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firstSheet="4" activeTab="4"/>
  </bookViews>
  <sheets>
    <sheet name="01-本地区一般收入" sheetId="4" r:id="rId1"/>
    <sheet name="02-本地区一般支出" sheetId="5" r:id="rId2"/>
    <sheet name="03-本地区一般平衡" sheetId="6" r:id="rId3"/>
    <sheet name="04-本级一般收入" sheetId="8" r:id="rId4"/>
    <sheet name="05-本级一般支出" sheetId="44" r:id="rId5"/>
    <sheet name="06-本级一般平衡" sheetId="10" r:id="rId6"/>
    <sheet name="07-省对市县补助" sheetId="11" r:id="rId7"/>
    <sheet name="08-对下补助分项目" sheetId="13" r:id="rId8"/>
    <sheet name="09-对下补助分地区" sheetId="14" r:id="rId9"/>
    <sheet name="10-本级基本支出" sheetId="17" r:id="rId10"/>
    <sheet name="11-预算内基本建设" sheetId="19" r:id="rId11"/>
    <sheet name="12-一般债务余额" sheetId="20" r:id="rId12"/>
    <sheet name="13-一般债务分地区" sheetId="21" r:id="rId13"/>
    <sheet name="14-本地区基金收入" sheetId="22" r:id="rId14"/>
    <sheet name="15-本地区基金支出" sheetId="23" r:id="rId15"/>
    <sheet name="16-本地区基金平衡" sheetId="24" r:id="rId16"/>
    <sheet name="17-本级基金收入" sheetId="25" r:id="rId17"/>
    <sheet name="18-本级基金支出" sheetId="26" r:id="rId18"/>
    <sheet name="19-本级基金平衡" sheetId="27" r:id="rId19"/>
    <sheet name="20-省对市县基金补助" sheetId="28" r:id="rId20"/>
    <sheet name="21-对下基金补助" sheetId="29" r:id="rId21"/>
    <sheet name="22-专项债务余额" sheetId="30" r:id="rId22"/>
    <sheet name="23-专项债务分地区" sheetId="31" r:id="rId23"/>
    <sheet name="24-本地区国资收入" sheetId="32" r:id="rId24"/>
    <sheet name="25-本地区国资支出" sheetId="33" r:id="rId25"/>
    <sheet name="26-本级国资收入" sheetId="34" r:id="rId26"/>
    <sheet name="27-本级国资支出" sheetId="35" r:id="rId27"/>
    <sheet name="28-国资对下补助" sheetId="43" r:id="rId28"/>
    <sheet name="29-本地区社保收入" sheetId="42" r:id="rId29"/>
    <sheet name="30-本地区社保支出" sheetId="37" r:id="rId30"/>
    <sheet name="31-本级社保收入" sheetId="38" r:id="rId31"/>
    <sheet name="32-本级社保支出" sheetId="39" r:id="rId32"/>
    <sheet name="33-债务汇总" sheetId="40" r:id="rId33"/>
    <sheet name="34-分地区限额汇总" sheetId="41" r:id="rId34"/>
  </sheets>
  <externalReferences>
    <externalReference r:id="rId35"/>
    <externalReference r:id="rId36"/>
    <externalReference r:id="rId37"/>
  </externalReferences>
  <definedNames>
    <definedName name="_______________A01">#REF!</definedName>
    <definedName name="_______________A08">'[1]A01-1'!$A$5:$C$36</definedName>
    <definedName name="___1A01_">#REF!</definedName>
    <definedName name="___2A08_">'[1]A01-1'!$A$5:$C$36</definedName>
    <definedName name="__1A01_" localSheetId="29">#REF!</definedName>
    <definedName name="__1A01_" localSheetId="30">#REF!</definedName>
    <definedName name="__1A01_" localSheetId="31">#REF!</definedName>
    <definedName name="__1A01_">#REF!</definedName>
    <definedName name="__2A08_">'[1]A01-1'!$A$5:$C$36</definedName>
    <definedName name="__A01">#REF!</definedName>
    <definedName name="__A08">'[1]A01-1'!$A$5:$C$36</definedName>
    <definedName name="_1A01_">#REF!</definedName>
    <definedName name="_2A01_">#REF!</definedName>
    <definedName name="_2A08_" localSheetId="28">'[2]A01-1'!$A$5:$C$36</definedName>
    <definedName name="_2A08_" localSheetId="29">'[2]A01-1'!$A$5:$C$36</definedName>
    <definedName name="_2A08_" localSheetId="30">'[2]A01-1'!$A$5:$C$36</definedName>
    <definedName name="_2A08_" localSheetId="31">'[2]A01-1'!$A$5:$C$36</definedName>
    <definedName name="_2A08_">'[3]A01-1'!$A$5:$C$36</definedName>
    <definedName name="_4A08_">'[1]A01-1'!$A$5:$C$36</definedName>
    <definedName name="_A01">#REF!</definedName>
    <definedName name="_A08">'[1]A01-1'!$A$5:$C$36</definedName>
    <definedName name="a">#N/A</definedName>
    <definedName name="b">#N/A</definedName>
    <definedName name="d">#N/A</definedName>
    <definedName name="Database">#REF!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n">#N/A</definedName>
    <definedName name="_xlnm.Print_Area" localSheetId="1">'02-本地区一般支出'!$A$1:$G$31</definedName>
    <definedName name="_xlnm.Print_Area" localSheetId="3">'04-本级一般收入'!$A$1:$B$33</definedName>
    <definedName name="_xlnm.Print_Area">#N/A</definedName>
    <definedName name="_xlnm.Print_Titles" localSheetId="0">'01-本地区一般收入'!$1:$4</definedName>
    <definedName name="_xlnm.Print_Titles" localSheetId="1">'02-本地区一般支出'!$1:$5</definedName>
    <definedName name="_xlnm.Print_Titles" localSheetId="28">'29-本地区社保收入'!$1:$4</definedName>
    <definedName name="_xlnm.Print_Titles">#N/A</definedName>
    <definedName name="s">#N/A</definedName>
    <definedName name="地区名称" localSheetId="5">#REF!</definedName>
    <definedName name="地区名称" localSheetId="28">#REF!</definedName>
    <definedName name="地区名称" localSheetId="29">#REF!</definedName>
    <definedName name="地区名称" localSheetId="30">#REF!</definedName>
    <definedName name="地区名称" localSheetId="31">#REF!</definedName>
    <definedName name="地区名称">#REF!</definedName>
    <definedName name="支出" localSheetId="28">#REF!</definedName>
    <definedName name="支出" localSheetId="29">#REF!</definedName>
    <definedName name="支出" localSheetId="30">#REF!</definedName>
    <definedName name="支出" localSheetId="31">#REF!</definedName>
    <definedName name="支出">#REF!</definedName>
  </definedNames>
  <calcPr calcId="144525" refMode="R1C1"/>
</workbook>
</file>

<file path=xl/sharedStrings.xml><?xml version="1.0" encoding="utf-8"?>
<sst xmlns="http://schemas.openxmlformats.org/spreadsheetml/2006/main" count="1168" uniqueCount="790">
  <si>
    <t>表1</t>
  </si>
  <si>
    <t>2019年茂县地方一般公共预算收入预算表</t>
  </si>
  <si>
    <t>单位：万元</t>
  </si>
  <si>
    <t>预算科目</t>
  </si>
  <si>
    <t>预算数</t>
  </si>
  <si>
    <t>税收收入小计</t>
  </si>
  <si>
    <t>一、增值税</t>
  </si>
  <si>
    <t>二、营业税</t>
  </si>
  <si>
    <t>三、企业所得税</t>
  </si>
  <si>
    <t>四、企业所得税退税</t>
  </si>
  <si>
    <t>五、个人所得税</t>
  </si>
  <si>
    <t>六、资源税</t>
  </si>
  <si>
    <t>七、城市维护建设税</t>
  </si>
  <si>
    <t>八、房产税</t>
  </si>
  <si>
    <t>九、印花税</t>
  </si>
  <si>
    <t>十、城镇土地使用税</t>
  </si>
  <si>
    <t>十一、土地增值税</t>
  </si>
  <si>
    <t>十二、车船税</t>
  </si>
  <si>
    <t>十三、耕地占用税</t>
  </si>
  <si>
    <t>十四、契税</t>
  </si>
  <si>
    <t>十五、环境税</t>
  </si>
  <si>
    <t>十六、其他税收收入</t>
  </si>
  <si>
    <t>非税收入小计</t>
  </si>
  <si>
    <t>十七、专项收入</t>
  </si>
  <si>
    <t>十八、行政事业性收费收入</t>
  </si>
  <si>
    <t>十九、罚没收入</t>
  </si>
  <si>
    <t>二十、国有资本经营收入</t>
  </si>
  <si>
    <t>二十一、国有资源(资产)有偿使用收入</t>
  </si>
  <si>
    <t>二十二、捐赠收入</t>
  </si>
  <si>
    <t>二十三、政府住房基金收入</t>
  </si>
  <si>
    <t>二十四、其他收入</t>
  </si>
  <si>
    <t>一般公共预算收入合计</t>
  </si>
  <si>
    <t>表2</t>
  </si>
  <si>
    <t>2019年茂县一般公共预算支出预算表</t>
  </si>
  <si>
    <t>小计</t>
  </si>
  <si>
    <t>全县自有财力</t>
  </si>
  <si>
    <t>上级提前通知
专项转移支付</t>
  </si>
  <si>
    <t>动用上年结余安排</t>
  </si>
  <si>
    <t>调入资金</t>
  </si>
  <si>
    <t>其他资金</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</si>
  <si>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</si>
  <si>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</si>
  <si>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</si>
  <si>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</si>
  <si>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</si>
  <si>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</si>
  <si>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</si>
  <si>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</si>
  <si>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</si>
  <si>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</si>
  <si>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</si>
  <si>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</si>
  <si>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</si>
  <si>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</si>
  <si>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</si>
  <si>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</si>
  <si>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</si>
  <si>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</si>
  <si>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</si>
  <si>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</si>
  <si>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</si>
  <si>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</si>
  <si>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</si>
  <si>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二十四、债务付息支出</t>
  </si>
  <si>
    <t>二十五、债务发行费用支出</t>
  </si>
  <si>
    <t>一般公共预算支出合计</t>
  </si>
  <si>
    <t>表3</t>
  </si>
  <si>
    <t>2019年茂县一般公共预算收支预算平衡表</t>
  </si>
  <si>
    <t>收   入</t>
  </si>
  <si>
    <t>支   出</t>
  </si>
  <si>
    <t>地方一般公共预算收入</t>
  </si>
  <si>
    <t>一般公共预算支出</t>
  </si>
  <si>
    <t>转移性收入</t>
  </si>
  <si>
    <t>转移性支出</t>
  </si>
  <si>
    <r>
      <rPr>
        <b/>
        <sz val="12"/>
        <rFont val="宋体"/>
        <charset val="134"/>
      </rPr>
      <t xml:space="preserve"> </t>
    </r>
    <r>
      <rPr>
        <b/>
        <sz val="12"/>
        <rFont val="宋体"/>
        <charset val="134"/>
      </rPr>
      <t xml:space="preserve"> </t>
    </r>
    <r>
      <rPr>
        <b/>
        <sz val="12"/>
        <rFont val="宋体"/>
        <charset val="134"/>
      </rPr>
      <t>上级补助收入</t>
    </r>
  </si>
  <si>
    <r>
      <rPr>
        <b/>
        <sz val="12"/>
        <rFont val="宋体"/>
        <charset val="134"/>
      </rPr>
      <t xml:space="preserve"> </t>
    </r>
    <r>
      <rPr>
        <b/>
        <sz val="12"/>
        <rFont val="宋体"/>
        <charset val="134"/>
      </rPr>
      <t xml:space="preserve"> </t>
    </r>
    <r>
      <rPr>
        <b/>
        <sz val="12"/>
        <rFont val="宋体"/>
        <charset val="134"/>
      </rPr>
      <t>上解上级支出</t>
    </r>
  </si>
  <si>
    <r>
      <rPr>
        <sz val="12"/>
        <rFont val="宋体"/>
        <charset val="134"/>
      </rPr>
      <t xml:space="preserve">  </t>
    </r>
    <r>
      <rPr>
        <sz val="12"/>
        <rFont val="宋体"/>
        <charset val="134"/>
      </rPr>
      <t xml:space="preserve">  </t>
    </r>
    <r>
      <rPr>
        <sz val="12"/>
        <rFont val="宋体"/>
        <charset val="134"/>
      </rPr>
      <t>返还性收入</t>
    </r>
  </si>
  <si>
    <r>
      <rPr>
        <sz val="12"/>
        <rFont val="宋体"/>
        <charset val="134"/>
      </rPr>
      <t xml:space="preserve">    </t>
    </r>
    <r>
      <rPr>
        <sz val="12"/>
        <rFont val="宋体"/>
        <charset val="134"/>
      </rPr>
      <t>体制上解支出</t>
    </r>
  </si>
  <si>
    <r>
      <rPr>
        <sz val="12"/>
        <rFont val="宋体"/>
        <charset val="134"/>
      </rPr>
      <t xml:space="preserve">  </t>
    </r>
    <r>
      <rPr>
        <sz val="12"/>
        <rFont val="宋体"/>
        <charset val="134"/>
      </rPr>
      <t xml:space="preserve">  </t>
    </r>
    <r>
      <rPr>
        <sz val="12"/>
        <rFont val="宋体"/>
        <charset val="134"/>
      </rPr>
      <t>一般性转移支付收入</t>
    </r>
  </si>
  <si>
    <r>
      <rPr>
        <sz val="12"/>
        <rFont val="宋体"/>
        <charset val="134"/>
      </rPr>
      <t xml:space="preserve">  </t>
    </r>
    <r>
      <rPr>
        <sz val="12"/>
        <rFont val="宋体"/>
        <charset val="134"/>
      </rPr>
      <t xml:space="preserve">  </t>
    </r>
    <r>
      <rPr>
        <sz val="12"/>
        <rFont val="宋体"/>
        <charset val="134"/>
      </rPr>
      <t>专项上解支出</t>
    </r>
  </si>
  <si>
    <r>
      <rPr>
        <sz val="12"/>
        <rFont val="宋体"/>
        <charset val="134"/>
      </rPr>
      <t xml:space="preserve">  </t>
    </r>
    <r>
      <rPr>
        <sz val="12"/>
        <rFont val="宋体"/>
        <charset val="134"/>
      </rPr>
      <t xml:space="preserve">  </t>
    </r>
    <r>
      <rPr>
        <sz val="12"/>
        <rFont val="宋体"/>
        <charset val="134"/>
      </rPr>
      <t>专项转移支付收入</t>
    </r>
  </si>
  <si>
    <t xml:space="preserve">  援助其他地区支出</t>
  </si>
  <si>
    <r>
      <rPr>
        <b/>
        <sz val="12"/>
        <rFont val="宋体"/>
        <charset val="134"/>
      </rPr>
      <t xml:space="preserve"> </t>
    </r>
    <r>
      <rPr>
        <b/>
        <sz val="12"/>
        <rFont val="宋体"/>
        <charset val="134"/>
      </rPr>
      <t xml:space="preserve"> </t>
    </r>
    <r>
      <rPr>
        <b/>
        <sz val="12"/>
        <rFont val="宋体"/>
        <charset val="134"/>
      </rPr>
      <t>接受其他地区援助收入</t>
    </r>
  </si>
  <si>
    <t xml:space="preserve">  地方政府一般债务还本支出</t>
  </si>
  <si>
    <t xml:space="preserve">  地方政府一般债务收入</t>
  </si>
  <si>
    <r>
      <rPr>
        <b/>
        <sz val="12"/>
        <rFont val="宋体"/>
        <charset val="134"/>
      </rPr>
      <t xml:space="preserve"> </t>
    </r>
    <r>
      <rPr>
        <b/>
        <sz val="12"/>
        <rFont val="宋体"/>
        <charset val="134"/>
      </rPr>
      <t xml:space="preserve"> </t>
    </r>
    <r>
      <rPr>
        <b/>
        <sz val="12"/>
        <rFont val="宋体"/>
        <charset val="134"/>
      </rPr>
      <t>拨付国债转贷资金数</t>
    </r>
  </si>
  <si>
    <t xml:space="preserve">  国债转贷收入</t>
  </si>
  <si>
    <r>
      <rPr>
        <b/>
        <sz val="12"/>
        <rFont val="宋体"/>
        <charset val="134"/>
      </rPr>
      <t xml:space="preserve"> </t>
    </r>
    <r>
      <rPr>
        <b/>
        <sz val="12"/>
        <rFont val="宋体"/>
        <charset val="134"/>
      </rPr>
      <t xml:space="preserve"> </t>
    </r>
    <r>
      <rPr>
        <b/>
        <sz val="12"/>
        <rFont val="宋体"/>
        <charset val="134"/>
      </rPr>
      <t>国债转贷资金结余</t>
    </r>
  </si>
  <si>
    <r>
      <rPr>
        <b/>
        <sz val="12"/>
        <rFont val="宋体"/>
        <charset val="134"/>
      </rPr>
      <t xml:space="preserve"> </t>
    </r>
    <r>
      <rPr>
        <b/>
        <sz val="12"/>
        <rFont val="宋体"/>
        <charset val="134"/>
      </rPr>
      <t xml:space="preserve"> </t>
    </r>
    <r>
      <rPr>
        <b/>
        <sz val="12"/>
        <rFont val="宋体"/>
        <charset val="134"/>
      </rPr>
      <t>国债转贷资金上年结余</t>
    </r>
  </si>
  <si>
    <t xml:space="preserve">  调出资金</t>
  </si>
  <si>
    <t xml:space="preserve">  上年结转收入</t>
  </si>
  <si>
    <r>
      <rPr>
        <sz val="12"/>
        <rFont val="宋体"/>
        <charset val="134"/>
      </rPr>
      <t xml:space="preserve"> </t>
    </r>
    <r>
      <rPr>
        <sz val="12"/>
        <rFont val="宋体"/>
        <charset val="134"/>
      </rPr>
      <t xml:space="preserve">   </t>
    </r>
    <r>
      <rPr>
        <sz val="12"/>
        <rFont val="宋体"/>
        <charset val="134"/>
      </rPr>
      <t>补充预算稳定调节基金</t>
    </r>
  </si>
  <si>
    <t xml:space="preserve">  调入资金   </t>
  </si>
  <si>
    <t xml:space="preserve">    补充预算周转金</t>
  </si>
  <si>
    <r>
      <rPr>
        <sz val="12"/>
        <rFont val="宋体"/>
        <charset val="134"/>
      </rPr>
      <t xml:space="preserve"> </t>
    </r>
    <r>
      <rPr>
        <sz val="11"/>
        <color theme="1"/>
        <rFont val="宋体"/>
        <charset val="134"/>
        <scheme val="minor"/>
      </rPr>
      <t xml:space="preserve"> </t>
    </r>
    <r>
      <rPr>
        <sz val="12"/>
        <rFont val="宋体"/>
        <charset val="134"/>
      </rPr>
      <t xml:space="preserve">    </t>
    </r>
    <r>
      <rPr>
        <sz val="12"/>
        <rFont val="宋体"/>
        <charset val="134"/>
      </rPr>
      <t xml:space="preserve"> </t>
    </r>
    <r>
      <rPr>
        <sz val="12"/>
        <rFont val="宋体"/>
        <charset val="134"/>
      </rPr>
      <t xml:space="preserve"> 调入预算稳定调节金</t>
    </r>
  </si>
  <si>
    <r>
      <rPr>
        <sz val="12"/>
        <rFont val="宋体"/>
        <charset val="134"/>
      </rPr>
      <t xml:space="preserve">    </t>
    </r>
    <r>
      <rPr>
        <sz val="12"/>
        <rFont val="宋体"/>
        <charset val="134"/>
      </rPr>
      <t>其他调出资金</t>
    </r>
  </si>
  <si>
    <t xml:space="preserve">        从政府性基金预算调入</t>
  </si>
  <si>
    <t xml:space="preserve">        从国有资本经营预算调入</t>
  </si>
  <si>
    <t xml:space="preserve">        从其他资金调入</t>
  </si>
  <si>
    <t>收  入  总  计</t>
  </si>
  <si>
    <t>支  出  总  计</t>
  </si>
  <si>
    <t>表4</t>
  </si>
  <si>
    <t>2019年茂县县级一般公共预算收入预算表</t>
  </si>
  <si>
    <t>预    算    科    目</t>
  </si>
  <si>
    <t>一、增 值 税</t>
  </si>
  <si>
    <t>二、营 业 税</t>
  </si>
  <si>
    <t>表5</t>
  </si>
  <si>
    <t>2019年茂县级一般公共预算支出预算表</t>
  </si>
  <si>
    <t xml:space="preserve">  人大事务</t>
  </si>
  <si>
    <t xml:space="preserve">    行政运行</t>
  </si>
  <si>
    <t xml:space="preserve">    代表工作</t>
  </si>
  <si>
    <t xml:space="preserve">    事业运行</t>
  </si>
  <si>
    <t xml:space="preserve">  政协事务</t>
  </si>
  <si>
    <t xml:space="preserve">  政府办公厅（室）及相关机构事务</t>
  </si>
  <si>
    <t xml:space="preserve">  发展与改革事务</t>
  </si>
  <si>
    <t xml:space="preserve">  统计信息事务</t>
  </si>
  <si>
    <t xml:space="preserve">  财政事务</t>
  </si>
  <si>
    <t xml:space="preserve">  审计事务</t>
  </si>
  <si>
    <t xml:space="preserve">  人力资源事务</t>
  </si>
  <si>
    <t xml:space="preserve">  纪检监察事务</t>
  </si>
  <si>
    <t xml:space="preserve">  商贸事务</t>
  </si>
  <si>
    <t xml:space="preserve">  民族事务</t>
  </si>
  <si>
    <t xml:space="preserve">  档案事务</t>
  </si>
  <si>
    <t xml:space="preserve">  民主党派及工商联事务</t>
  </si>
  <si>
    <t xml:space="preserve">  群众团体事务</t>
  </si>
  <si>
    <t xml:space="preserve">  党委办公厅（室）及相关机构事务</t>
  </si>
  <si>
    <t xml:space="preserve">  组织事务</t>
  </si>
  <si>
    <t xml:space="preserve">  宣传事务</t>
  </si>
  <si>
    <t xml:space="preserve">  统战事务</t>
  </si>
  <si>
    <t xml:space="preserve">  其他共产党事务支出</t>
  </si>
  <si>
    <t xml:space="preserve">  市场监督管理事务</t>
  </si>
  <si>
    <t>72</t>
  </si>
  <si>
    <t xml:space="preserve">  国防动员</t>
  </si>
  <si>
    <t xml:space="preserve">    民兵</t>
  </si>
  <si>
    <t xml:space="preserve">  公安</t>
  </si>
  <si>
    <t xml:space="preserve">    一般行政管理事务</t>
  </si>
  <si>
    <t xml:space="preserve">  检察</t>
  </si>
  <si>
    <t xml:space="preserve">  法院</t>
  </si>
  <si>
    <t xml:space="preserve">  司法</t>
  </si>
  <si>
    <t xml:space="preserve">  教育管理事务</t>
  </si>
  <si>
    <t xml:space="preserve">  普通教育</t>
  </si>
  <si>
    <t xml:space="preserve">    学前教育</t>
  </si>
  <si>
    <t xml:space="preserve">    小学教育</t>
  </si>
  <si>
    <t xml:space="preserve">    初中教育</t>
  </si>
  <si>
    <t xml:space="preserve">    高中教育</t>
  </si>
  <si>
    <t xml:space="preserve">  进修及培训</t>
  </si>
  <si>
    <t xml:space="preserve">    教师进修</t>
  </si>
  <si>
    <t xml:space="preserve">    干部教育</t>
  </si>
  <si>
    <t xml:space="preserve">  教育费附加安排的支出</t>
  </si>
  <si>
    <t xml:space="preserve">    其他教育费附加安排的支出</t>
  </si>
  <si>
    <t xml:space="preserve">  科学技术管理事务</t>
  </si>
  <si>
    <t xml:space="preserve">    其他科学技术管理事务支出</t>
  </si>
  <si>
    <t xml:space="preserve">  科技条件与服务</t>
  </si>
  <si>
    <t xml:space="preserve">    其他科技条件与服务支出</t>
  </si>
  <si>
    <t xml:space="preserve">  文化和旅游</t>
  </si>
  <si>
    <t xml:space="preserve">    图书馆</t>
  </si>
  <si>
    <t xml:space="preserve">    群众文化</t>
  </si>
  <si>
    <t xml:space="preserve">    旅游行业业务管理</t>
  </si>
  <si>
    <t xml:space="preserve">  文物</t>
  </si>
  <si>
    <t xml:space="preserve">    博物馆</t>
  </si>
  <si>
    <t xml:space="preserve">  新闻出版电影</t>
  </si>
  <si>
    <t xml:space="preserve">    出版发行</t>
  </si>
  <si>
    <t xml:space="preserve">  广播电视</t>
  </si>
  <si>
    <t xml:space="preserve">    电视</t>
  </si>
  <si>
    <t xml:space="preserve">  其他文化体育与传媒支出</t>
  </si>
  <si>
    <t xml:space="preserve">    其他文化体育与传媒支出</t>
  </si>
  <si>
    <t xml:space="preserve">  人力资源和社会保障管理事务</t>
  </si>
  <si>
    <t xml:space="preserve">    社会保险经办机构</t>
  </si>
  <si>
    <t xml:space="preserve">  民政管理事务</t>
  </si>
  <si>
    <t xml:space="preserve">    基层政权和社区建设</t>
  </si>
  <si>
    <t xml:space="preserve">    其他民政管理事务支出</t>
  </si>
  <si>
    <t xml:space="preserve">  行政事业单位离退休</t>
  </si>
  <si>
    <t xml:space="preserve">    机关事业单位基本养老保险缴费支出</t>
  </si>
  <si>
    <t xml:space="preserve">    机关事业单位职业年金缴费支出</t>
  </si>
  <si>
    <t xml:space="preserve">  抚恤</t>
  </si>
  <si>
    <t xml:space="preserve">    优抚事业单位支出</t>
  </si>
  <si>
    <t xml:space="preserve">    义务兵优待</t>
  </si>
  <si>
    <t xml:space="preserve">  退役安置</t>
  </si>
  <si>
    <t xml:space="preserve">    退役士兵安置</t>
  </si>
  <si>
    <t xml:space="preserve">    军队移交政府的离退休人员安置</t>
  </si>
  <si>
    <t xml:space="preserve">  社会福利</t>
  </si>
  <si>
    <t xml:space="preserve">    老年福利</t>
  </si>
  <si>
    <t xml:space="preserve">    社会福利事业单位</t>
  </si>
  <si>
    <t xml:space="preserve">  残疾人事业</t>
  </si>
  <si>
    <t xml:space="preserve">    残疾人生活和护理补贴</t>
  </si>
  <si>
    <t xml:space="preserve">    其他残疾人事业支出</t>
  </si>
  <si>
    <t xml:space="preserve">  红十字事业</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</si>
  <si>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</si>
  <si>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</si>
  <si>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</si>
  <si>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</si>
  <si>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</si>
  <si>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</si>
  <si>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</si>
  <si>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</si>
  <si>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</si>
  <si>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其他生活救助</t>
  </si>
  <si>
    <t xml:space="preserve">    其他农村生活救助</t>
  </si>
  <si>
    <t xml:space="preserve">  财政对基本养老保险基金的补助</t>
  </si>
  <si>
    <t xml:space="preserve">    财政对城乡居民基本养老保险基金的补助</t>
  </si>
  <si>
    <t xml:space="preserve">  卫生健康管理事务</t>
  </si>
  <si>
    <t xml:space="preserve">    其他卫生健康管理事务支出</t>
  </si>
  <si>
    <t xml:space="preserve">  公立医院</t>
  </si>
  <si>
    <t xml:space="preserve">    综合医院</t>
  </si>
  <si>
    <t xml:space="preserve">    中医（民族）医院</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</si>
  <si>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</si>
  <si>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</si>
  <si>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</si>
  <si>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</si>
  <si>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</si>
  <si>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</si>
  <si>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</si>
  <si>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</si>
  <si>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基本公共卫生服务</t>
  </si>
  <si>
    <t xml:space="preserve">    重大公共卫生专项</t>
  </si>
  <si>
    <t xml:space="preserve">  计划生育事务</t>
  </si>
  <si>
    <t xml:space="preserve">    其他计划生育事务支出</t>
  </si>
  <si>
    <t xml:space="preserve">  行政事业单位医疗</t>
  </si>
  <si>
    <t xml:space="preserve">    行政单位医疗</t>
  </si>
  <si>
    <t xml:space="preserve">    事业单位医疗</t>
  </si>
  <si>
    <t xml:space="preserve">  财政对基本医疗保险基金的补助</t>
  </si>
  <si>
    <t xml:space="preserve">    财政对城乡居民基本医疗保险基金的补助</t>
  </si>
  <si>
    <t xml:space="preserve">  医疗救助</t>
  </si>
  <si>
    <t xml:space="preserve">    城乡医疗救助</t>
  </si>
  <si>
    <t xml:space="preserve">  其他卫生健康支出</t>
  </si>
  <si>
    <t xml:space="preserve">    其他卫生健康支出</t>
  </si>
  <si>
    <t xml:space="preserve">  环境保护管理事务</t>
  </si>
  <si>
    <t xml:space="preserve">    其他环境保护管理事务支出</t>
  </si>
  <si>
    <t xml:space="preserve">  自然生态保护</t>
  </si>
  <si>
    <t xml:space="preserve">    生态保护</t>
  </si>
  <si>
    <t xml:space="preserve">  城乡社区管理事务</t>
  </si>
  <si>
    <t xml:space="preserve">    其他城乡社区管理事务支出</t>
  </si>
  <si>
    <t xml:space="preserve">  农业</t>
  </si>
  <si>
    <t xml:space="preserve">    对高校毕业生到基层任职补助</t>
  </si>
  <si>
    <t xml:space="preserve">    其他农业支出</t>
  </si>
  <si>
    <t xml:space="preserve">  林业和草原</t>
  </si>
  <si>
    <t xml:space="preserve">    事业机构</t>
  </si>
  <si>
    <t xml:space="preserve">    防灾减灾</t>
  </si>
  <si>
    <t xml:space="preserve">  水利</t>
  </si>
  <si>
    <t xml:space="preserve">    其他水利支出</t>
  </si>
  <si>
    <t xml:space="preserve">  扶贫</t>
  </si>
  <si>
    <t xml:space="preserve">    社会发展</t>
  </si>
  <si>
    <t xml:space="preserve">    扶贫事业机构</t>
  </si>
  <si>
    <t xml:space="preserve">    其他扶贫支出</t>
  </si>
  <si>
    <t xml:space="preserve">  农村综合改革</t>
  </si>
  <si>
    <t xml:space="preserve">    对村民委员会和村党支部的补助</t>
  </si>
  <si>
    <t xml:space="preserve">  公路水路运输</t>
  </si>
  <si>
    <t xml:space="preserve">    其他公路水路运输支出</t>
  </si>
  <si>
    <t xml:space="preserve">  商业流通事务</t>
  </si>
  <si>
    <t xml:space="preserve">  自然资源事务</t>
  </si>
  <si>
    <t xml:space="preserve">  住房改革支出</t>
  </si>
  <si>
    <t xml:space="preserve">    住房公积金</t>
  </si>
  <si>
    <t xml:space="preserve">  粮油事务</t>
  </si>
  <si>
    <t xml:space="preserve">  应急管理事务</t>
  </si>
  <si>
    <t xml:space="preserve">  消防事务</t>
  </si>
  <si>
    <t xml:space="preserve">  地震事务</t>
  </si>
  <si>
    <t xml:space="preserve">  其他支出</t>
  </si>
  <si>
    <t>4753</t>
  </si>
  <si>
    <t xml:space="preserve">    其他支出</t>
  </si>
  <si>
    <t xml:space="preserve">  地方政府一般债务付息支出</t>
  </si>
  <si>
    <t>900</t>
  </si>
  <si>
    <t xml:space="preserve">    地方政府一般债券付息支出</t>
  </si>
  <si>
    <t>本级一般支出合计</t>
  </si>
  <si>
    <t>表6</t>
  </si>
  <si>
    <t>2019年茂县县级一般公共预算收支预算平衡表</t>
  </si>
  <si>
    <t>收  入</t>
  </si>
  <si>
    <t>支  出</t>
  </si>
  <si>
    <t xml:space="preserve">预算数 </t>
  </si>
  <si>
    <t>一般公共预算收入</t>
  </si>
  <si>
    <t xml:space="preserve">  上级补助收入</t>
  </si>
  <si>
    <t xml:space="preserve">  补助下级支出</t>
  </si>
  <si>
    <t xml:space="preserve">    返还性收入</t>
  </si>
  <si>
    <t xml:space="preserve">    返还性支出</t>
  </si>
  <si>
    <t xml:space="preserve">    一般性转移支付收入</t>
  </si>
  <si>
    <t xml:space="preserve">    一般性转移支付支出</t>
  </si>
  <si>
    <t xml:space="preserve">    专项转移支付收入</t>
  </si>
  <si>
    <t xml:space="preserve">    专项转移支付支出</t>
  </si>
  <si>
    <t xml:space="preserve">  上解收入</t>
  </si>
  <si>
    <t xml:space="preserve">  上解支出</t>
  </si>
  <si>
    <t xml:space="preserve">    体制上解收入</t>
  </si>
  <si>
    <t xml:space="preserve">    体制上解支出</t>
  </si>
  <si>
    <t xml:space="preserve">    专项上解收入</t>
  </si>
  <si>
    <t xml:space="preserve">    专项上解支出</t>
  </si>
  <si>
    <t xml:space="preserve">  接受其他地区援助收入</t>
  </si>
  <si>
    <t xml:space="preserve">  地方政府债务收入</t>
  </si>
  <si>
    <t xml:space="preserve">  债务转贷支出</t>
  </si>
  <si>
    <t xml:space="preserve">  国债转贷资金上年结余</t>
  </si>
  <si>
    <t xml:space="preserve">  拨付转贷资金数</t>
  </si>
  <si>
    <t xml:space="preserve">  上年结余收入</t>
  </si>
  <si>
    <t xml:space="preserve">  国债转贷资金结余</t>
  </si>
  <si>
    <t xml:space="preserve">        调入预算稳定调节金</t>
  </si>
  <si>
    <t xml:space="preserve">    补充预算稳定调节基金</t>
  </si>
  <si>
    <t xml:space="preserve">    补充预算财转金</t>
  </si>
  <si>
    <t xml:space="preserve">    其他调出资金</t>
  </si>
  <si>
    <t>省级预备费</t>
  </si>
  <si>
    <t>表7</t>
  </si>
  <si>
    <t>2019年上级对茂县税收返还和转移支付补助预算表</t>
  </si>
  <si>
    <t>预 算 科 目</t>
  </si>
  <si>
    <t>上级补助收入</t>
  </si>
  <si>
    <t xml:space="preserve">  返还性收入</t>
  </si>
  <si>
    <t xml:space="preserve">      所得税基数返还收入 </t>
  </si>
  <si>
    <t xml:space="preserve">      成品油税费改革税收返还收入</t>
  </si>
  <si>
    <t xml:space="preserve">      增值税税收返还收入</t>
  </si>
  <si>
    <t xml:space="preserve">      消费税税收返还收入</t>
  </si>
  <si>
    <t xml:space="preserve">      增值税五五分享税收返还收入</t>
  </si>
  <si>
    <t xml:space="preserve">      其他税收返还收入</t>
  </si>
  <si>
    <t xml:space="preserve"> 一般性转移支付收入</t>
  </si>
  <si>
    <t xml:space="preserve">    体制补助收入</t>
  </si>
  <si>
    <t xml:space="preserve">    均衡性转移支付收入</t>
  </si>
  <si>
    <r>
      <rPr>
        <sz val="12"/>
        <rFont val="宋体"/>
        <charset val="134"/>
      </rPr>
      <t xml:space="preserve"> </t>
    </r>
    <r>
      <rPr>
        <sz val="11"/>
        <color theme="1"/>
        <rFont val="宋体"/>
        <charset val="134"/>
        <scheme val="minor"/>
      </rPr>
      <t xml:space="preserve">   县级基本财力保障机制奖补资金收入</t>
    </r>
  </si>
  <si>
    <r>
      <rPr>
        <sz val="12"/>
        <rFont val="宋体"/>
        <charset val="134"/>
      </rPr>
      <t xml:space="preserve"> </t>
    </r>
    <r>
      <rPr>
        <sz val="11"/>
        <color theme="1"/>
        <rFont val="宋体"/>
        <charset val="134"/>
        <scheme val="minor"/>
      </rPr>
      <t xml:space="preserve">   结算补助收入</t>
    </r>
  </si>
  <si>
    <t xml:space="preserve">    重点生态功能区转移支付收入</t>
  </si>
  <si>
    <r>
      <rPr>
        <sz val="12"/>
        <rFont val="宋体"/>
        <charset val="134"/>
      </rPr>
      <t xml:space="preserve"> </t>
    </r>
    <r>
      <rPr>
        <sz val="11"/>
        <color theme="1"/>
        <rFont val="宋体"/>
        <charset val="134"/>
        <scheme val="minor"/>
      </rPr>
      <t xml:space="preserve">   </t>
    </r>
    <r>
      <rPr>
        <sz val="12"/>
        <rFont val="宋体"/>
        <charset val="134"/>
      </rPr>
      <t>固定数额补助收入</t>
    </r>
  </si>
  <si>
    <t xml:space="preserve">    革命老区转移支付收入</t>
  </si>
  <si>
    <t xml:space="preserve">    民族地区转移支付收入</t>
  </si>
  <si>
    <t xml:space="preserve">  专项转移支付收入</t>
  </si>
  <si>
    <r>
      <rPr>
        <sz val="12"/>
        <rFont val="宋体"/>
        <charset val="134"/>
      </rPr>
      <t xml:space="preserve"> </t>
    </r>
    <r>
      <rPr>
        <sz val="11"/>
        <color theme="1"/>
        <rFont val="宋体"/>
        <charset val="134"/>
        <scheme val="minor"/>
      </rPr>
      <t xml:space="preserve">   </t>
    </r>
    <r>
      <rPr>
        <sz val="12"/>
        <rFont val="宋体"/>
        <charset val="134"/>
      </rPr>
      <t>一般公共服务</t>
    </r>
  </si>
  <si>
    <r>
      <rPr>
        <sz val="12"/>
        <rFont val="宋体"/>
        <charset val="134"/>
      </rPr>
      <t xml:space="preserve"> </t>
    </r>
    <r>
      <rPr>
        <sz val="11"/>
        <color theme="1"/>
        <rFont val="宋体"/>
        <charset val="134"/>
        <scheme val="minor"/>
      </rPr>
      <t xml:space="preserve">   </t>
    </r>
    <r>
      <rPr>
        <sz val="12"/>
        <rFont val="宋体"/>
        <charset val="134"/>
      </rPr>
      <t>外交</t>
    </r>
  </si>
  <si>
    <r>
      <rPr>
        <sz val="12"/>
        <rFont val="宋体"/>
        <charset val="134"/>
      </rPr>
      <t xml:space="preserve"> </t>
    </r>
    <r>
      <rPr>
        <sz val="11"/>
        <color theme="1"/>
        <rFont val="宋体"/>
        <charset val="134"/>
        <scheme val="minor"/>
      </rPr>
      <t xml:space="preserve">   </t>
    </r>
    <r>
      <rPr>
        <sz val="12"/>
        <rFont val="宋体"/>
        <charset val="134"/>
      </rPr>
      <t>国防</t>
    </r>
  </si>
  <si>
    <r>
      <rPr>
        <sz val="12"/>
        <rFont val="宋体"/>
        <charset val="134"/>
      </rPr>
      <t xml:space="preserve"> </t>
    </r>
    <r>
      <rPr>
        <sz val="11"/>
        <color theme="1"/>
        <rFont val="宋体"/>
        <charset val="134"/>
        <scheme val="minor"/>
      </rPr>
      <t xml:space="preserve">   </t>
    </r>
    <r>
      <rPr>
        <sz val="12"/>
        <rFont val="宋体"/>
        <charset val="134"/>
      </rPr>
      <t>公共安全</t>
    </r>
  </si>
  <si>
    <r>
      <rPr>
        <sz val="12"/>
        <rFont val="宋体"/>
        <charset val="134"/>
      </rPr>
      <t xml:space="preserve"> </t>
    </r>
    <r>
      <rPr>
        <sz val="11"/>
        <color theme="1"/>
        <rFont val="宋体"/>
        <charset val="134"/>
        <scheme val="minor"/>
      </rPr>
      <t xml:space="preserve">   </t>
    </r>
    <r>
      <rPr>
        <sz val="12"/>
        <rFont val="宋体"/>
        <charset val="134"/>
      </rPr>
      <t>教育</t>
    </r>
  </si>
  <si>
    <r>
      <rPr>
        <sz val="12"/>
        <rFont val="宋体"/>
        <charset val="134"/>
      </rPr>
      <t xml:space="preserve"> </t>
    </r>
    <r>
      <rPr>
        <sz val="11"/>
        <color theme="1"/>
        <rFont val="宋体"/>
        <charset val="134"/>
        <scheme val="minor"/>
      </rPr>
      <t xml:space="preserve">   </t>
    </r>
    <r>
      <rPr>
        <sz val="12"/>
        <rFont val="宋体"/>
        <charset val="134"/>
      </rPr>
      <t>科学技术</t>
    </r>
  </si>
  <si>
    <r>
      <rPr>
        <sz val="12"/>
        <rFont val="宋体"/>
        <charset val="134"/>
      </rPr>
      <t xml:space="preserve"> </t>
    </r>
    <r>
      <rPr>
        <sz val="11"/>
        <color theme="1"/>
        <rFont val="宋体"/>
        <charset val="134"/>
        <scheme val="minor"/>
      </rPr>
      <t xml:space="preserve">   </t>
    </r>
    <r>
      <rPr>
        <sz val="12"/>
        <rFont val="宋体"/>
        <charset val="134"/>
      </rPr>
      <t>文化体育与传媒</t>
    </r>
  </si>
  <si>
    <r>
      <rPr>
        <sz val="12"/>
        <rFont val="宋体"/>
        <charset val="134"/>
      </rPr>
      <t xml:space="preserve"> </t>
    </r>
    <r>
      <rPr>
        <sz val="11"/>
        <color theme="1"/>
        <rFont val="宋体"/>
        <charset val="134"/>
        <scheme val="minor"/>
      </rPr>
      <t xml:space="preserve">   </t>
    </r>
    <r>
      <rPr>
        <sz val="12"/>
        <rFont val="宋体"/>
        <charset val="134"/>
      </rPr>
      <t>社会保障和就业</t>
    </r>
  </si>
  <si>
    <t>表8</t>
  </si>
  <si>
    <t>2019年茂县对下税收返还和转移支付补助预算表</t>
  </si>
  <si>
    <t>转移支付名称</t>
  </si>
  <si>
    <t>合计</t>
  </si>
  <si>
    <t>一、（市、县）对下转移支付</t>
  </si>
  <si>
    <t>（一）（市、县）对下一般性转移支付</t>
  </si>
  <si>
    <t xml:space="preserve"> 其中：均衡性转移支付</t>
  </si>
  <si>
    <t>体制结算补助</t>
  </si>
  <si>
    <t>……</t>
  </si>
  <si>
    <t>（二）（市、县）对下专项转移支付</t>
  </si>
  <si>
    <t xml:space="preserve"> 其中：民族事业发展资金</t>
  </si>
  <si>
    <t>青少年事业发展专项资金</t>
  </si>
  <si>
    <t>基层行政单位救灾专项资金</t>
  </si>
  <si>
    <t>妇女儿童事业发展专项资金</t>
  </si>
  <si>
    <t>质量技术监督专项资金</t>
  </si>
  <si>
    <t>技术改造与转型升级资金</t>
  </si>
  <si>
    <t>安全生产专项资金</t>
  </si>
  <si>
    <t>中国制造2025四川行动计划资金</t>
  </si>
  <si>
    <t>重点产业发展资金</t>
  </si>
  <si>
    <t>工业经济运行应急与要素保障资金</t>
  </si>
  <si>
    <t>科技服务业发展资金</t>
  </si>
  <si>
    <t>煤炭工业可持续发展资金</t>
  </si>
  <si>
    <t>中小企业发展专项资金</t>
  </si>
  <si>
    <t>二、（市、县）对下税收返还</t>
  </si>
  <si>
    <t>消费税和增值税税收返还</t>
  </si>
  <si>
    <t>所得税基数返还</t>
  </si>
  <si>
    <t>成品油税费改革税收返还</t>
  </si>
  <si>
    <t>增值税“五五分享”税收返还</t>
  </si>
  <si>
    <t>表9</t>
  </si>
  <si>
    <t>2019年茂县转移支付分地区预算数</t>
  </si>
  <si>
    <t>地  区</t>
  </si>
  <si>
    <t>xx（区、县）</t>
  </si>
  <si>
    <t>待清算分配数</t>
  </si>
  <si>
    <t>表10</t>
  </si>
  <si>
    <t>2019年茂县县级一般公共预算基本支出预算表</t>
  </si>
  <si>
    <t>工资福利支出</t>
  </si>
  <si>
    <t xml:space="preserve">  基本工资</t>
  </si>
  <si>
    <t xml:space="preserve">  津贴补贴</t>
  </si>
  <si>
    <t xml:space="preserve">  奖金</t>
  </si>
  <si>
    <t xml:space="preserve">  绩效工资</t>
  </si>
  <si>
    <t xml:space="preserve">  机关事业单位基本养老保险缴费</t>
  </si>
  <si>
    <t xml:space="preserve">  职业年金缴费</t>
  </si>
  <si>
    <t xml:space="preserve">  城镇职工医疗保险</t>
  </si>
  <si>
    <t xml:space="preserve">  公务员医疗补助</t>
  </si>
  <si>
    <t xml:space="preserve">  其他社会保障缴费</t>
  </si>
  <si>
    <t xml:space="preserve">  住房公积金</t>
  </si>
  <si>
    <t xml:space="preserve">  医疗费</t>
  </si>
  <si>
    <t xml:space="preserve">  其他工资福利支出</t>
  </si>
  <si>
    <t>商品和服务支出</t>
  </si>
  <si>
    <t xml:space="preserve">  办公费</t>
  </si>
  <si>
    <t xml:space="preserve">  印刷费</t>
  </si>
  <si>
    <t xml:space="preserve">  咨询费</t>
  </si>
  <si>
    <t xml:space="preserve">  手续费</t>
  </si>
  <si>
    <t xml:space="preserve">  水费</t>
  </si>
  <si>
    <t xml:space="preserve">  电费</t>
  </si>
  <si>
    <t xml:space="preserve">  邮电费</t>
  </si>
  <si>
    <t xml:space="preserve">  取暖费</t>
  </si>
  <si>
    <t xml:space="preserve">  差旅费</t>
  </si>
  <si>
    <t xml:space="preserve">  因公出国境</t>
  </si>
  <si>
    <t xml:space="preserve">  维修(护)费</t>
  </si>
  <si>
    <t xml:space="preserve">  租赁费</t>
  </si>
  <si>
    <t xml:space="preserve">  会议费</t>
  </si>
  <si>
    <t xml:space="preserve">  培训费</t>
  </si>
  <si>
    <t xml:space="preserve">  公务接待费</t>
  </si>
  <si>
    <t xml:space="preserve">  专用材料费</t>
  </si>
  <si>
    <t xml:space="preserve">  被装购置费</t>
  </si>
  <si>
    <t xml:space="preserve">  劳务费</t>
  </si>
  <si>
    <t xml:space="preserve">  委托业务费</t>
  </si>
  <si>
    <t xml:space="preserve">  工会经费</t>
  </si>
  <si>
    <t xml:space="preserve">  福利费</t>
  </si>
  <si>
    <t xml:space="preserve">  公务用车运行维护费</t>
  </si>
  <si>
    <t xml:space="preserve">  其他交通工具运行维护费</t>
  </si>
  <si>
    <t xml:space="preserve">  其他商品和服务支出</t>
  </si>
  <si>
    <t>对个人和家庭的补助</t>
  </si>
  <si>
    <t xml:space="preserve">  离休费</t>
  </si>
  <si>
    <t xml:space="preserve">  抚恤金</t>
  </si>
  <si>
    <t xml:space="preserve">  生活补助</t>
  </si>
  <si>
    <t xml:space="preserve">  救济费</t>
  </si>
  <si>
    <t xml:space="preserve">  助学金</t>
  </si>
  <si>
    <t xml:space="preserve">  奖励金</t>
  </si>
  <si>
    <t xml:space="preserve">  购房补贴</t>
  </si>
  <si>
    <t xml:space="preserve">  其他对个人和家庭的补助支出</t>
  </si>
  <si>
    <t>表11</t>
  </si>
  <si>
    <t xml:space="preserve">2019年茂县预算内基本建设支出预算表 </t>
  </si>
  <si>
    <t xml:space="preserve">项  目  </t>
  </si>
  <si>
    <t>合   计</t>
  </si>
  <si>
    <t>一、（市、县）本级支出</t>
  </si>
  <si>
    <t xml:space="preserve">   一般公共服务支出</t>
  </si>
  <si>
    <t xml:space="preserve">   外交支出</t>
  </si>
  <si>
    <t xml:space="preserve">  公共安全支出</t>
  </si>
  <si>
    <t xml:space="preserve">  教育支出</t>
  </si>
  <si>
    <t xml:space="preserve">  科学技术支出</t>
  </si>
  <si>
    <t xml:space="preserve">  文化体育与传媒支出</t>
  </si>
  <si>
    <t xml:space="preserve">  社会保障和就业支出</t>
  </si>
  <si>
    <t xml:space="preserve">  医疗与计划生育支出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</si>
  <si>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</si>
  <si>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</si>
  <si>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</si>
  <si>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</si>
  <si>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</si>
  <si>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</si>
  <si>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</si>
  <si>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国土海洋气象等支出</t>
  </si>
  <si>
    <t xml:space="preserve">  住房保障支出</t>
  </si>
  <si>
    <t xml:space="preserve">  粮油物资储备支出</t>
  </si>
  <si>
    <t>二、对下转移支付</t>
  </si>
  <si>
    <t>表12</t>
  </si>
  <si>
    <t>2019年茂县地方政府一般债务余额情况表</t>
  </si>
  <si>
    <t>项        目</t>
  </si>
  <si>
    <t>金    额</t>
  </si>
  <si>
    <t>一、2017年末地方政府一般债务余额</t>
  </si>
  <si>
    <t>二、2018年地方政府一般债务举借额</t>
  </si>
  <si>
    <t>三、2018年地方政府一般债务偿还减少额</t>
  </si>
  <si>
    <t xml:space="preserve">    其中：一般公共预算安排还本额</t>
  </si>
  <si>
    <t>四、2018年末地方政府一般债务余额预计数</t>
  </si>
  <si>
    <t>注：本表反映的举借额和偿还额均包含置换债券。</t>
  </si>
  <si>
    <t>表13</t>
  </si>
  <si>
    <t>2019年市（州）地方政府一般债务分地区限额表</t>
  </si>
  <si>
    <t xml:space="preserve">                                                          </t>
  </si>
  <si>
    <r>
      <rPr>
        <b/>
        <sz val="12"/>
        <color theme="1"/>
        <rFont val="宋体"/>
        <charset val="134"/>
      </rPr>
      <t xml:space="preserve">地 </t>
    </r>
    <r>
      <rPr>
        <b/>
        <sz val="12"/>
        <color indexed="8"/>
        <rFont val="宋体"/>
        <charset val="134"/>
      </rPr>
      <t xml:space="preserve">       </t>
    </r>
    <r>
      <rPr>
        <b/>
        <sz val="12"/>
        <color indexed="8"/>
        <rFont val="宋体"/>
        <charset val="134"/>
      </rPr>
      <t>区</t>
    </r>
  </si>
  <si>
    <t>2019年限额</t>
  </si>
  <si>
    <t>市（州）本级</t>
  </si>
  <si>
    <t>茂县</t>
  </si>
  <si>
    <t>合       计</t>
  </si>
  <si>
    <t>表14</t>
  </si>
  <si>
    <t>2019年茂县政府性基金收入预算表</t>
  </si>
  <si>
    <r>
      <rPr>
        <b/>
        <sz val="12"/>
        <rFont val="宋体"/>
        <charset val="134"/>
      </rPr>
      <t>预</t>
    </r>
    <r>
      <rPr>
        <b/>
        <sz val="12"/>
        <rFont val="Times New Roman"/>
        <charset val="134"/>
      </rPr>
      <t xml:space="preserve">    </t>
    </r>
    <r>
      <rPr>
        <b/>
        <sz val="12"/>
        <rFont val="宋体"/>
        <charset val="134"/>
      </rPr>
      <t>算</t>
    </r>
    <r>
      <rPr>
        <b/>
        <sz val="12"/>
        <rFont val="Times New Roman"/>
        <charset val="134"/>
      </rPr>
      <t xml:space="preserve">    </t>
    </r>
    <r>
      <rPr>
        <b/>
        <sz val="12"/>
        <rFont val="宋体"/>
        <charset val="134"/>
      </rPr>
      <t>科</t>
    </r>
    <r>
      <rPr>
        <b/>
        <sz val="12"/>
        <rFont val="Times New Roman"/>
        <charset val="134"/>
      </rPr>
      <t xml:space="preserve">    </t>
    </r>
    <r>
      <rPr>
        <b/>
        <sz val="12"/>
        <rFont val="宋体"/>
        <charset val="134"/>
      </rPr>
      <t>目</t>
    </r>
  </si>
  <si>
    <t>一、农网还贷资金收入</t>
  </si>
  <si>
    <t>二、港口建设费收入</t>
  </si>
  <si>
    <t>三、新型墙体材料专项基金收入</t>
  </si>
  <si>
    <t>四、国家电影事业发展专项资金收入</t>
  </si>
  <si>
    <t>五、城市公用事业附加收入</t>
  </si>
  <si>
    <t>六、国有土地收益基金收入</t>
  </si>
  <si>
    <t>七、农业土地开发资金收入</t>
  </si>
  <si>
    <t>八、国有土地使用权出让收入</t>
  </si>
  <si>
    <t>九、大中型水库库区基金收入</t>
  </si>
  <si>
    <t>十、彩票公益金收入</t>
  </si>
  <si>
    <t>十一、城市基础设施配套费收入</t>
  </si>
  <si>
    <t>十二、小型水库移民扶助基金收入</t>
  </si>
  <si>
    <t>十三、国家重大水利工程建设基金收入</t>
  </si>
  <si>
    <t>十四、车辆通行费</t>
  </si>
  <si>
    <t>十五、污水处理费收入</t>
  </si>
  <si>
    <t>十六、彩票发行机构和彩票销售机构的业务费用</t>
  </si>
  <si>
    <t>十七、其他政府性基金收入</t>
  </si>
  <si>
    <t>收入合计</t>
  </si>
  <si>
    <t>表15</t>
  </si>
  <si>
    <t>2019年茂县政府性基金支出预算表</t>
  </si>
  <si>
    <t>一、国家电影事业发展专项资金及对应专项债务收入安排的支出</t>
  </si>
  <si>
    <t>二、大中型水库移民后期扶持基金支出</t>
  </si>
  <si>
    <t>三、小型水库移民扶助基金及对应专项债务收入安排的支出</t>
  </si>
  <si>
    <t>四、国有土地使用权出让收入及对应专项债务收入安排的支出</t>
  </si>
  <si>
    <t>五、城市公用事业附加及对应专项债务收入安排的支出</t>
  </si>
  <si>
    <t>六、国有土地收益基金及对应专项债务收入安排的支出</t>
  </si>
  <si>
    <t>七、农业土地开发资金及对应专项债务收入安排的支出</t>
  </si>
  <si>
    <t>八、城市基础设施配套费及对应专项债务收入安排的支出</t>
  </si>
  <si>
    <t>九、污水处理费及对应专项债务收入安排的支出</t>
  </si>
  <si>
    <t>十、大中型水库库区基金及对应专项债务收入安排的支出</t>
  </si>
  <si>
    <t>十一、国家重大水利工程建设基金及对应专项债务收入安排的支出</t>
  </si>
  <si>
    <t>十二、车辆通行费及对应专项债务收入安排的支出</t>
  </si>
  <si>
    <t>十三、港口建设费及对应专项债务收入安排的支出</t>
  </si>
  <si>
    <t>十四、民航发展基金支出</t>
  </si>
  <si>
    <t>十五、新型墙体材料专项基金及对应专项债务收入安排的支出</t>
  </si>
  <si>
    <t>十六、农网还贷资金支出</t>
  </si>
  <si>
    <t>十七、其他政府性基金及对应专项债务收入安排的支出</t>
  </si>
  <si>
    <t>十八、彩票发行销售机构业务费安排的支出</t>
  </si>
  <si>
    <t>十九、彩票公益金及对应专项债务收入安排的支出</t>
  </si>
  <si>
    <t>支出合计</t>
  </si>
  <si>
    <t>表16</t>
  </si>
  <si>
    <t>2019年茂县政府性基金收支预算平衡表</t>
  </si>
  <si>
    <t>收 入</t>
  </si>
  <si>
    <t>支 出</t>
  </si>
  <si>
    <t>政府性基金收入</t>
  </si>
  <si>
    <t>政府性基金支出</t>
  </si>
  <si>
    <t>上解上级支出</t>
  </si>
  <si>
    <t>调出资金</t>
  </si>
  <si>
    <r>
      <rPr>
        <b/>
        <sz val="12"/>
        <color indexed="8"/>
        <rFont val="宋体"/>
        <charset val="134"/>
      </rPr>
      <t xml:space="preserve"> </t>
    </r>
    <r>
      <rPr>
        <b/>
        <sz val="12"/>
        <color indexed="8"/>
        <rFont val="宋体"/>
        <charset val="134"/>
      </rPr>
      <t xml:space="preserve"> </t>
    </r>
    <r>
      <rPr>
        <b/>
        <sz val="12"/>
        <color indexed="8"/>
        <rFont val="宋体"/>
        <charset val="134"/>
      </rPr>
      <t>地方政府债务收入</t>
    </r>
  </si>
  <si>
    <r>
      <rPr>
        <b/>
        <sz val="12"/>
        <color indexed="8"/>
        <rFont val="宋体"/>
        <charset val="134"/>
      </rPr>
      <t xml:space="preserve"> </t>
    </r>
    <r>
      <rPr>
        <b/>
        <sz val="12"/>
        <color indexed="8"/>
        <rFont val="宋体"/>
        <charset val="134"/>
      </rPr>
      <t xml:space="preserve"> </t>
    </r>
    <r>
      <rPr>
        <b/>
        <sz val="12"/>
        <color indexed="8"/>
        <rFont val="宋体"/>
        <charset val="134"/>
      </rPr>
      <t>地方政府债务还本支出</t>
    </r>
  </si>
  <si>
    <t xml:space="preserve">  专项债务收入</t>
  </si>
  <si>
    <r>
      <rPr>
        <sz val="12"/>
        <color indexed="8"/>
        <rFont val="宋体"/>
        <charset val="134"/>
      </rPr>
      <t xml:space="preserve"> </t>
    </r>
    <r>
      <rPr>
        <sz val="12"/>
        <color indexed="8"/>
        <rFont val="宋体"/>
        <charset val="134"/>
      </rPr>
      <t xml:space="preserve"> </t>
    </r>
    <r>
      <rPr>
        <sz val="12"/>
        <color indexed="8"/>
        <rFont val="宋体"/>
        <charset val="134"/>
      </rPr>
      <t>专项债务还本支出</t>
    </r>
  </si>
  <si>
    <r>
      <rPr>
        <b/>
        <sz val="12"/>
        <color indexed="8"/>
        <rFont val="宋体"/>
        <charset val="134"/>
      </rPr>
      <t xml:space="preserve"> </t>
    </r>
    <r>
      <rPr>
        <b/>
        <sz val="12"/>
        <color indexed="8"/>
        <rFont val="宋体"/>
        <charset val="134"/>
      </rPr>
      <t xml:space="preserve"> </t>
    </r>
    <r>
      <rPr>
        <b/>
        <sz val="12"/>
        <color indexed="8"/>
        <rFont val="宋体"/>
        <charset val="134"/>
      </rPr>
      <t>上年结转收入</t>
    </r>
  </si>
  <si>
    <t>收入总计</t>
  </si>
  <si>
    <t>支出总计</t>
  </si>
  <si>
    <t>表17</t>
  </si>
  <si>
    <t>2019年茂县县级政府性基金收入预算表</t>
  </si>
  <si>
    <t>表18</t>
  </si>
  <si>
    <t>2019年茂县县级政府性基金支出预算表</t>
  </si>
  <si>
    <t>一、文化体育与传媒支出</t>
  </si>
  <si>
    <t xml:space="preserve">    国家电影事业发展专项资金及对应专项债务收入安排的支出</t>
  </si>
  <si>
    <t xml:space="preserve">        资助城市影院</t>
  </si>
  <si>
    <t xml:space="preserve">        ……</t>
  </si>
  <si>
    <t>二、社会保障和就业支出</t>
  </si>
  <si>
    <t xml:space="preserve">    大中型水库移民后期扶持基金支出</t>
  </si>
  <si>
    <t xml:space="preserve">        移民补助</t>
  </si>
  <si>
    <t>三、城乡社区支出</t>
  </si>
  <si>
    <t xml:space="preserve">    国有土地使用权出让收入及对应专项债务收入安排的支出</t>
  </si>
  <si>
    <t xml:space="preserve">       征地和拆迁补偿支出</t>
  </si>
  <si>
    <t xml:space="preserve">    农村基础设施建设支出</t>
  </si>
  <si>
    <t xml:space="preserve">    ……</t>
  </si>
  <si>
    <t>表19</t>
  </si>
  <si>
    <t>2019年茂县县级政府性基金收支预算平衡表</t>
  </si>
  <si>
    <t>补助下级支出</t>
  </si>
  <si>
    <t>下级上解收入</t>
  </si>
  <si>
    <r>
      <rPr>
        <b/>
        <sz val="12"/>
        <color indexed="8"/>
        <rFont val="宋体"/>
        <charset val="134"/>
      </rPr>
      <t xml:space="preserve"> </t>
    </r>
    <r>
      <rPr>
        <b/>
        <sz val="12"/>
        <color indexed="8"/>
        <rFont val="宋体"/>
        <charset val="134"/>
      </rPr>
      <t xml:space="preserve"> </t>
    </r>
    <r>
      <rPr>
        <b/>
        <sz val="12"/>
        <color indexed="8"/>
        <rFont val="宋体"/>
        <charset val="134"/>
      </rPr>
      <t>债务转贷支出</t>
    </r>
  </si>
  <si>
    <r>
      <rPr>
        <sz val="12"/>
        <color indexed="8"/>
        <rFont val="宋体"/>
        <charset val="134"/>
      </rPr>
      <t xml:space="preserve">    </t>
    </r>
    <r>
      <rPr>
        <sz val="12"/>
        <color indexed="8"/>
        <rFont val="宋体"/>
        <charset val="134"/>
      </rPr>
      <t xml:space="preserve"> 专项债务收入</t>
    </r>
  </si>
  <si>
    <r>
      <rPr>
        <sz val="12"/>
        <color indexed="8"/>
        <rFont val="宋体"/>
        <charset val="134"/>
      </rPr>
      <t xml:space="preserve"> </t>
    </r>
    <r>
      <rPr>
        <sz val="12"/>
        <color indexed="8"/>
        <rFont val="宋体"/>
        <charset val="134"/>
      </rPr>
      <t xml:space="preserve">  </t>
    </r>
    <r>
      <rPr>
        <sz val="12"/>
        <color indexed="8"/>
        <rFont val="宋体"/>
        <charset val="134"/>
      </rPr>
      <t>地方政府专项债务转贷支出</t>
    </r>
  </si>
  <si>
    <t>表20</t>
  </si>
  <si>
    <t>2019年上级对茂县政府性基金转移支付补助预算表</t>
  </si>
  <si>
    <t xml:space="preserve">   一、国家电影事业发展专项资金收入</t>
  </si>
  <si>
    <t xml:space="preserve">   二、大中型水库移民后期扶持基金收入</t>
  </si>
  <si>
    <t xml:space="preserve">   三、小型水库移民扶助基金收入</t>
  </si>
  <si>
    <t xml:space="preserve">   四、国有土地使用权出让收入</t>
  </si>
  <si>
    <t xml:space="preserve">   五、城市公用事业附加收入</t>
  </si>
  <si>
    <t xml:space="preserve">   六、国有土地收益基金收入</t>
  </si>
  <si>
    <t xml:space="preserve">   七、农业土地开发资金收入</t>
  </si>
  <si>
    <t xml:space="preserve">   八、城市基础设施配套费收入</t>
  </si>
  <si>
    <t xml:space="preserve">   九、污水处理费收入</t>
  </si>
  <si>
    <t xml:space="preserve">   十、大中型水库库区基金收入</t>
  </si>
  <si>
    <t xml:space="preserve">   十一、国家重大水利工程建设基金收入</t>
  </si>
  <si>
    <t xml:space="preserve">   十二、车辆通行费</t>
  </si>
  <si>
    <t xml:space="preserve">   十三、港口建设费收入</t>
  </si>
  <si>
    <t xml:space="preserve">   十四、民航发展基金收入</t>
  </si>
  <si>
    <t xml:space="preserve">   十五、新型墙体材料专项基金收入</t>
  </si>
  <si>
    <t xml:space="preserve">   十六、农网还贷资金收入</t>
  </si>
  <si>
    <t xml:space="preserve">   十七、其他政府性基金收入</t>
  </si>
  <si>
    <t xml:space="preserve">   十八、彩票发行机构和彩票销售机构的业务费用</t>
  </si>
  <si>
    <t xml:space="preserve">   十九、彩票公益金收入</t>
  </si>
  <si>
    <t>表21</t>
  </si>
  <si>
    <t>2019年茂县对下政府性基金转移支付补助预算表</t>
  </si>
  <si>
    <t xml:space="preserve">   一、国家电影事业发展专项资金安排支出</t>
  </si>
  <si>
    <t xml:space="preserve">   二、大中型水库移民后期扶持基金支出</t>
  </si>
  <si>
    <t xml:space="preserve">   三、小型水库移民扶助基金安排支出</t>
  </si>
  <si>
    <t xml:space="preserve">   四、国有土地使用权出让收入安排的支出</t>
  </si>
  <si>
    <t xml:space="preserve">   五、城市公用事业附加安排的支出</t>
  </si>
  <si>
    <t xml:space="preserve">   六、国有土地收益基金安排的支出</t>
  </si>
  <si>
    <r>
      <rPr>
        <sz val="12"/>
        <rFont val="宋体"/>
        <charset val="134"/>
      </rPr>
      <t xml:space="preserve">   </t>
    </r>
    <r>
      <rPr>
        <sz val="12"/>
        <rFont val="宋体"/>
        <charset val="134"/>
      </rPr>
      <t>七、农业土地开发资金安排的支出</t>
    </r>
  </si>
  <si>
    <t xml:space="preserve">   八、城市基础设施配套费安排的支出</t>
  </si>
  <si>
    <r>
      <rPr>
        <sz val="12"/>
        <rFont val="宋体"/>
        <charset val="134"/>
      </rPr>
      <t xml:space="preserve">   </t>
    </r>
    <r>
      <rPr>
        <sz val="12"/>
        <rFont val="宋体"/>
        <charset val="134"/>
      </rPr>
      <t>九、污水处理费安排的支出</t>
    </r>
  </si>
  <si>
    <t xml:space="preserve">   十、大中型水库库区基金安排的支出</t>
  </si>
  <si>
    <t xml:space="preserve">   十一、国家重大水利工程建设基金安排的支出</t>
  </si>
  <si>
    <t xml:space="preserve">   十二、车辆通行费安排的支出</t>
  </si>
  <si>
    <t xml:space="preserve">   十三、港口建设费安排的支出</t>
  </si>
  <si>
    <r>
      <rPr>
        <sz val="12"/>
        <rFont val="宋体"/>
        <charset val="134"/>
      </rPr>
      <t xml:space="preserve">   </t>
    </r>
    <r>
      <rPr>
        <sz val="12"/>
        <rFont val="宋体"/>
        <charset val="134"/>
      </rPr>
      <t>十四、民航发展基金支出</t>
    </r>
  </si>
  <si>
    <r>
      <rPr>
        <sz val="12"/>
        <rFont val="宋体"/>
        <charset val="134"/>
      </rPr>
      <t xml:space="preserve">   </t>
    </r>
    <r>
      <rPr>
        <sz val="12"/>
        <rFont val="宋体"/>
        <charset val="134"/>
      </rPr>
      <t>十五、新型墙体材料专项基金安排的支出</t>
    </r>
  </si>
  <si>
    <t xml:space="preserve">   十六、农网还贷资金支出</t>
  </si>
  <si>
    <t xml:space="preserve">   十七、其他政府性基金安排的支出</t>
  </si>
  <si>
    <t xml:space="preserve">   十八、彩票发行销售机构业务费安排的支出</t>
  </si>
  <si>
    <t xml:space="preserve">   十九、彩票公益金安排的支出</t>
  </si>
  <si>
    <t>表22</t>
  </si>
  <si>
    <t>2019年茂县地方政府专项债务余额情况表</t>
  </si>
  <si>
    <t>一、2017年末地方政府专项债务余额</t>
  </si>
  <si>
    <t>二、2018年地方政府专项债务举借额</t>
  </si>
  <si>
    <t>三、2018年地方政府专项债务偿还减少额</t>
  </si>
  <si>
    <t xml:space="preserve">    其中：政府性基金预算安排还本额</t>
  </si>
  <si>
    <t>四、2018年末地方政府专项债务余额预计数</t>
  </si>
  <si>
    <t>表23</t>
  </si>
  <si>
    <t>2019年茂县地方政府专项债务分地区限额表</t>
  </si>
  <si>
    <t>2018年限额</t>
  </si>
  <si>
    <t>表24</t>
  </si>
  <si>
    <t>2019年茂县国有资本经营预算收入预算表</t>
  </si>
  <si>
    <r>
      <rPr>
        <b/>
        <sz val="12"/>
        <rFont val="宋体"/>
        <charset val="134"/>
      </rPr>
      <t xml:space="preserve">预  算  </t>
    </r>
    <r>
      <rPr>
        <b/>
        <sz val="12"/>
        <rFont val="宋体"/>
        <charset val="134"/>
      </rPr>
      <t>科</t>
    </r>
    <r>
      <rPr>
        <b/>
        <sz val="12"/>
        <rFont val="宋体"/>
        <charset val="134"/>
      </rPr>
      <t xml:space="preserve">  </t>
    </r>
    <r>
      <rPr>
        <b/>
        <sz val="12"/>
        <rFont val="宋体"/>
        <charset val="134"/>
      </rPr>
      <t>目</t>
    </r>
  </si>
  <si>
    <t>一、利润收入</t>
  </si>
  <si>
    <t xml:space="preserve">    石油石化企业利润收入</t>
  </si>
  <si>
    <t xml:space="preserve">    电力企业利润收入</t>
  </si>
  <si>
    <t xml:space="preserve">    运输企业利润收入</t>
  </si>
  <si>
    <t xml:space="preserve">    电子企业利润收入</t>
  </si>
  <si>
    <t xml:space="preserve">    机械企业利润收入</t>
  </si>
  <si>
    <t xml:space="preserve">    投资服务企业利润收入</t>
  </si>
  <si>
    <t xml:space="preserve">    贸易企业利润收入</t>
  </si>
  <si>
    <t xml:space="preserve">    建筑施工企业利润收入</t>
  </si>
  <si>
    <t xml:space="preserve">    房地产企业利润收入</t>
  </si>
  <si>
    <t xml:space="preserve">    建材企业利润收入</t>
  </si>
  <si>
    <t xml:space="preserve">    农林牧渔企业利润收入</t>
  </si>
  <si>
    <t xml:space="preserve">    转制科研院所利润收入</t>
  </si>
  <si>
    <t xml:space="preserve">    地质勘查企业利润收入</t>
  </si>
  <si>
    <t xml:space="preserve">    教育文化广播企业利润收入</t>
  </si>
  <si>
    <t xml:space="preserve">    机关社团所属企业利润收入</t>
  </si>
  <si>
    <r>
      <rPr>
        <sz val="12"/>
        <rFont val="宋体"/>
        <charset val="134"/>
      </rPr>
      <t xml:space="preserve"> </t>
    </r>
    <r>
      <rPr>
        <sz val="11"/>
        <color theme="1"/>
        <rFont val="宋体"/>
        <charset val="134"/>
        <scheme val="minor"/>
      </rPr>
      <t xml:space="preserve">   </t>
    </r>
    <r>
      <rPr>
        <sz val="12"/>
        <rFont val="宋体"/>
        <charset val="134"/>
      </rPr>
      <t>金融企业利润收入（国资预算）</t>
    </r>
  </si>
  <si>
    <t xml:space="preserve">    其他国有资本经营预算企业利润收入</t>
  </si>
  <si>
    <t>二、股利、股息收入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</si>
  <si>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</si>
  <si>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</si>
  <si>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</si>
  <si>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</si>
  <si>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三、产权转让收入</t>
  </si>
  <si>
    <t xml:space="preserve">    国有股权、股份转让收入</t>
  </si>
  <si>
    <t xml:space="preserve">    国有独资企业产权转让收入</t>
  </si>
  <si>
    <t xml:space="preserve">    其他国有资本经营预算企业产权转让收入</t>
  </si>
  <si>
    <t>四、清算收入</t>
  </si>
  <si>
    <t xml:space="preserve">    国有股权、股份清算收入</t>
  </si>
  <si>
    <t xml:space="preserve">    国有独资企业清算收入</t>
  </si>
  <si>
    <t>五、其他收入</t>
  </si>
  <si>
    <t xml:space="preserve">    其他国有资本经营预算收入</t>
  </si>
  <si>
    <t>全县国有资本经营预算收入</t>
  </si>
  <si>
    <t>国有资本经营预算转移性收入</t>
  </si>
  <si>
    <t>上年结转收入</t>
  </si>
  <si>
    <t>表25</t>
  </si>
  <si>
    <t>2019年茂县国有资本经营预算支出预算表</t>
  </si>
  <si>
    <t>一、国有资本经营预算支出</t>
  </si>
  <si>
    <t xml:space="preserve">    （一）解决历史遗留问题及改革成本支出</t>
  </si>
  <si>
    <r>
      <rPr>
        <sz val="12"/>
        <rFont val="宋体"/>
        <charset val="134"/>
      </rPr>
      <t xml:space="preserve">          </t>
    </r>
    <r>
      <rPr>
        <sz val="11"/>
        <color theme="1"/>
        <rFont val="宋体"/>
        <charset val="134"/>
        <scheme val="minor"/>
      </rPr>
      <t>其中：“三供一业”移交补助支出</t>
    </r>
  </si>
  <si>
    <r>
      <rPr>
        <sz val="12"/>
        <rFont val="宋体"/>
        <charset val="134"/>
      </rPr>
      <t xml:space="preserve"> </t>
    </r>
    <r>
      <rPr>
        <sz val="11"/>
        <color theme="1"/>
        <rFont val="宋体"/>
        <charset val="134"/>
        <scheme val="minor"/>
      </rPr>
      <t xml:space="preserve">               国有企业办职教幼教补助支出</t>
    </r>
  </si>
  <si>
    <r>
      <rPr>
        <sz val="12"/>
        <rFont val="宋体"/>
        <charset val="134"/>
      </rPr>
      <t xml:space="preserve">              </t>
    </r>
    <r>
      <rPr>
        <sz val="11"/>
        <color theme="1"/>
        <rFont val="宋体"/>
        <charset val="134"/>
        <scheme val="minor"/>
      </rPr>
      <t xml:space="preserve">  </t>
    </r>
    <r>
      <rPr>
        <sz val="12"/>
        <rFont val="宋体"/>
        <charset val="134"/>
      </rPr>
      <t>国有企业退休人员社会化管理补助支出</t>
    </r>
  </si>
  <si>
    <r>
      <rPr>
        <sz val="12"/>
        <rFont val="宋体"/>
        <charset val="134"/>
      </rPr>
      <t xml:space="preserve"> </t>
    </r>
    <r>
      <rPr>
        <sz val="11"/>
        <color theme="1"/>
        <rFont val="宋体"/>
        <charset val="134"/>
        <scheme val="minor"/>
      </rPr>
      <t xml:space="preserve">               国有企业改革成本支出</t>
    </r>
  </si>
  <si>
    <r>
      <rPr>
        <sz val="12"/>
        <rFont val="宋体"/>
        <charset val="134"/>
      </rPr>
      <t xml:space="preserve"> </t>
    </r>
    <r>
      <rPr>
        <sz val="11"/>
        <color theme="1"/>
        <rFont val="宋体"/>
        <charset val="134"/>
        <scheme val="minor"/>
      </rPr>
      <t xml:space="preserve">               其他解决历史遗留问题及改革成本支出</t>
    </r>
  </si>
  <si>
    <t xml:space="preserve">    （二）国有企业资本金注入</t>
  </si>
  <si>
    <r>
      <rPr>
        <sz val="12"/>
        <rFont val="宋体"/>
        <charset val="134"/>
      </rPr>
      <t xml:space="preserve"> </t>
    </r>
    <r>
      <rPr>
        <sz val="11"/>
        <color theme="1"/>
        <rFont val="宋体"/>
        <charset val="134"/>
        <scheme val="minor"/>
      </rPr>
      <t xml:space="preserve">         其中：国有经济结构调整支出</t>
    </r>
  </si>
  <si>
    <r>
      <rPr>
        <sz val="12"/>
        <rFont val="宋体"/>
        <charset val="134"/>
      </rPr>
      <t xml:space="preserve"> </t>
    </r>
    <r>
      <rPr>
        <sz val="11"/>
        <color theme="1"/>
        <rFont val="宋体"/>
        <charset val="134"/>
        <scheme val="minor"/>
      </rPr>
      <t xml:space="preserve">               公益性设施投资支出</t>
    </r>
  </si>
  <si>
    <r>
      <rPr>
        <sz val="12"/>
        <rFont val="宋体"/>
        <charset val="134"/>
      </rPr>
      <t xml:space="preserve">              </t>
    </r>
    <r>
      <rPr>
        <sz val="11"/>
        <color theme="1"/>
        <rFont val="宋体"/>
        <charset val="134"/>
        <scheme val="minor"/>
      </rPr>
      <t xml:space="preserve">  </t>
    </r>
    <r>
      <rPr>
        <sz val="12"/>
        <rFont val="宋体"/>
        <charset val="134"/>
      </rPr>
      <t>前瞻性战略性产业发展支出</t>
    </r>
  </si>
  <si>
    <r>
      <rPr>
        <sz val="12"/>
        <rFont val="宋体"/>
        <charset val="134"/>
      </rPr>
      <t xml:space="preserve">              </t>
    </r>
    <r>
      <rPr>
        <sz val="11"/>
        <color theme="1"/>
        <rFont val="宋体"/>
        <charset val="134"/>
        <scheme val="minor"/>
      </rPr>
      <t xml:space="preserve">  </t>
    </r>
    <r>
      <rPr>
        <sz val="12"/>
        <rFont val="宋体"/>
        <charset val="134"/>
      </rPr>
      <t>生态环境保护支出</t>
    </r>
  </si>
  <si>
    <r>
      <rPr>
        <sz val="12"/>
        <rFont val="宋体"/>
        <charset val="134"/>
      </rPr>
      <t xml:space="preserve">              </t>
    </r>
    <r>
      <rPr>
        <sz val="11"/>
        <color theme="1"/>
        <rFont val="宋体"/>
        <charset val="134"/>
        <scheme val="minor"/>
      </rPr>
      <t xml:space="preserve">  </t>
    </r>
    <r>
      <rPr>
        <sz val="12"/>
        <rFont val="宋体"/>
        <charset val="134"/>
      </rPr>
      <t>支持科技进步支出</t>
    </r>
  </si>
  <si>
    <r>
      <rPr>
        <sz val="12"/>
        <rFont val="宋体"/>
        <charset val="134"/>
      </rPr>
      <t xml:space="preserve"> </t>
    </r>
    <r>
      <rPr>
        <sz val="11"/>
        <color theme="1"/>
        <rFont val="宋体"/>
        <charset val="134"/>
        <scheme val="minor"/>
      </rPr>
      <t xml:space="preserve">               对外投资合作支出</t>
    </r>
  </si>
  <si>
    <r>
      <rPr>
        <sz val="12"/>
        <rFont val="宋体"/>
        <charset val="134"/>
      </rPr>
      <t xml:space="preserve"> </t>
    </r>
    <r>
      <rPr>
        <sz val="11"/>
        <color theme="1"/>
        <rFont val="宋体"/>
        <charset val="134"/>
        <scheme val="minor"/>
      </rPr>
      <t xml:space="preserve">               其他国有企业资本金注入</t>
    </r>
  </si>
  <si>
    <t xml:space="preserve">    （三）国有企业政策性补贴</t>
  </si>
  <si>
    <r>
      <rPr>
        <sz val="12"/>
        <rFont val="宋体"/>
        <charset val="134"/>
      </rPr>
      <t xml:space="preserve"> </t>
    </r>
    <r>
      <rPr>
        <sz val="11"/>
        <color theme="1"/>
        <rFont val="宋体"/>
        <charset val="134"/>
        <scheme val="minor"/>
      </rPr>
      <t xml:space="preserve">         其中：国有企业政策性补贴</t>
    </r>
  </si>
  <si>
    <t xml:space="preserve">    （四）金融国有资本经营预算支出</t>
  </si>
  <si>
    <r>
      <rPr>
        <sz val="12"/>
        <rFont val="宋体"/>
        <charset val="134"/>
      </rPr>
      <t xml:space="preserve"> </t>
    </r>
    <r>
      <rPr>
        <sz val="11"/>
        <color theme="1"/>
        <rFont val="宋体"/>
        <charset val="134"/>
        <scheme val="minor"/>
      </rPr>
      <t xml:space="preserve">         其中：其他金融国有资本经营预算支出</t>
    </r>
  </si>
  <si>
    <t xml:space="preserve">    （五）其他国有资本经营预算支出</t>
  </si>
  <si>
    <r>
      <rPr>
        <sz val="12"/>
        <rFont val="宋体"/>
        <charset val="134"/>
      </rPr>
      <t xml:space="preserve"> </t>
    </r>
    <r>
      <rPr>
        <sz val="11"/>
        <color theme="1"/>
        <rFont val="宋体"/>
        <charset val="134"/>
        <scheme val="minor"/>
      </rPr>
      <t xml:space="preserve">         其中：其他国有资本经营预算支出</t>
    </r>
  </si>
  <si>
    <t>二、转移性支出</t>
  </si>
  <si>
    <t xml:space="preserve">    （一）调出资金</t>
  </si>
  <si>
    <t xml:space="preserve">          其中：国有资本经营预算调出资金</t>
  </si>
  <si>
    <t>全县国有资本经营预算支出</t>
  </si>
  <si>
    <t>结转下年支出</t>
  </si>
  <si>
    <t>表26</t>
  </si>
  <si>
    <t>2019年茂县县级国有资本经营预算收入预算表</t>
  </si>
  <si>
    <t>预  算  科  目</t>
  </si>
  <si>
    <t>县级国有资本经营预算收入</t>
  </si>
  <si>
    <t>表27</t>
  </si>
  <si>
    <t>2019年茂县县级国有资本经营预算支出预算表</t>
  </si>
  <si>
    <t xml:space="preserve">    （三）其他国有资本经营预算支出</t>
  </si>
  <si>
    <t xml:space="preserve">    （一）国有资本经营预算转移支付</t>
  </si>
  <si>
    <t xml:space="preserve">          其中：国有资本经营预算转移支付支出</t>
  </si>
  <si>
    <t xml:space="preserve">    （二）调出资金</t>
  </si>
  <si>
    <t>县级国有资本经营预算支出</t>
  </si>
  <si>
    <t>表28</t>
  </si>
  <si>
    <t>2019年茂县对下国有资本经营预算转移支付分地区预算表</t>
  </si>
  <si>
    <t>地区</t>
  </si>
  <si>
    <r>
      <rPr>
        <b/>
        <sz val="12"/>
        <rFont val="宋体"/>
        <charset val="134"/>
      </rPr>
      <t>表2</t>
    </r>
    <r>
      <rPr>
        <b/>
        <sz val="12"/>
        <rFont val="宋体"/>
        <charset val="134"/>
      </rPr>
      <t>9</t>
    </r>
  </si>
  <si>
    <t>2019年茂县社会保险基金收入预算表</t>
  </si>
  <si>
    <t>简要说明</t>
  </si>
  <si>
    <t>一、企业职工基本养老保险基金收入</t>
  </si>
  <si>
    <t xml:space="preserve">    其中：企业职工基本养老保险费收入</t>
  </si>
  <si>
    <t xml:space="preserve">          企业职工基本养老保险基金财政补贴收入</t>
  </si>
  <si>
    <t xml:space="preserve">          企业职工基本养老保险基金利息收入</t>
  </si>
  <si>
    <t xml:space="preserve">          企业职工基本养老保险基金委托投资收益</t>
  </si>
  <si>
    <t xml:space="preserve">          其他企业职工基本养老保险基金收入</t>
  </si>
  <si>
    <t>二、失业保险基金收入</t>
  </si>
  <si>
    <t xml:space="preserve">    其中：失业保险费收入</t>
  </si>
  <si>
    <t xml:space="preserve">          失业保险基金财政补贴收入</t>
  </si>
  <si>
    <t xml:space="preserve">          失业保险基金利息收入</t>
  </si>
  <si>
    <t xml:space="preserve">          其他失业保险基金收入</t>
  </si>
  <si>
    <t>三、城镇职工基本医疗保险基金收入</t>
  </si>
  <si>
    <t xml:space="preserve">    其中：城镇职工基本医疗保险费收入</t>
  </si>
  <si>
    <t xml:space="preserve">          城镇职工基本医疗保险基金财政补贴收入</t>
  </si>
  <si>
    <t xml:space="preserve">          城镇职工基本医疗保险基金利息收入</t>
  </si>
  <si>
    <t xml:space="preserve">          其他城镇职工基本医疗保险基金收入</t>
  </si>
  <si>
    <t>四、工伤保险基金收入</t>
  </si>
  <si>
    <t xml:space="preserve">    其中：工伤保险费收入</t>
  </si>
  <si>
    <t xml:space="preserve">          工伤保险基金财政补贴收入</t>
  </si>
  <si>
    <t xml:space="preserve">          工伤保险基金利息收入</t>
  </si>
  <si>
    <t xml:space="preserve">          其他工伤保险基金收入</t>
  </si>
  <si>
    <t>五、生育保险基金收入</t>
  </si>
  <si>
    <t xml:space="preserve">    其中：生育保险费收入</t>
  </si>
  <si>
    <t xml:space="preserve">          生育保险基金财政补贴收入</t>
  </si>
  <si>
    <t xml:space="preserve">          生育保险基金利息收入</t>
  </si>
  <si>
    <t xml:space="preserve">          其他生育保险基金收入</t>
  </si>
  <si>
    <t>六、新型农村合作医疗基金收入</t>
  </si>
  <si>
    <t xml:space="preserve">    其中：新型农村合作医疗基金缴费收入</t>
  </si>
  <si>
    <t xml:space="preserve">          新型农村合作医疗基金财政补贴收入</t>
  </si>
  <si>
    <t xml:space="preserve">          新型农村合作医疗基金利息收入</t>
  </si>
  <si>
    <t xml:space="preserve">          其他新型农村合作医疗基金收入</t>
  </si>
  <si>
    <t>七、城镇居民基本医疗保险基金收入</t>
  </si>
  <si>
    <t xml:space="preserve">    其中：城镇居民基本医疗保险基金缴费收入</t>
  </si>
  <si>
    <t xml:space="preserve">          城镇居民基本医疗保险基金财政补贴收入</t>
  </si>
  <si>
    <t xml:space="preserve">          城镇居民基本医疗保险基金利息收入</t>
  </si>
  <si>
    <t xml:space="preserve">          其他城镇居民基本医疗保险基金收入</t>
  </si>
  <si>
    <t>八、城乡居民基本养老保险基金收入</t>
  </si>
  <si>
    <t xml:space="preserve">    其中：城乡居民基本养老保险基金缴费收入</t>
  </si>
  <si>
    <r>
      <rPr>
        <sz val="11"/>
        <color theme="1"/>
        <rFont val="宋体"/>
        <charset val="134"/>
        <scheme val="minor"/>
      </rPr>
      <t>该预算数由2018</t>
    </r>
    <r>
      <rPr>
        <sz val="12"/>
        <rFont val="宋体"/>
        <charset val="134"/>
      </rPr>
      <t>年参保缴费预算人数*平均缴费标准</t>
    </r>
    <r>
      <rPr>
        <sz val="11"/>
        <color theme="1"/>
        <rFont val="宋体"/>
        <charset val="134"/>
        <scheme val="minor"/>
      </rPr>
      <t>+财政对本县困难人员*代缴标准（100元/人）确定</t>
    </r>
  </si>
  <si>
    <t xml:space="preserve">          城乡居民基本养老保险基金财政补贴收入</t>
  </si>
  <si>
    <t>该预算数=基础养老金财政补助收入（养老金待遇领取预算人数*75*12）+缴费补贴财政补助收入（参保缴费人数预算数*平均补贴标准）</t>
  </si>
  <si>
    <t xml:space="preserve">          城乡居民基本养老保险基金利息收入</t>
  </si>
  <si>
    <r>
      <rPr>
        <sz val="11"/>
        <color theme="1"/>
        <rFont val="宋体"/>
        <charset val="134"/>
        <scheme val="minor"/>
      </rPr>
      <t>根据201</t>
    </r>
    <r>
      <rPr>
        <sz val="11"/>
        <color theme="1"/>
        <rFont val="宋体"/>
        <charset val="134"/>
        <scheme val="minor"/>
      </rPr>
      <t>8</t>
    </r>
    <r>
      <rPr>
        <sz val="12"/>
        <rFont val="宋体"/>
        <charset val="134"/>
      </rPr>
      <t>年实际利息收入结合现行银行利率确定</t>
    </r>
  </si>
  <si>
    <t xml:space="preserve">          城乡居民基本养老保险基金委托投资收益</t>
  </si>
  <si>
    <t xml:space="preserve">          城乡居民基本养老保险基金集体补助收入</t>
  </si>
  <si>
    <t xml:space="preserve">          其他城乡居民基本养老保险基金收入</t>
  </si>
  <si>
    <t>主要涉及参保对象从城镇职工养老保险转入城乡居民养老保险的基金收入</t>
  </si>
  <si>
    <t>九、机关事业单位基本养老保险基金收入</t>
  </si>
  <si>
    <t xml:space="preserve">    其中：机关事业单位基本养老保险费收入</t>
  </si>
  <si>
    <t xml:space="preserve">          机关事业单位基本养老保险基金财政补助收入</t>
  </si>
  <si>
    <t xml:space="preserve">          机关事业单位基本养老保险基金利息收入</t>
  </si>
  <si>
    <t xml:space="preserve">          机关事业单位基本养老保险基金委托投资收益</t>
  </si>
  <si>
    <t xml:space="preserve">          其他机关事业单位基本养老保险基金收入</t>
  </si>
  <si>
    <t>十、城乡居民基本医疗保险基金收入</t>
  </si>
  <si>
    <t xml:space="preserve">    其中：城乡居民基本医疗保险基金缴费收入</t>
  </si>
  <si>
    <t xml:space="preserve">          城乡居民基本医疗保险基金财政补贴收入</t>
  </si>
  <si>
    <t xml:space="preserve">          城乡居民基本医疗保险基金利息收入</t>
  </si>
  <si>
    <t xml:space="preserve">          其他城乡居民基本医疗保险基金收入</t>
  </si>
  <si>
    <t>社会保险基金收入合计</t>
  </si>
  <si>
    <r>
      <rPr>
        <b/>
        <sz val="12"/>
        <rFont val="宋体"/>
        <charset val="134"/>
      </rPr>
      <t>表3</t>
    </r>
    <r>
      <rPr>
        <b/>
        <sz val="12"/>
        <rFont val="宋体"/>
        <charset val="134"/>
      </rPr>
      <t>0</t>
    </r>
  </si>
  <si>
    <t>2019年茂县社会保险基金支出预算表</t>
  </si>
  <si>
    <t>一、企业职工基本养老保险基金支出</t>
  </si>
  <si>
    <t xml:space="preserve">    其中：基本养老金</t>
  </si>
  <si>
    <t xml:space="preserve">          医疗补助金</t>
  </si>
  <si>
    <t xml:space="preserve">          丧葬抚恤补助</t>
  </si>
  <si>
    <t xml:space="preserve">          其他企业职工基本养老保险基金支出</t>
  </si>
  <si>
    <t>二、失业保险基金支出</t>
  </si>
  <si>
    <t xml:space="preserve">    其中：失业保险金</t>
  </si>
  <si>
    <t xml:space="preserve">          医疗保险费</t>
  </si>
  <si>
    <t xml:space="preserve">          职业培训和职业介绍补贴</t>
  </si>
  <si>
    <t xml:space="preserve">          其他失业保险基金支出</t>
  </si>
  <si>
    <t>三、城镇职工基本医疗保险基金支出</t>
  </si>
  <si>
    <t xml:space="preserve">    其中：城镇职工基本医疗保险统筹基金待遇支出</t>
  </si>
  <si>
    <t xml:space="preserve">          城镇职工基本医疗保险个人账户基金待遇支出</t>
  </si>
  <si>
    <t xml:space="preserve">          其他城镇职工基本医疗保险基金支出</t>
  </si>
  <si>
    <t>四、工伤保险基金支出</t>
  </si>
  <si>
    <t xml:space="preserve">    其中：工伤保险待遇</t>
  </si>
  <si>
    <t xml:space="preserve">          劳动能力鉴定支出</t>
  </si>
  <si>
    <t xml:space="preserve">          工伤预防费用支出</t>
  </si>
  <si>
    <t xml:space="preserve">          其他工伤保险基金支出</t>
  </si>
  <si>
    <t>五、生育保险基金支出</t>
  </si>
  <si>
    <t xml:space="preserve">    其中：生育医疗费用支出</t>
  </si>
  <si>
    <t xml:space="preserve">          生育津贴支出</t>
  </si>
  <si>
    <t xml:space="preserve">          其他生育保险基金支出</t>
  </si>
  <si>
    <t>六、新型农村合作医疗基金支出</t>
  </si>
  <si>
    <t xml:space="preserve">    其中：新型农村合作医疗基金医疗待遇支出</t>
  </si>
  <si>
    <t xml:space="preserve">          大病医疗保险支出</t>
  </si>
  <si>
    <t xml:space="preserve">          其他新型农村合作医疗基金支出</t>
  </si>
  <si>
    <t>七、城镇居民基本医疗保险基金支出</t>
  </si>
  <si>
    <t xml:space="preserve">    其中：城镇居民基本医疗保险基金医疗待遇支出</t>
  </si>
  <si>
    <t xml:space="preserve">          其他城镇居民基本医疗保险基金支出</t>
  </si>
  <si>
    <t>八、城乡居民基本养老保险基金支出</t>
  </si>
  <si>
    <t xml:space="preserve">    其中：基础养老金支出</t>
  </si>
  <si>
    <r>
      <rPr>
        <sz val="11"/>
        <color theme="1"/>
        <rFont val="宋体"/>
        <charset val="134"/>
        <scheme val="minor"/>
      </rPr>
      <t>该预算数由201</t>
    </r>
    <r>
      <rPr>
        <sz val="11"/>
        <color theme="1"/>
        <rFont val="宋体"/>
        <charset val="134"/>
        <scheme val="minor"/>
      </rPr>
      <t>8</t>
    </r>
    <r>
      <rPr>
        <sz val="12"/>
        <rFont val="宋体"/>
        <charset val="134"/>
      </rPr>
      <t>年养老金待遇领取人员预算数）*月人均基础养老金待遇支出*12决定</t>
    </r>
  </si>
  <si>
    <t xml:space="preserve">          个人账户养老金支出</t>
  </si>
  <si>
    <r>
      <rPr>
        <sz val="11"/>
        <color theme="1"/>
        <rFont val="宋体"/>
        <charset val="134"/>
        <scheme val="minor"/>
      </rPr>
      <t>该预算数由2018</t>
    </r>
    <r>
      <rPr>
        <sz val="12"/>
        <rFont val="宋体"/>
        <charset val="134"/>
      </rPr>
      <t>年缴费享受待遇人员预算数*月人均个人账户养老金待遇支出*12决定</t>
    </r>
  </si>
  <si>
    <t xml:space="preserve">          丧葬抚恤补助支出</t>
  </si>
  <si>
    <r>
      <rPr>
        <sz val="12"/>
        <rFont val="宋体"/>
        <charset val="134"/>
      </rPr>
      <t xml:space="preserve"> </t>
    </r>
    <r>
      <rPr>
        <sz val="12"/>
        <rFont val="宋体"/>
        <charset val="134"/>
      </rPr>
      <t xml:space="preserve">         转移支出</t>
    </r>
  </si>
  <si>
    <t>主要涉及参保对象的参保关系跨统筹地区转出预计数</t>
  </si>
  <si>
    <t xml:space="preserve">          其他城乡居民基本养老保险基金支出</t>
  </si>
  <si>
    <t>九、机关事业单位基本养老保险基金支出</t>
  </si>
  <si>
    <t xml:space="preserve">    其中：基本养老金支出</t>
  </si>
  <si>
    <t xml:space="preserve">          其他机关事业单位基本养老保险基金支出</t>
  </si>
  <si>
    <t>十、城乡居民基本医疗保险基金支出</t>
  </si>
  <si>
    <t xml:space="preserve">    其中：城乡居民基本医疗保险基金医疗待遇支出</t>
  </si>
  <si>
    <t xml:space="preserve">          其他城乡居民基本医疗保险基金支出</t>
  </si>
  <si>
    <t>社会保险基金支出合计</t>
  </si>
  <si>
    <r>
      <rPr>
        <b/>
        <sz val="12"/>
        <rFont val="宋体"/>
        <charset val="134"/>
      </rPr>
      <t>表3</t>
    </r>
    <r>
      <rPr>
        <b/>
        <sz val="12"/>
        <rFont val="宋体"/>
        <charset val="134"/>
      </rPr>
      <t>1</t>
    </r>
  </si>
  <si>
    <t>2019年茂县县级社会保险基金收入预算表</t>
  </si>
  <si>
    <r>
      <rPr>
        <sz val="12"/>
        <rFont val="宋体"/>
        <charset val="134"/>
      </rPr>
      <t xml:space="preserve"> </t>
    </r>
    <r>
      <rPr>
        <sz val="11"/>
        <color theme="1"/>
        <rFont val="宋体"/>
        <charset val="134"/>
        <scheme val="minor"/>
      </rPr>
      <t xml:space="preserve">         下级上解收入</t>
    </r>
  </si>
  <si>
    <t>五、机关事业单位基本养老保险基金收入</t>
  </si>
  <si>
    <r>
      <rPr>
        <b/>
        <sz val="12"/>
        <rFont val="宋体"/>
        <charset val="134"/>
      </rPr>
      <t>表3</t>
    </r>
    <r>
      <rPr>
        <b/>
        <sz val="12"/>
        <rFont val="宋体"/>
        <charset val="134"/>
      </rPr>
      <t>2</t>
    </r>
  </si>
  <si>
    <t>2019年茂县县级社会保险基金支出预算表</t>
  </si>
  <si>
    <t xml:space="preserve">          补助下级支出</t>
  </si>
  <si>
    <r>
      <rPr>
        <sz val="12"/>
        <rFont val="宋体"/>
        <charset val="134"/>
      </rPr>
      <t xml:space="preserve">         </t>
    </r>
    <r>
      <rPr>
        <sz val="11"/>
        <color theme="1"/>
        <rFont val="宋体"/>
        <charset val="134"/>
        <scheme val="minor"/>
      </rPr>
      <t xml:space="preserve"> 上解统筹基金支出</t>
    </r>
  </si>
  <si>
    <t>五、机关事业单位基本养老保险基金支出</t>
  </si>
  <si>
    <t>表33</t>
  </si>
  <si>
    <t>2019年茂县地方政府债务余额情况汇总表</t>
  </si>
  <si>
    <t>一、2017年末地方政府债务余额</t>
  </si>
  <si>
    <t>二、2018年地方政府债务举借额</t>
  </si>
  <si>
    <t>三、2018年地方政府债务偿还减少额</t>
  </si>
  <si>
    <t xml:space="preserve">    其中：一般公共预算和政府性基金预算安排还本额</t>
  </si>
  <si>
    <t>四、2018年末地方政府债务余额预计数</t>
  </si>
  <si>
    <t>注：本表反映举借额和偿还额均包含置换债券。</t>
  </si>
  <si>
    <t>表34</t>
  </si>
  <si>
    <t>2019年市（州）地方政府债务分地区限额汇总表</t>
  </si>
</sst>
</file>

<file path=xl/styles.xml><?xml version="1.0" encoding="utf-8"?>
<styleSheet xmlns="http://schemas.openxmlformats.org/spreadsheetml/2006/main">
  <numFmts count="19">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_(* #,##0_);_(* \(#,##0\);_(* &quot;-&quot;_);_(@_)"/>
    <numFmt numFmtId="177" formatCode="_-* #,##0_-;\-* #,##0_-;_-* &quot;-&quot;_-;_-@_-"/>
    <numFmt numFmtId="178" formatCode="_-* #,##0.00_-;\-* #,##0.00_-;_-* &quot;-&quot;??_-;_-@_-"/>
    <numFmt numFmtId="179" formatCode="#,##0.00_ "/>
    <numFmt numFmtId="180" formatCode="0_);[Red]\(0\)"/>
    <numFmt numFmtId="181" formatCode="#,##0_ "/>
    <numFmt numFmtId="182" formatCode="0.00_ "/>
    <numFmt numFmtId="183" formatCode="0.00_);[Red]\(0.00\)"/>
    <numFmt numFmtId="184" formatCode="#,##0.00_);[Red]\(#,##0.00\)"/>
    <numFmt numFmtId="185" formatCode="0.0_);[Red]\(0.0\)"/>
    <numFmt numFmtId="186" formatCode="0_ "/>
    <numFmt numFmtId="187" formatCode="____@"/>
    <numFmt numFmtId="188" formatCode="###0"/>
    <numFmt numFmtId="189" formatCode="#,##0_);[Red]\(#,##0\)"/>
    <numFmt numFmtId="190" formatCode="0_ ;[Red]\-0\ "/>
  </numFmts>
  <fonts count="94">
    <font>
      <sz val="11"/>
      <color theme="1"/>
      <name val="宋体"/>
      <charset val="134"/>
      <scheme val="minor"/>
    </font>
    <font>
      <sz val="11"/>
      <color theme="1"/>
      <name val="宋体"/>
      <charset val="134"/>
      <scheme val="minor"/>
    </font>
    <font>
      <b/>
      <sz val="12"/>
      <color theme="1"/>
      <name val="宋体"/>
      <charset val="134"/>
      <scheme val="minor"/>
    </font>
    <font>
      <b/>
      <sz val="18"/>
      <name val="宋体"/>
      <charset val="134"/>
      <scheme val="minor"/>
    </font>
    <font>
      <sz val="12"/>
      <color theme="1"/>
      <name val="Arial"/>
      <charset val="134"/>
    </font>
    <font>
      <sz val="12"/>
      <color theme="1"/>
      <name val="宋体"/>
      <charset val="134"/>
    </font>
    <font>
      <b/>
      <sz val="12"/>
      <color theme="1"/>
      <name val="宋体"/>
      <charset val="134"/>
    </font>
    <font>
      <sz val="12"/>
      <color indexed="8"/>
      <name val="宋体"/>
      <charset val="134"/>
    </font>
    <font>
      <sz val="12"/>
      <name val="宋体"/>
      <charset val="134"/>
    </font>
    <font>
      <b/>
      <sz val="20"/>
      <name val="宋体"/>
      <charset val="134"/>
      <scheme val="major"/>
    </font>
    <font>
      <b/>
      <sz val="12"/>
      <color indexed="8"/>
      <name val="宋体"/>
      <charset val="134"/>
    </font>
    <font>
      <sz val="12"/>
      <name val="宋体"/>
      <charset val="134"/>
    </font>
    <font>
      <b/>
      <sz val="12"/>
      <name val="宋体"/>
      <charset val="134"/>
    </font>
    <font>
      <b/>
      <sz val="20"/>
      <name val="宋体"/>
      <charset val="134"/>
    </font>
    <font>
      <sz val="10"/>
      <name val="宋体"/>
      <charset val="134"/>
    </font>
    <font>
      <b/>
      <sz val="11"/>
      <color theme="1"/>
      <name val="宋体"/>
      <charset val="134"/>
      <scheme val="minor"/>
    </font>
    <font>
      <b/>
      <sz val="12"/>
      <name val="宋体"/>
      <charset val="134"/>
    </font>
    <font>
      <sz val="12"/>
      <name val="黑体"/>
      <charset val="134"/>
    </font>
    <font>
      <sz val="12"/>
      <color theme="1"/>
      <name val="宋体"/>
      <charset val="134"/>
      <scheme val="minor"/>
    </font>
    <font>
      <sz val="12"/>
      <color indexed="10"/>
      <name val="宋体"/>
      <charset val="134"/>
    </font>
    <font>
      <sz val="12"/>
      <name val="Arial Narrow"/>
      <charset val="134"/>
    </font>
    <font>
      <b/>
      <sz val="12"/>
      <color indexed="8"/>
      <name val="宋体"/>
      <charset val="134"/>
    </font>
    <font>
      <sz val="14"/>
      <color theme="1"/>
      <name val="黑体"/>
      <charset val="134"/>
    </font>
    <font>
      <b/>
      <sz val="18"/>
      <name val="宋体"/>
      <charset val="134"/>
    </font>
    <font>
      <sz val="9"/>
      <color theme="1"/>
      <name val="Arial"/>
      <charset val="134"/>
    </font>
    <font>
      <b/>
      <sz val="12"/>
      <name val="黑体"/>
      <charset val="134"/>
    </font>
    <font>
      <b/>
      <sz val="14"/>
      <name val="宋体"/>
      <charset val="134"/>
    </font>
    <font>
      <b/>
      <sz val="12"/>
      <name val="宋体"/>
      <charset val="134"/>
      <scheme val="minor"/>
    </font>
    <font>
      <b/>
      <sz val="11"/>
      <name val="宋体"/>
      <charset val="134"/>
    </font>
    <font>
      <sz val="14"/>
      <name val="黑体"/>
      <charset val="134"/>
    </font>
    <font>
      <b/>
      <sz val="10"/>
      <name val="宋体"/>
      <charset val="134"/>
    </font>
    <font>
      <b/>
      <sz val="20"/>
      <color theme="1"/>
      <name val="宋体"/>
      <charset val="134"/>
      <scheme val="minor"/>
    </font>
    <font>
      <sz val="9"/>
      <name val="宋体"/>
      <charset val="134"/>
    </font>
    <font>
      <sz val="11"/>
      <color theme="1"/>
      <name val="黑体"/>
      <charset val="134"/>
    </font>
    <font>
      <sz val="14"/>
      <color theme="1"/>
      <name val="宋体"/>
      <charset val="134"/>
      <scheme val="minor"/>
    </font>
    <font>
      <b/>
      <sz val="14"/>
      <color theme="1"/>
      <name val="宋体"/>
      <charset val="134"/>
      <scheme val="minor"/>
    </font>
    <font>
      <sz val="14"/>
      <color indexed="8"/>
      <name val="宋体"/>
      <charset val="134"/>
      <scheme val="minor"/>
    </font>
    <font>
      <b/>
      <sz val="14"/>
      <color indexed="8"/>
      <name val="宋体"/>
      <charset val="134"/>
      <scheme val="minor"/>
    </font>
    <font>
      <sz val="14"/>
      <name val="宋体"/>
      <charset val="134"/>
    </font>
    <font>
      <sz val="12"/>
      <color theme="1"/>
      <name val="宋体"/>
      <charset val="134"/>
      <scheme val="minor"/>
    </font>
    <font>
      <sz val="16"/>
      <color theme="1"/>
      <name val="黑体"/>
      <charset val="134"/>
    </font>
    <font>
      <b/>
      <sz val="11"/>
      <color theme="3"/>
      <name val="宋体"/>
      <charset val="134"/>
      <scheme val="minor"/>
    </font>
    <font>
      <b/>
      <sz val="18"/>
      <color theme="3"/>
      <name val="宋体"/>
      <charset val="134"/>
      <scheme val="minor"/>
    </font>
    <font>
      <u/>
      <sz val="11"/>
      <color rgb="FF0000FF"/>
      <name val="宋体"/>
      <charset val="0"/>
      <scheme val="minor"/>
    </font>
    <font>
      <sz val="11"/>
      <color theme="1"/>
      <name val="宋体"/>
      <charset val="134"/>
      <scheme val="minor"/>
    </font>
    <font>
      <sz val="11"/>
      <color rgb="FF3F3F76"/>
      <name val="宋体"/>
      <charset val="0"/>
      <scheme val="minor"/>
    </font>
    <font>
      <sz val="11"/>
      <color rgb="FFFF0000"/>
      <name val="宋体"/>
      <charset val="0"/>
      <scheme val="minor"/>
    </font>
    <font>
      <b/>
      <sz val="11"/>
      <color rgb="FFFFFFFF"/>
      <name val="宋体"/>
      <charset val="0"/>
      <scheme val="minor"/>
    </font>
    <font>
      <b/>
      <sz val="13"/>
      <color theme="3"/>
      <name val="宋体"/>
      <charset val="134"/>
      <scheme val="minor"/>
    </font>
    <font>
      <b/>
      <sz val="11"/>
      <color rgb="FF3F3F3F"/>
      <name val="宋体"/>
      <charset val="0"/>
      <scheme val="minor"/>
    </font>
    <font>
      <b/>
      <sz val="15"/>
      <color theme="3"/>
      <name val="宋体"/>
      <charset val="134"/>
      <scheme val="minor"/>
    </font>
    <font>
      <sz val="11"/>
      <color indexed="17"/>
      <name val="宋体"/>
      <charset val="134"/>
    </font>
    <font>
      <sz val="10"/>
      <name val="Helv"/>
      <charset val="134"/>
    </font>
    <font>
      <sz val="11"/>
      <color theme="0"/>
      <name val="宋体"/>
      <charset val="0"/>
      <scheme val="minor"/>
    </font>
    <font>
      <sz val="11"/>
      <color theme="1"/>
      <name val="宋体"/>
      <charset val="0"/>
      <scheme val="minor"/>
    </font>
    <font>
      <sz val="11"/>
      <color rgb="FF006100"/>
      <name val="宋体"/>
      <charset val="0"/>
      <scheme val="minor"/>
    </font>
    <font>
      <sz val="11"/>
      <color rgb="FF9C0006"/>
      <name val="宋体"/>
      <charset val="0"/>
      <scheme val="minor"/>
    </font>
    <font>
      <sz val="11"/>
      <color indexed="20"/>
      <name val="宋体"/>
      <charset val="134"/>
    </font>
    <font>
      <b/>
      <sz val="18"/>
      <color indexed="56"/>
      <name val="宋体"/>
      <charset val="134"/>
    </font>
    <font>
      <b/>
      <sz val="15"/>
      <color indexed="56"/>
      <name val="宋体"/>
      <charset val="134"/>
    </font>
    <font>
      <sz val="10"/>
      <color indexed="8"/>
      <name val="Calibri"/>
      <charset val="134"/>
    </font>
    <font>
      <b/>
      <sz val="11"/>
      <color indexed="56"/>
      <name val="宋体"/>
      <charset val="134"/>
    </font>
    <font>
      <sz val="11"/>
      <color indexed="8"/>
      <name val="宋体"/>
      <charset val="134"/>
    </font>
    <font>
      <sz val="11"/>
      <color indexed="9"/>
      <name val="宋体"/>
      <charset val="134"/>
    </font>
    <font>
      <b/>
      <sz val="13"/>
      <color indexed="56"/>
      <name val="宋体"/>
      <charset val="134"/>
    </font>
    <font>
      <sz val="11"/>
      <color indexed="62"/>
      <name val="宋体"/>
      <charset val="134"/>
    </font>
    <font>
      <i/>
      <sz val="11"/>
      <color rgb="FF7F7F7F"/>
      <name val="宋体"/>
      <charset val="0"/>
      <scheme val="minor"/>
    </font>
    <font>
      <u/>
      <sz val="11"/>
      <color rgb="FF800080"/>
      <name val="宋体"/>
      <charset val="0"/>
      <scheme val="minor"/>
    </font>
    <font>
      <sz val="11"/>
      <color rgb="FF9C6500"/>
      <name val="宋体"/>
      <charset val="0"/>
      <scheme val="minor"/>
    </font>
    <font>
      <b/>
      <sz val="11"/>
      <color indexed="52"/>
      <name val="宋体"/>
      <charset val="134"/>
    </font>
    <font>
      <sz val="11"/>
      <color indexed="52"/>
      <name val="宋体"/>
      <charset val="134"/>
    </font>
    <font>
      <b/>
      <sz val="11"/>
      <color indexed="8"/>
      <name val="宋体"/>
      <charset val="134"/>
    </font>
    <font>
      <b/>
      <sz val="11"/>
      <color indexed="63"/>
      <name val="宋体"/>
      <charset val="134"/>
    </font>
    <font>
      <b/>
      <sz val="11"/>
      <color rgb="FFFA7D00"/>
      <name val="宋体"/>
      <charset val="0"/>
      <scheme val="minor"/>
    </font>
    <font>
      <sz val="11"/>
      <color rgb="FFFA7D00"/>
      <name val="宋体"/>
      <charset val="0"/>
      <scheme val="minor"/>
    </font>
    <font>
      <sz val="11"/>
      <color indexed="10"/>
      <name val="宋体"/>
      <charset val="134"/>
    </font>
    <font>
      <b/>
      <sz val="11"/>
      <color theme="1"/>
      <name val="宋体"/>
      <charset val="0"/>
      <scheme val="minor"/>
    </font>
    <font>
      <sz val="10"/>
      <color indexed="17"/>
      <name val="Calibri"/>
      <charset val="134"/>
    </font>
    <font>
      <sz val="11"/>
      <color indexed="14"/>
      <name val="宋体"/>
      <charset val="134"/>
    </font>
    <font>
      <sz val="11"/>
      <color indexed="60"/>
      <name val="宋体"/>
      <charset val="134"/>
    </font>
    <font>
      <i/>
      <sz val="11"/>
      <color indexed="23"/>
      <name val="宋体"/>
      <charset val="134"/>
    </font>
    <font>
      <sz val="10"/>
      <name val="MS Sans Serif"/>
      <charset val="134"/>
    </font>
    <font>
      <sz val="11"/>
      <color indexed="16"/>
      <name val="宋体"/>
      <charset val="134"/>
    </font>
    <font>
      <sz val="12"/>
      <color indexed="20"/>
      <name val="宋体"/>
      <charset val="134"/>
    </font>
    <font>
      <b/>
      <sz val="11"/>
      <color indexed="9"/>
      <name val="宋体"/>
      <charset val="134"/>
    </font>
    <font>
      <sz val="7"/>
      <name val="Small Fonts"/>
      <charset val="134"/>
    </font>
    <font>
      <sz val="10"/>
      <color indexed="20"/>
      <name val="Calibri"/>
      <charset val="134"/>
    </font>
    <font>
      <sz val="10"/>
      <name val="Arial"/>
      <charset val="134"/>
    </font>
    <font>
      <sz val="9"/>
      <color indexed="8"/>
      <name val="宋体"/>
      <charset val="134"/>
    </font>
    <font>
      <sz val="12"/>
      <color indexed="17"/>
      <name val="宋体"/>
      <charset val="134"/>
    </font>
    <font>
      <sz val="12"/>
      <name val="仿宋_GB2312"/>
      <charset val="134"/>
    </font>
    <font>
      <sz val="12"/>
      <name val="Times New Roman"/>
      <charset val="134"/>
    </font>
    <font>
      <sz val="12"/>
      <name val="Courier"/>
      <charset val="134"/>
    </font>
    <font>
      <b/>
      <sz val="12"/>
      <name val="Times New Roman"/>
      <charset val="134"/>
    </font>
  </fonts>
  <fills count="58">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0"/>
        <bgColor indexed="64"/>
      </patternFill>
    </fill>
    <fill>
      <patternFill patternType="solid">
        <fgColor rgb="FFFFCC99"/>
        <bgColor indexed="64"/>
      </patternFill>
    </fill>
    <fill>
      <patternFill patternType="solid">
        <fgColor rgb="FFA5A5A5"/>
        <bgColor indexed="64"/>
      </patternFill>
    </fill>
    <fill>
      <patternFill patternType="solid">
        <fgColor rgb="FFF2F2F2"/>
        <bgColor indexed="64"/>
      </patternFill>
    </fill>
    <fill>
      <patternFill patternType="solid">
        <fgColor rgb="FFFFFFCC"/>
        <bgColor indexed="64"/>
      </patternFill>
    </fill>
    <fill>
      <patternFill patternType="solid">
        <fgColor indexed="42"/>
        <bgColor indexed="64"/>
      </patternFill>
    </fill>
    <fill>
      <patternFill patternType="solid">
        <fgColor theme="4"/>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7CE"/>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indexed="45"/>
        <bgColor indexed="64"/>
      </patternFill>
    </fill>
    <fill>
      <patternFill patternType="solid">
        <fgColor indexed="31"/>
        <bgColor indexed="64"/>
      </patternFill>
    </fill>
    <fill>
      <patternFill patternType="solid">
        <fgColor indexed="29"/>
        <bgColor indexed="64"/>
      </patternFill>
    </fill>
    <fill>
      <patternFill patternType="solid">
        <fgColor indexed="11"/>
        <bgColor indexed="64"/>
      </patternFill>
    </fill>
    <fill>
      <patternFill patternType="solid">
        <fgColor indexed="36"/>
        <bgColor indexed="64"/>
      </patternFill>
    </fill>
    <fill>
      <patternFill patternType="solid">
        <fgColor indexed="44"/>
        <bgColor indexed="64"/>
      </patternFill>
    </fill>
    <fill>
      <patternFill patternType="solid">
        <fgColor indexed="51"/>
        <bgColor indexed="64"/>
      </patternFill>
    </fill>
    <fill>
      <patternFill patternType="solid">
        <fgColor indexed="52"/>
        <bgColor indexed="64"/>
      </patternFill>
    </fill>
    <fill>
      <patternFill patternType="solid">
        <fgColor indexed="49"/>
        <bgColor indexed="64"/>
      </patternFill>
    </fill>
    <fill>
      <patternFill patternType="solid">
        <fgColor indexed="57"/>
        <bgColor indexed="64"/>
      </patternFill>
    </fill>
    <fill>
      <patternFill patternType="solid">
        <fgColor indexed="47"/>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indexed="22"/>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indexed="46"/>
        <bgColor indexed="64"/>
      </patternFill>
    </fill>
    <fill>
      <patternFill patternType="solid">
        <fgColor indexed="10"/>
        <bgColor indexed="64"/>
      </patternFill>
    </fill>
    <fill>
      <patternFill patternType="solid">
        <fgColor indexed="30"/>
        <bgColor indexed="64"/>
      </patternFill>
    </fill>
    <fill>
      <patternFill patternType="solid">
        <fgColor indexed="53"/>
        <bgColor indexed="64"/>
      </patternFill>
    </fill>
    <fill>
      <patternFill patternType="solid">
        <fgColor indexed="62"/>
        <bgColor indexed="64"/>
      </patternFill>
    </fill>
    <fill>
      <patternFill patternType="solid">
        <fgColor indexed="26"/>
        <bgColor indexed="64"/>
      </patternFill>
    </fill>
    <fill>
      <patternFill patternType="solid">
        <fgColor theme="6"/>
        <bgColor indexed="64"/>
      </patternFill>
    </fill>
    <fill>
      <patternFill patternType="solid">
        <fgColor theme="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indexed="27"/>
        <bgColor indexed="64"/>
      </patternFill>
    </fill>
    <fill>
      <patternFill patternType="solid">
        <fgColor indexed="43"/>
        <bgColor indexed="64"/>
      </patternFill>
    </fill>
    <fill>
      <patternFill patternType="solid">
        <fgColor indexed="55"/>
        <bgColor indexed="64"/>
      </patternFill>
    </fill>
  </fills>
  <borders count="2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diagonal/>
    </border>
    <border>
      <left style="thin">
        <color indexed="0"/>
      </left>
      <right style="thin">
        <color indexed="0"/>
      </right>
      <top style="thin">
        <color indexed="0"/>
      </top>
      <bottom style="thin">
        <color indexed="0"/>
      </bottom>
      <diagonal/>
    </border>
    <border>
      <left style="thin">
        <color indexed="8"/>
      </left>
      <right style="thin">
        <color indexed="8"/>
      </right>
      <top style="thin">
        <color indexed="8"/>
      </top>
      <bottom style="thin">
        <color indexed="8"/>
      </bottom>
      <diagonal/>
    </border>
    <border>
      <left/>
      <right style="thin">
        <color auto="1"/>
      </right>
      <top style="thin">
        <color auto="1"/>
      </top>
      <bottom/>
      <diagonal/>
    </border>
    <border>
      <left style="thin">
        <color auto="1"/>
      </left>
      <right style="thin">
        <color auto="1"/>
      </right>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thick">
        <color indexed="62"/>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bottom style="double">
        <color rgb="FFFF8001"/>
      </bottom>
      <diagonal/>
    </border>
    <border>
      <left/>
      <right/>
      <top/>
      <bottom style="medium">
        <color indexed="30"/>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s>
  <cellStyleXfs count="1093">
    <xf numFmtId="0" fontId="0" fillId="0" borderId="0">
      <alignment vertical="center"/>
    </xf>
    <xf numFmtId="0" fontId="51" fillId="9" borderId="0" applyNumberFormat="0" applyBorder="0" applyAlignment="0" applyProtection="0">
      <alignment vertical="center"/>
    </xf>
    <xf numFmtId="0" fontId="11" fillId="0" borderId="0"/>
    <xf numFmtId="42" fontId="44" fillId="0" borderId="0" applyFont="0" applyFill="0" applyBorder="0" applyAlignment="0" applyProtection="0">
      <alignment vertical="center"/>
    </xf>
    <xf numFmtId="0" fontId="54" fillId="15" borderId="0" applyNumberFormat="0" applyBorder="0" applyAlignment="0" applyProtection="0">
      <alignment vertical="center"/>
    </xf>
    <xf numFmtId="0" fontId="51" fillId="9" borderId="0" applyNumberFormat="0" applyBorder="0" applyAlignment="0" applyProtection="0">
      <alignment vertical="center"/>
    </xf>
    <xf numFmtId="0" fontId="45" fillId="5" borderId="11" applyNumberFormat="0" applyAlignment="0" applyProtection="0">
      <alignment vertical="center"/>
    </xf>
    <xf numFmtId="44" fontId="44" fillId="0" borderId="0" applyFont="0" applyFill="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62" fillId="21" borderId="0" applyNumberFormat="0" applyBorder="0" applyAlignment="0" applyProtection="0">
      <alignment vertical="center"/>
    </xf>
    <xf numFmtId="41" fontId="44" fillId="0" borderId="0" applyFont="0" applyFill="0" applyBorder="0" applyAlignment="0" applyProtection="0">
      <alignment vertical="center"/>
    </xf>
    <xf numFmtId="0" fontId="65" fillId="30" borderId="18" applyNumberFormat="0" applyAlignment="0" applyProtection="0">
      <alignment vertical="center"/>
    </xf>
    <xf numFmtId="0" fontId="11" fillId="0" borderId="0"/>
    <xf numFmtId="0" fontId="11" fillId="0" borderId="0"/>
    <xf numFmtId="0" fontId="54" fillId="18" borderId="0" applyNumberFormat="0" applyBorder="0" applyAlignment="0" applyProtection="0">
      <alignment vertical="center"/>
    </xf>
    <xf numFmtId="0" fontId="51" fillId="9" borderId="0" applyNumberFormat="0" applyBorder="0" applyAlignment="0" applyProtection="0">
      <alignment vertical="center"/>
    </xf>
    <xf numFmtId="0" fontId="57" fillId="20" borderId="0" applyNumberFormat="0" applyBorder="0" applyAlignment="0" applyProtection="0">
      <alignment vertical="center"/>
    </xf>
    <xf numFmtId="0" fontId="56" fillId="17" borderId="0" applyNumberFormat="0" applyBorder="0" applyAlignment="0" applyProtection="0">
      <alignment vertical="center"/>
    </xf>
    <xf numFmtId="43" fontId="44" fillId="0" borderId="0" applyFont="0" applyFill="0" applyBorder="0" applyAlignment="0" applyProtection="0">
      <alignment vertical="center"/>
    </xf>
    <xf numFmtId="0" fontId="53" fillId="33" borderId="0" applyNumberFormat="0" applyBorder="0" applyAlignment="0" applyProtection="0">
      <alignment vertical="center"/>
    </xf>
    <xf numFmtId="0" fontId="43" fillId="0" borderId="0" applyNumberFormat="0" applyFill="0" applyBorder="0" applyAlignment="0" applyProtection="0">
      <alignment vertical="center"/>
    </xf>
    <xf numFmtId="0" fontId="69" fillId="36" borderId="18" applyNumberFormat="0" applyAlignment="0" applyProtection="0">
      <alignment vertical="center"/>
    </xf>
    <xf numFmtId="9" fontId="44" fillId="0" borderId="0" applyFont="0" applyFill="0" applyBorder="0" applyAlignment="0" applyProtection="0">
      <alignment vertical="center"/>
    </xf>
    <xf numFmtId="0" fontId="57" fillId="20" borderId="0" applyNumberFormat="0" applyBorder="0" applyAlignment="0" applyProtection="0">
      <alignment vertical="center"/>
    </xf>
    <xf numFmtId="0" fontId="32" fillId="0" borderId="0"/>
    <xf numFmtId="0" fontId="67" fillId="0" borderId="0" applyNumberFormat="0" applyFill="0" applyBorder="0" applyAlignment="0" applyProtection="0">
      <alignment vertical="center"/>
    </xf>
    <xf numFmtId="0" fontId="57" fillId="20" borderId="0" applyNumberFormat="0" applyBorder="0" applyAlignment="0" applyProtection="0">
      <alignment vertical="center"/>
    </xf>
    <xf numFmtId="0" fontId="63" fillId="24" borderId="0" applyNumberFormat="0" applyBorder="0" applyAlignment="0" applyProtection="0">
      <alignment vertical="center"/>
    </xf>
    <xf numFmtId="0" fontId="44" fillId="8" borderId="15" applyNumberFormat="0" applyFont="0" applyAlignment="0" applyProtection="0">
      <alignment vertical="center"/>
    </xf>
    <xf numFmtId="0" fontId="53" fillId="37" borderId="0" applyNumberFormat="0" applyBorder="0" applyAlignment="0" applyProtection="0">
      <alignment vertical="center"/>
    </xf>
    <xf numFmtId="0" fontId="41" fillId="0" borderId="0" applyNumberFormat="0" applyFill="0" applyBorder="0" applyAlignment="0" applyProtection="0">
      <alignment vertical="center"/>
    </xf>
    <xf numFmtId="0" fontId="57" fillId="20" borderId="0" applyNumberFormat="0" applyBorder="0" applyAlignment="0" applyProtection="0">
      <alignment vertical="center"/>
    </xf>
    <xf numFmtId="0" fontId="63" fillId="41" borderId="0" applyNumberFormat="0" applyBorder="0" applyAlignment="0" applyProtection="0">
      <alignment vertical="center"/>
    </xf>
    <xf numFmtId="0" fontId="46" fillId="0" borderId="0" applyNumberFormat="0" applyFill="0" applyBorder="0" applyAlignment="0" applyProtection="0">
      <alignment vertical="center"/>
    </xf>
    <xf numFmtId="43" fontId="62" fillId="0" borderId="0" applyFont="0" applyFill="0" applyBorder="0" applyAlignment="0" applyProtection="0">
      <alignment vertical="center"/>
    </xf>
    <xf numFmtId="0" fontId="61" fillId="0" borderId="0" applyNumberFormat="0" applyFill="0" applyBorder="0" applyAlignment="0" applyProtection="0">
      <alignment vertical="center"/>
    </xf>
    <xf numFmtId="0" fontId="57" fillId="20" borderId="0" applyNumberFormat="0" applyBorder="0" applyAlignment="0" applyProtection="0">
      <alignment vertical="center"/>
    </xf>
    <xf numFmtId="0" fontId="52" fillId="0" borderId="0"/>
    <xf numFmtId="0" fontId="63" fillId="43" borderId="0" applyNumberFormat="0" applyBorder="0" applyAlignment="0" applyProtection="0">
      <alignment vertical="center"/>
    </xf>
    <xf numFmtId="0" fontId="11" fillId="44" borderId="22" applyNumberFormat="0" applyFont="0" applyAlignment="0" applyProtection="0">
      <alignment vertical="center"/>
    </xf>
    <xf numFmtId="0" fontId="63" fillId="22" borderId="0" applyNumberFormat="0" applyBorder="0" applyAlignment="0" applyProtection="0">
      <alignment vertical="center"/>
    </xf>
    <xf numFmtId="0" fontId="42" fillId="0" borderId="0" applyNumberFormat="0" applyFill="0" applyBorder="0" applyAlignment="0" applyProtection="0">
      <alignment vertical="center"/>
    </xf>
    <xf numFmtId="0" fontId="66" fillId="0" borderId="0" applyNumberFormat="0" applyFill="0" applyBorder="0" applyAlignment="0" applyProtection="0">
      <alignment vertical="center"/>
    </xf>
    <xf numFmtId="9" fontId="11" fillId="0" borderId="0" applyFont="0" applyFill="0" applyBorder="0" applyAlignment="0" applyProtection="0"/>
    <xf numFmtId="0" fontId="11" fillId="0" borderId="0"/>
    <xf numFmtId="0" fontId="50" fillId="0" borderId="13" applyNumberFormat="0" applyFill="0" applyAlignment="0" applyProtection="0">
      <alignment vertical="center"/>
    </xf>
    <xf numFmtId="0" fontId="63" fillId="22" borderId="0" applyNumberFormat="0" applyBorder="0" applyAlignment="0" applyProtection="0">
      <alignment vertical="center"/>
    </xf>
    <xf numFmtId="0" fontId="48" fillId="0" borderId="13" applyNumberFormat="0" applyFill="0" applyAlignment="0" applyProtection="0">
      <alignment vertical="center"/>
    </xf>
    <xf numFmtId="0" fontId="63" fillId="42" borderId="0" applyNumberFormat="0" applyBorder="0" applyAlignment="0" applyProtection="0">
      <alignment vertical="center"/>
    </xf>
    <xf numFmtId="0" fontId="53" fillId="32" borderId="0" applyNumberFormat="0" applyBorder="0" applyAlignment="0" applyProtection="0">
      <alignment vertical="center"/>
    </xf>
    <xf numFmtId="0" fontId="63" fillId="22" borderId="0" applyNumberFormat="0" applyBorder="0" applyAlignment="0" applyProtection="0">
      <alignment vertical="center"/>
    </xf>
    <xf numFmtId="0" fontId="41" fillId="0" borderId="10" applyNumberFormat="0" applyFill="0" applyAlignment="0" applyProtection="0">
      <alignment vertical="center"/>
    </xf>
    <xf numFmtId="0" fontId="53" fillId="31" borderId="0" applyNumberFormat="0" applyBorder="0" applyAlignment="0" applyProtection="0">
      <alignment vertical="center"/>
    </xf>
    <xf numFmtId="0" fontId="49" fillId="7" borderId="14" applyNumberFormat="0" applyAlignment="0" applyProtection="0">
      <alignment vertical="center"/>
    </xf>
    <xf numFmtId="0" fontId="65" fillId="30" borderId="18" applyNumberFormat="0" applyAlignment="0" applyProtection="0">
      <alignment vertical="center"/>
    </xf>
    <xf numFmtId="0" fontId="73" fillId="7" borderId="11" applyNumberFormat="0" applyAlignment="0" applyProtection="0">
      <alignment vertical="center"/>
    </xf>
    <xf numFmtId="0" fontId="62" fillId="39" borderId="0" applyNumberFormat="0" applyBorder="0" applyAlignment="0" applyProtection="0">
      <alignment vertical="center"/>
    </xf>
    <xf numFmtId="0" fontId="47" fillId="6" borderId="12" applyNumberFormat="0" applyAlignment="0" applyProtection="0">
      <alignment vertical="center"/>
    </xf>
    <xf numFmtId="0" fontId="63" fillId="43" borderId="0" applyNumberFormat="0" applyBorder="0" applyAlignment="0" applyProtection="0">
      <alignment vertical="center"/>
    </xf>
    <xf numFmtId="0" fontId="63" fillId="23" borderId="0" applyNumberFormat="0" applyBorder="0" applyAlignment="0" applyProtection="0">
      <alignment vertical="center"/>
    </xf>
    <xf numFmtId="0" fontId="62" fillId="20" borderId="0" applyNumberFormat="0" applyBorder="0" applyAlignment="0" applyProtection="0">
      <alignment vertical="center"/>
    </xf>
    <xf numFmtId="0" fontId="11" fillId="0" borderId="0"/>
    <xf numFmtId="0" fontId="54" fillId="14" borderId="0" applyNumberFormat="0" applyBorder="0" applyAlignment="0" applyProtection="0">
      <alignment vertical="center"/>
    </xf>
    <xf numFmtId="0" fontId="53" fillId="12" borderId="0" applyNumberFormat="0" applyBorder="0" applyAlignment="0" applyProtection="0">
      <alignment vertical="center"/>
    </xf>
    <xf numFmtId="0" fontId="74" fillId="0" borderId="23" applyNumberFormat="0" applyFill="0" applyAlignment="0" applyProtection="0">
      <alignment vertical="center"/>
    </xf>
    <xf numFmtId="0" fontId="57" fillId="20" borderId="0" applyNumberFormat="0" applyBorder="0" applyAlignment="0" applyProtection="0">
      <alignment vertical="center"/>
    </xf>
    <xf numFmtId="0" fontId="63" fillId="23" borderId="0" applyNumberFormat="0" applyBorder="0" applyAlignment="0" applyProtection="0">
      <alignment vertical="center"/>
    </xf>
    <xf numFmtId="0" fontId="62" fillId="20" borderId="0" applyNumberFormat="0" applyBorder="0" applyAlignment="0" applyProtection="0">
      <alignment vertical="center"/>
    </xf>
    <xf numFmtId="0" fontId="63" fillId="24" borderId="0" applyNumberFormat="0" applyBorder="0" applyAlignment="0" applyProtection="0">
      <alignment vertical="center"/>
    </xf>
    <xf numFmtId="0" fontId="76" fillId="0" borderId="25" applyNumberFormat="0" applyFill="0" applyAlignment="0" applyProtection="0">
      <alignment vertical="center"/>
    </xf>
    <xf numFmtId="0" fontId="55" fillId="16" borderId="0" applyNumberFormat="0" applyBorder="0" applyAlignment="0" applyProtection="0">
      <alignment vertical="center"/>
    </xf>
    <xf numFmtId="0" fontId="61" fillId="0" borderId="24" applyNumberFormat="0" applyFill="0" applyAlignment="0" applyProtection="0">
      <alignment vertical="center"/>
    </xf>
    <xf numFmtId="0" fontId="62" fillId="9" borderId="0" applyNumberFormat="0" applyBorder="0" applyAlignment="0" applyProtection="0">
      <alignment vertical="center"/>
    </xf>
    <xf numFmtId="0" fontId="68" fillId="34" borderId="0" applyNumberFormat="0" applyBorder="0" applyAlignment="0" applyProtection="0">
      <alignment vertical="center"/>
    </xf>
    <xf numFmtId="0" fontId="57" fillId="20" borderId="0" applyNumberFormat="0" applyBorder="0" applyAlignment="0" applyProtection="0">
      <alignment vertical="center"/>
    </xf>
    <xf numFmtId="0" fontId="11" fillId="0" borderId="0"/>
    <xf numFmtId="0" fontId="54" fillId="47" borderId="0" applyNumberFormat="0" applyBorder="0" applyAlignment="0" applyProtection="0">
      <alignment vertical="center"/>
    </xf>
    <xf numFmtId="0" fontId="53" fillId="10" borderId="0" applyNumberFormat="0" applyBorder="0" applyAlignment="0" applyProtection="0">
      <alignment vertical="center"/>
    </xf>
    <xf numFmtId="0" fontId="54" fillId="49" borderId="0" applyNumberFormat="0" applyBorder="0" applyAlignment="0" applyProtection="0">
      <alignment vertical="center"/>
    </xf>
    <xf numFmtId="0" fontId="63" fillId="23"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63" fillId="40" borderId="0" applyNumberFormat="0" applyBorder="0" applyAlignment="0" applyProtection="0">
      <alignment vertical="center"/>
    </xf>
    <xf numFmtId="0" fontId="62" fillId="20" borderId="0" applyNumberFormat="0" applyBorder="0" applyAlignment="0" applyProtection="0">
      <alignment vertical="center"/>
    </xf>
    <xf numFmtId="0" fontId="57" fillId="20" borderId="0" applyNumberFormat="0" applyBorder="0" applyAlignment="0" applyProtection="0">
      <alignment vertical="center"/>
    </xf>
    <xf numFmtId="0" fontId="11" fillId="0" borderId="0"/>
    <xf numFmtId="0" fontId="54" fillId="51" borderId="0" applyNumberFormat="0" applyBorder="0" applyAlignment="0" applyProtection="0">
      <alignment vertical="center"/>
    </xf>
    <xf numFmtId="0" fontId="54" fillId="48" borderId="0" applyNumberFormat="0" applyBorder="0" applyAlignment="0" applyProtection="0">
      <alignment vertical="center"/>
    </xf>
    <xf numFmtId="0" fontId="57" fillId="20" borderId="0" applyNumberFormat="0" applyBorder="0" applyAlignment="0" applyProtection="0">
      <alignment vertical="center"/>
    </xf>
    <xf numFmtId="0" fontId="63" fillId="23" borderId="0" applyNumberFormat="0" applyBorder="0" applyAlignment="0" applyProtection="0">
      <alignment vertical="center"/>
    </xf>
    <xf numFmtId="0" fontId="62" fillId="9" borderId="0" applyNumberFormat="0" applyBorder="0" applyAlignment="0" applyProtection="0">
      <alignment vertical="center"/>
    </xf>
    <xf numFmtId="0" fontId="54" fillId="53" borderId="0" applyNumberFormat="0" applyBorder="0" applyAlignment="0" applyProtection="0">
      <alignment vertical="center"/>
    </xf>
    <xf numFmtId="0" fontId="62" fillId="25" borderId="0" applyNumberFormat="0" applyBorder="0" applyAlignment="0" applyProtection="0">
      <alignment vertical="center"/>
    </xf>
    <xf numFmtId="0" fontId="53" fillId="45" borderId="0" applyNumberFormat="0" applyBorder="0" applyAlignment="0" applyProtection="0">
      <alignment vertical="center"/>
    </xf>
    <xf numFmtId="0" fontId="53" fillId="11" borderId="0" applyNumberFormat="0" applyBorder="0" applyAlignment="0" applyProtection="0">
      <alignment vertical="center"/>
    </xf>
    <xf numFmtId="0" fontId="11" fillId="0" borderId="0"/>
    <xf numFmtId="0" fontId="63" fillId="40" borderId="0" applyNumberFormat="0" applyBorder="0" applyAlignment="0" applyProtection="0">
      <alignment vertical="center"/>
    </xf>
    <xf numFmtId="0" fontId="62" fillId="21" borderId="0" applyNumberFormat="0" applyBorder="0" applyAlignment="0" applyProtection="0">
      <alignment vertical="center"/>
    </xf>
    <xf numFmtId="0" fontId="54" fillId="50" borderId="0" applyNumberFormat="0" applyBorder="0" applyAlignment="0" applyProtection="0">
      <alignment vertical="center"/>
    </xf>
    <xf numFmtId="0" fontId="78" fillId="20" borderId="0" applyNumberFormat="0" applyBorder="0" applyAlignment="0" applyProtection="0">
      <alignment vertical="center"/>
    </xf>
    <xf numFmtId="0" fontId="54" fillId="52" borderId="0" applyNumberFormat="0" applyBorder="0" applyAlignment="0" applyProtection="0">
      <alignment vertical="center"/>
    </xf>
    <xf numFmtId="0" fontId="53" fillId="13" borderId="0" applyNumberFormat="0" applyBorder="0" applyAlignment="0" applyProtection="0">
      <alignment vertical="center"/>
    </xf>
    <xf numFmtId="0" fontId="63" fillId="28" borderId="0" applyNumberFormat="0" applyBorder="0" applyAlignment="0" applyProtection="0">
      <alignment vertical="center"/>
    </xf>
    <xf numFmtId="0" fontId="51" fillId="9" borderId="0" applyNumberFormat="0" applyBorder="0" applyAlignment="0" applyProtection="0">
      <alignment vertical="center"/>
    </xf>
    <xf numFmtId="0" fontId="54" fillId="54" borderId="0" applyNumberFormat="0" applyBorder="0" applyAlignment="0" applyProtection="0">
      <alignment vertical="center"/>
    </xf>
    <xf numFmtId="0" fontId="53" fillId="38" borderId="0" applyNumberFormat="0" applyBorder="0" applyAlignment="0" applyProtection="0">
      <alignment vertical="center"/>
    </xf>
    <xf numFmtId="0" fontId="53" fillId="46" borderId="0" applyNumberFormat="0" applyBorder="0" applyAlignment="0" applyProtection="0">
      <alignment vertical="center"/>
    </xf>
    <xf numFmtId="0" fontId="51" fillId="9" borderId="0" applyNumberFormat="0" applyBorder="0" applyAlignment="0" applyProtection="0">
      <alignment vertical="center"/>
    </xf>
    <xf numFmtId="0" fontId="57" fillId="20" borderId="0" applyNumberFormat="0" applyBorder="0" applyAlignment="0" applyProtection="0">
      <alignment vertical="center"/>
    </xf>
    <xf numFmtId="0" fontId="61" fillId="0" borderId="24" applyNumberFormat="0" applyFill="0" applyAlignment="0" applyProtection="0">
      <alignment vertical="center"/>
    </xf>
    <xf numFmtId="0" fontId="79" fillId="56" borderId="0" applyNumberFormat="0" applyBorder="0" applyAlignment="0" applyProtection="0">
      <alignment vertical="center"/>
    </xf>
    <xf numFmtId="0" fontId="63" fillId="28" borderId="0" applyNumberFormat="0" applyBorder="0" applyAlignment="0" applyProtection="0">
      <alignment vertical="center"/>
    </xf>
    <xf numFmtId="0" fontId="54" fillId="19" borderId="0" applyNumberFormat="0" applyBorder="0" applyAlignment="0" applyProtection="0">
      <alignment vertical="center"/>
    </xf>
    <xf numFmtId="0" fontId="57" fillId="20" borderId="0" applyNumberFormat="0" applyBorder="0" applyAlignment="0" applyProtection="0">
      <alignment vertical="center"/>
    </xf>
    <xf numFmtId="0" fontId="53" fillId="35"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62" fillId="9" borderId="0" applyNumberFormat="0" applyBorder="0" applyAlignment="0" applyProtection="0">
      <alignment vertical="center"/>
    </xf>
    <xf numFmtId="0" fontId="11" fillId="0" borderId="0"/>
    <xf numFmtId="0" fontId="63" fillId="40" borderId="0" applyNumberFormat="0" applyBorder="0" applyAlignment="0" applyProtection="0">
      <alignment vertical="center"/>
    </xf>
    <xf numFmtId="0" fontId="62" fillId="21" borderId="0" applyNumberFormat="0" applyBorder="0" applyAlignment="0" applyProtection="0">
      <alignment vertical="center"/>
    </xf>
    <xf numFmtId="0" fontId="62" fillId="23" borderId="0" applyNumberFormat="0" applyBorder="0" applyAlignment="0" applyProtection="0">
      <alignment vertical="center"/>
    </xf>
    <xf numFmtId="0" fontId="11" fillId="0" borderId="0"/>
    <xf numFmtId="0" fontId="11" fillId="0" borderId="0"/>
    <xf numFmtId="0" fontId="62" fillId="23" borderId="0" applyNumberFormat="0" applyBorder="0" applyAlignment="0" applyProtection="0">
      <alignment vertical="center"/>
    </xf>
    <xf numFmtId="0" fontId="11" fillId="0" borderId="0"/>
    <xf numFmtId="0" fontId="11" fillId="0" borderId="0"/>
    <xf numFmtId="0" fontId="70" fillId="0" borderId="19" applyNumberFormat="0" applyFill="0" applyAlignment="0" applyProtection="0">
      <alignment vertical="center"/>
    </xf>
    <xf numFmtId="0" fontId="80" fillId="0" borderId="0" applyNumberFormat="0" applyFill="0" applyBorder="0" applyAlignment="0" applyProtection="0">
      <alignment vertical="center"/>
    </xf>
    <xf numFmtId="0" fontId="62" fillId="9" borderId="0" applyNumberFormat="0" applyBorder="0" applyAlignment="0" applyProtection="0">
      <alignment vertical="center"/>
    </xf>
    <xf numFmtId="0" fontId="57" fillId="20" borderId="0" applyNumberFormat="0" applyBorder="0" applyAlignment="0" applyProtection="0">
      <alignment vertical="center"/>
    </xf>
    <xf numFmtId="0" fontId="62" fillId="39" borderId="0" applyNumberFormat="0" applyBorder="0" applyAlignment="0" applyProtection="0">
      <alignment vertical="center"/>
    </xf>
    <xf numFmtId="0" fontId="62" fillId="39" borderId="0" applyNumberFormat="0" applyBorder="0" applyAlignment="0" applyProtection="0">
      <alignment vertical="center"/>
    </xf>
    <xf numFmtId="0" fontId="62" fillId="39" borderId="0" applyNumberFormat="0" applyBorder="0" applyAlignment="0" applyProtection="0">
      <alignment vertical="center"/>
    </xf>
    <xf numFmtId="0" fontId="62" fillId="55" borderId="0" applyNumberFormat="0" applyBorder="0" applyAlignment="0" applyProtection="0">
      <alignment vertical="center"/>
    </xf>
    <xf numFmtId="0" fontId="57" fillId="20" borderId="0" applyNumberFormat="0" applyBorder="0" applyAlignment="0" applyProtection="0">
      <alignment vertical="center"/>
    </xf>
    <xf numFmtId="0" fontId="62" fillId="22" borderId="0" applyNumberFormat="0" applyBorder="0" applyAlignment="0" applyProtection="0">
      <alignment vertical="center"/>
    </xf>
    <xf numFmtId="0" fontId="62" fillId="55" borderId="0" applyNumberFormat="0" applyBorder="0" applyAlignment="0" applyProtection="0">
      <alignment vertical="center"/>
    </xf>
    <xf numFmtId="0" fontId="57" fillId="20" borderId="0" applyNumberFormat="0" applyBorder="0" applyAlignment="0" applyProtection="0">
      <alignment vertical="center"/>
    </xf>
    <xf numFmtId="0" fontId="62" fillId="55" borderId="0" applyNumberFormat="0" applyBorder="0" applyAlignment="0" applyProtection="0">
      <alignment vertical="center"/>
    </xf>
    <xf numFmtId="0" fontId="57" fillId="20" borderId="0" applyNumberFormat="0" applyBorder="0" applyAlignment="0" applyProtection="0">
      <alignment vertical="center"/>
    </xf>
    <xf numFmtId="0" fontId="62" fillId="30" borderId="0" applyNumberFormat="0" applyBorder="0" applyAlignment="0" applyProtection="0">
      <alignment vertical="center"/>
    </xf>
    <xf numFmtId="0" fontId="62" fillId="30" borderId="0" applyNumberFormat="0" applyBorder="0" applyAlignment="0" applyProtection="0">
      <alignment vertical="center"/>
    </xf>
    <xf numFmtId="0" fontId="63" fillId="29" borderId="0" applyNumberFormat="0" applyBorder="0" applyAlignment="0" applyProtection="0">
      <alignment vertical="center"/>
    </xf>
    <xf numFmtId="0" fontId="62" fillId="30" borderId="0" applyNumberFormat="0" applyBorder="0" applyAlignment="0" applyProtection="0">
      <alignment vertical="center"/>
    </xf>
    <xf numFmtId="0" fontId="62" fillId="21" borderId="0" applyNumberFormat="0" applyBorder="0" applyAlignment="0" applyProtection="0">
      <alignment vertical="center"/>
    </xf>
    <xf numFmtId="0" fontId="11" fillId="44" borderId="22" applyNumberFormat="0" applyFont="0" applyAlignment="0" applyProtection="0">
      <alignment vertical="center"/>
    </xf>
    <xf numFmtId="0" fontId="62" fillId="21" borderId="0" applyNumberFormat="0" applyBorder="0" applyAlignment="0" applyProtection="0">
      <alignment vertical="center"/>
    </xf>
    <xf numFmtId="0" fontId="58" fillId="0" borderId="0" applyNumberFormat="0" applyFill="0" applyBorder="0" applyAlignment="0" applyProtection="0">
      <alignment vertical="center"/>
    </xf>
    <xf numFmtId="0" fontId="11" fillId="44" borderId="22" applyNumberFormat="0" applyFont="0" applyAlignment="0" applyProtection="0">
      <alignment vertical="center"/>
    </xf>
    <xf numFmtId="0" fontId="62" fillId="21" borderId="0" applyNumberFormat="0" applyBorder="0" applyAlignment="0" applyProtection="0">
      <alignment vertical="center"/>
    </xf>
    <xf numFmtId="0" fontId="57" fillId="20" borderId="0" applyNumberFormat="0" applyBorder="0" applyAlignment="0" applyProtection="0">
      <alignment vertical="center"/>
    </xf>
    <xf numFmtId="0" fontId="62" fillId="21" borderId="0" applyNumberFormat="0" applyBorder="0" applyAlignment="0" applyProtection="0">
      <alignment vertical="center"/>
    </xf>
    <xf numFmtId="0" fontId="62" fillId="21" borderId="0" applyNumberFormat="0" applyBorder="0" applyAlignment="0" applyProtection="0">
      <alignment vertical="center"/>
    </xf>
    <xf numFmtId="0" fontId="51" fillId="9" borderId="0" applyNumberFormat="0" applyBorder="0" applyAlignment="0" applyProtection="0">
      <alignment vertical="center"/>
    </xf>
    <xf numFmtId="0" fontId="58" fillId="0" borderId="0" applyNumberFormat="0" applyFill="0" applyBorder="0" applyAlignment="0" applyProtection="0">
      <alignment vertical="center"/>
    </xf>
    <xf numFmtId="0" fontId="62" fillId="22" borderId="0" applyNumberFormat="0" applyBorder="0" applyAlignment="0" applyProtection="0">
      <alignment vertical="center"/>
    </xf>
    <xf numFmtId="0" fontId="62" fillId="21" borderId="0" applyNumberFormat="0" applyBorder="0" applyAlignment="0" applyProtection="0">
      <alignment vertical="center"/>
    </xf>
    <xf numFmtId="0" fontId="57" fillId="20" borderId="0" applyNumberFormat="0" applyBorder="0" applyAlignment="0" applyProtection="0">
      <alignment vertical="center"/>
    </xf>
    <xf numFmtId="0" fontId="62" fillId="21" borderId="0" applyNumberFormat="0" applyBorder="0" applyAlignment="0" applyProtection="0">
      <alignment vertical="center"/>
    </xf>
    <xf numFmtId="0" fontId="57" fillId="20" borderId="0" applyNumberFormat="0" applyBorder="0" applyAlignment="0" applyProtection="0">
      <alignment vertical="center"/>
    </xf>
    <xf numFmtId="0" fontId="62" fillId="20" borderId="0" applyNumberFormat="0" applyBorder="0" applyAlignment="0" applyProtection="0">
      <alignment vertical="center"/>
    </xf>
    <xf numFmtId="0" fontId="62" fillId="20" borderId="0" applyNumberFormat="0" applyBorder="0" applyAlignment="0" applyProtection="0">
      <alignment vertical="center"/>
    </xf>
    <xf numFmtId="0" fontId="57" fillId="20" borderId="0" applyNumberFormat="0" applyBorder="0" applyAlignment="0" applyProtection="0">
      <alignment vertical="center"/>
    </xf>
    <xf numFmtId="0" fontId="65" fillId="30" borderId="18" applyNumberFormat="0" applyAlignment="0" applyProtection="0">
      <alignment vertical="center"/>
    </xf>
    <xf numFmtId="0" fontId="62" fillId="20" borderId="0" applyNumberFormat="0" applyBorder="0" applyAlignment="0" applyProtection="0">
      <alignment vertical="center"/>
    </xf>
    <xf numFmtId="0" fontId="62" fillId="39" borderId="0" applyNumberFormat="0" applyBorder="0" applyAlignment="0" applyProtection="0">
      <alignment vertical="center"/>
    </xf>
    <xf numFmtId="0" fontId="62" fillId="20" borderId="0" applyNumberFormat="0" applyBorder="0" applyAlignment="0" applyProtection="0">
      <alignment vertical="center"/>
    </xf>
    <xf numFmtId="0" fontId="62" fillId="20" borderId="0" applyNumberFormat="0" applyBorder="0" applyAlignment="0" applyProtection="0">
      <alignment vertical="center"/>
    </xf>
    <xf numFmtId="0" fontId="62" fillId="20" borderId="0" applyNumberFormat="0" applyBorder="0" applyAlignment="0" applyProtection="0">
      <alignment vertical="center"/>
    </xf>
    <xf numFmtId="0" fontId="62" fillId="20" borderId="0" applyNumberFormat="0" applyBorder="0" applyAlignment="0" applyProtection="0">
      <alignment vertical="center"/>
    </xf>
    <xf numFmtId="0" fontId="51" fillId="9" borderId="0" applyNumberFormat="0" applyBorder="0" applyAlignment="0" applyProtection="0">
      <alignment vertical="center"/>
    </xf>
    <xf numFmtId="0" fontId="57" fillId="20" borderId="0" applyNumberFormat="0" applyBorder="0" applyAlignment="0" applyProtection="0">
      <alignment vertical="center"/>
    </xf>
    <xf numFmtId="0" fontId="64" fillId="0" borderId="17" applyNumberFormat="0" applyFill="0" applyAlignment="0" applyProtection="0">
      <alignment vertical="center"/>
    </xf>
    <xf numFmtId="0" fontId="62" fillId="9" borderId="0" applyNumberFormat="0" applyBorder="0" applyAlignment="0" applyProtection="0">
      <alignment vertical="center"/>
    </xf>
    <xf numFmtId="0" fontId="63" fillId="24" borderId="0" applyNumberFormat="0" applyBorder="0" applyAlignment="0" applyProtection="0">
      <alignment vertical="center"/>
    </xf>
    <xf numFmtId="0" fontId="64" fillId="0" borderId="17" applyNumberFormat="0" applyFill="0" applyAlignment="0" applyProtection="0">
      <alignment vertical="center"/>
    </xf>
    <xf numFmtId="0" fontId="62" fillId="9" borderId="0" applyNumberFormat="0" applyBorder="0" applyAlignment="0" applyProtection="0">
      <alignment vertical="center"/>
    </xf>
    <xf numFmtId="0" fontId="57" fillId="20" borderId="0" applyNumberFormat="0" applyBorder="0" applyAlignment="0" applyProtection="0">
      <alignment vertical="center"/>
    </xf>
    <xf numFmtId="0" fontId="62" fillId="9" borderId="0" applyNumberFormat="0" applyBorder="0" applyAlignment="0" applyProtection="0">
      <alignment vertical="center"/>
    </xf>
    <xf numFmtId="0" fontId="57" fillId="20" borderId="0" applyNumberFormat="0" applyBorder="0" applyAlignment="0" applyProtection="0">
      <alignment vertical="center"/>
    </xf>
    <xf numFmtId="0" fontId="62" fillId="9" borderId="0" applyNumberFormat="0" applyBorder="0" applyAlignment="0" applyProtection="0">
      <alignment vertical="center"/>
    </xf>
    <xf numFmtId="0" fontId="62" fillId="9" borderId="0" applyNumberFormat="0" applyBorder="0" applyAlignment="0" applyProtection="0">
      <alignment vertical="center"/>
    </xf>
    <xf numFmtId="0" fontId="62" fillId="9" borderId="0" applyNumberFormat="0" applyBorder="0" applyAlignment="0" applyProtection="0">
      <alignment vertical="center"/>
    </xf>
    <xf numFmtId="0" fontId="57" fillId="20" borderId="0" applyNumberFormat="0" applyBorder="0" applyAlignment="0" applyProtection="0">
      <alignment vertical="center"/>
    </xf>
    <xf numFmtId="0" fontId="62" fillId="39" borderId="0" applyNumberFormat="0" applyBorder="0" applyAlignment="0" applyProtection="0">
      <alignment vertical="center"/>
    </xf>
    <xf numFmtId="0" fontId="62" fillId="39" borderId="0" applyNumberFormat="0" applyBorder="0" applyAlignment="0" applyProtection="0">
      <alignment vertical="center"/>
    </xf>
    <xf numFmtId="0" fontId="57" fillId="20" borderId="0" applyNumberFormat="0" applyBorder="0" applyAlignment="0" applyProtection="0">
      <alignment vertical="center"/>
    </xf>
    <xf numFmtId="0" fontId="62" fillId="0" borderId="0">
      <alignment vertical="center"/>
    </xf>
    <xf numFmtId="0" fontId="62" fillId="25" borderId="0" applyNumberFormat="0" applyBorder="0" applyAlignment="0" applyProtection="0">
      <alignment vertical="center"/>
    </xf>
    <xf numFmtId="0" fontId="62" fillId="39" borderId="0" applyNumberFormat="0" applyBorder="0" applyAlignment="0" applyProtection="0">
      <alignment vertical="center"/>
    </xf>
    <xf numFmtId="0" fontId="62" fillId="39" borderId="0" applyNumberFormat="0" applyBorder="0" applyAlignment="0" applyProtection="0">
      <alignment vertical="center"/>
    </xf>
    <xf numFmtId="0" fontId="58" fillId="0" borderId="0" applyNumberFormat="0" applyFill="0" applyBorder="0" applyAlignment="0" applyProtection="0">
      <alignment vertical="center"/>
    </xf>
    <xf numFmtId="0" fontId="62" fillId="39" borderId="0" applyNumberFormat="0" applyBorder="0" applyAlignment="0" applyProtection="0">
      <alignment vertical="center"/>
    </xf>
    <xf numFmtId="0" fontId="57" fillId="20" borderId="0" applyNumberFormat="0" applyBorder="0" applyAlignment="0" applyProtection="0">
      <alignment vertical="center"/>
    </xf>
    <xf numFmtId="0" fontId="62" fillId="39" borderId="0" applyNumberFormat="0" applyBorder="0" applyAlignment="0" applyProtection="0">
      <alignment vertical="center"/>
    </xf>
    <xf numFmtId="0" fontId="62" fillId="39" borderId="0" applyNumberFormat="0" applyBorder="0" applyAlignment="0" applyProtection="0">
      <alignment vertical="center"/>
    </xf>
    <xf numFmtId="0" fontId="62" fillId="39" borderId="0" applyNumberFormat="0" applyBorder="0" applyAlignment="0" applyProtection="0">
      <alignment vertical="center"/>
    </xf>
    <xf numFmtId="0" fontId="62" fillId="55" borderId="0" applyNumberFormat="0" applyBorder="0" applyAlignment="0" applyProtection="0">
      <alignment vertical="center"/>
    </xf>
    <xf numFmtId="0" fontId="62" fillId="55" borderId="0" applyNumberFormat="0" applyBorder="0" applyAlignment="0" applyProtection="0">
      <alignment vertical="center"/>
    </xf>
    <xf numFmtId="0" fontId="62" fillId="55" borderId="0" applyNumberFormat="0" applyBorder="0" applyAlignment="0" applyProtection="0">
      <alignment vertical="center"/>
    </xf>
    <xf numFmtId="0" fontId="57" fillId="20" borderId="0" applyNumberFormat="0" applyBorder="0" applyAlignment="0" applyProtection="0">
      <alignment vertical="center"/>
    </xf>
    <xf numFmtId="0" fontId="63" fillId="28" borderId="0" applyNumberFormat="0" applyBorder="0" applyAlignment="0" applyProtection="0">
      <alignment vertical="center"/>
    </xf>
    <xf numFmtId="0" fontId="62" fillId="55" borderId="0" applyNumberFormat="0" applyBorder="0" applyAlignment="0" applyProtection="0">
      <alignment vertical="center"/>
    </xf>
    <xf numFmtId="0" fontId="62" fillId="55" borderId="0" applyNumberFormat="0" applyBorder="0" applyAlignment="0" applyProtection="0">
      <alignment vertical="center"/>
    </xf>
    <xf numFmtId="0" fontId="57" fillId="20" borderId="0" applyNumberFormat="0" applyBorder="0" applyAlignment="0" applyProtection="0">
      <alignment vertical="center"/>
    </xf>
    <xf numFmtId="0" fontId="51" fillId="9" borderId="0" applyNumberFormat="0" applyBorder="0" applyAlignment="0" applyProtection="0">
      <alignment vertical="center"/>
    </xf>
    <xf numFmtId="0" fontId="62" fillId="55" borderId="0" applyNumberFormat="0" applyBorder="0" applyAlignment="0" applyProtection="0">
      <alignment vertical="center"/>
    </xf>
    <xf numFmtId="0" fontId="57" fillId="20" borderId="0" applyNumberFormat="0" applyBorder="0" applyAlignment="0" applyProtection="0">
      <alignment vertical="center"/>
    </xf>
    <xf numFmtId="0" fontId="62" fillId="55" borderId="0" applyNumberFormat="0" applyBorder="0" applyAlignment="0" applyProtection="0">
      <alignment vertical="center"/>
    </xf>
    <xf numFmtId="0" fontId="57" fillId="20" borderId="0" applyNumberFormat="0" applyBorder="0" applyAlignment="0" applyProtection="0">
      <alignment vertical="center"/>
    </xf>
    <xf numFmtId="0" fontId="62" fillId="30" borderId="0" applyNumberFormat="0" applyBorder="0" applyAlignment="0" applyProtection="0">
      <alignment vertical="center"/>
    </xf>
    <xf numFmtId="0" fontId="65" fillId="30" borderId="18" applyNumberFormat="0" applyAlignment="0" applyProtection="0">
      <alignment vertical="center"/>
    </xf>
    <xf numFmtId="0" fontId="57" fillId="20" borderId="0" applyNumberFormat="0" applyBorder="0" applyAlignment="0" applyProtection="0">
      <alignment vertical="center"/>
    </xf>
    <xf numFmtId="0" fontId="62" fillId="30" borderId="0" applyNumberFormat="0" applyBorder="0" applyAlignment="0" applyProtection="0">
      <alignment vertical="center"/>
    </xf>
    <xf numFmtId="0" fontId="57" fillId="20" borderId="0" applyNumberFormat="0" applyBorder="0" applyAlignment="0" applyProtection="0">
      <alignment vertical="center"/>
    </xf>
    <xf numFmtId="0" fontId="62" fillId="30" borderId="0" applyNumberFormat="0" applyBorder="0" applyAlignment="0" applyProtection="0">
      <alignment vertical="center"/>
    </xf>
    <xf numFmtId="0" fontId="57" fillId="20" borderId="0" applyNumberFormat="0" applyBorder="0" applyAlignment="0" applyProtection="0">
      <alignment vertical="center"/>
    </xf>
    <xf numFmtId="0" fontId="62" fillId="30" borderId="0" applyNumberFormat="0" applyBorder="0" applyAlignment="0" applyProtection="0">
      <alignment vertical="center"/>
    </xf>
    <xf numFmtId="0" fontId="57" fillId="20" borderId="0" applyNumberFormat="0" applyBorder="0" applyAlignment="0" applyProtection="0">
      <alignment vertical="center"/>
    </xf>
    <xf numFmtId="0" fontId="62" fillId="30" borderId="0" applyNumberFormat="0" applyBorder="0" applyAlignment="0" applyProtection="0">
      <alignment vertical="center"/>
    </xf>
    <xf numFmtId="0" fontId="82" fillId="20" borderId="0" applyNumberFormat="0" applyBorder="0" applyAlignment="0" applyProtection="0">
      <alignment vertical="center"/>
    </xf>
    <xf numFmtId="0" fontId="62" fillId="30" borderId="0" applyNumberFormat="0" applyBorder="0" applyAlignment="0" applyProtection="0">
      <alignment vertical="center"/>
    </xf>
    <xf numFmtId="43" fontId="62" fillId="0" borderId="0" applyFont="0" applyFill="0" applyBorder="0" applyAlignment="0" applyProtection="0">
      <alignment vertical="center"/>
    </xf>
    <xf numFmtId="0" fontId="61" fillId="0" borderId="0" applyNumberFormat="0" applyFill="0" applyBorder="0" applyAlignment="0" applyProtection="0">
      <alignment vertical="center"/>
    </xf>
    <xf numFmtId="0" fontId="62" fillId="30" borderId="0" applyNumberFormat="0" applyBorder="0" applyAlignment="0" applyProtection="0">
      <alignment vertical="center"/>
    </xf>
    <xf numFmtId="0" fontId="61" fillId="0" borderId="24" applyNumberFormat="0" applyFill="0" applyAlignment="0" applyProtection="0">
      <alignment vertical="center"/>
    </xf>
    <xf numFmtId="0" fontId="62" fillId="25" borderId="0" applyNumberFormat="0" applyBorder="0" applyAlignment="0" applyProtection="0">
      <alignment vertical="center"/>
    </xf>
    <xf numFmtId="0" fontId="62" fillId="25" borderId="0" applyNumberFormat="0" applyBorder="0" applyAlignment="0" applyProtection="0">
      <alignment vertical="center"/>
    </xf>
    <xf numFmtId="0" fontId="62" fillId="22" borderId="0" applyNumberFormat="0" applyBorder="0" applyAlignment="0" applyProtection="0">
      <alignment vertical="center"/>
    </xf>
    <xf numFmtId="0" fontId="62" fillId="22" borderId="0" applyNumberFormat="0" applyBorder="0" applyAlignment="0" applyProtection="0">
      <alignment vertical="center"/>
    </xf>
    <xf numFmtId="0" fontId="57" fillId="20" borderId="0" applyNumberFormat="0" applyBorder="0" applyAlignment="0" applyProtection="0">
      <alignment vertical="center"/>
    </xf>
    <xf numFmtId="0" fontId="62" fillId="23" borderId="0" applyNumberFormat="0" applyBorder="0" applyAlignment="0" applyProtection="0">
      <alignment vertical="center"/>
    </xf>
    <xf numFmtId="0" fontId="62" fillId="23" borderId="0" applyNumberFormat="0" applyBorder="0" applyAlignment="0" applyProtection="0">
      <alignment vertical="center"/>
    </xf>
    <xf numFmtId="0" fontId="82" fillId="20" borderId="0" applyNumberFormat="0" applyBorder="0" applyAlignment="0" applyProtection="0">
      <alignment vertical="center"/>
    </xf>
    <xf numFmtId="0" fontId="61" fillId="0" borderId="24" applyNumberFormat="0" applyFill="0" applyAlignment="0" applyProtection="0">
      <alignment vertical="center"/>
    </xf>
    <xf numFmtId="0" fontId="62" fillId="23" borderId="0" applyNumberFormat="0" applyBorder="0" applyAlignment="0" applyProtection="0">
      <alignment vertical="center"/>
    </xf>
    <xf numFmtId="0" fontId="62" fillId="39" borderId="0" applyNumberFormat="0" applyBorder="0" applyAlignment="0" applyProtection="0">
      <alignment vertical="center"/>
    </xf>
    <xf numFmtId="0" fontId="57" fillId="20" borderId="0" applyNumberFormat="0" applyBorder="0" applyAlignment="0" applyProtection="0">
      <alignment vertical="center"/>
    </xf>
    <xf numFmtId="0" fontId="62" fillId="39" borderId="0" applyNumberFormat="0" applyBorder="0" applyAlignment="0" applyProtection="0">
      <alignment vertical="center"/>
    </xf>
    <xf numFmtId="0" fontId="75" fillId="0" borderId="0" applyNumberFormat="0" applyFill="0" applyBorder="0" applyAlignment="0" applyProtection="0">
      <alignment vertical="center"/>
    </xf>
    <xf numFmtId="0" fontId="62" fillId="25" borderId="0" applyNumberFormat="0" applyBorder="0" applyAlignment="0" applyProtection="0">
      <alignment vertical="center"/>
    </xf>
    <xf numFmtId="0" fontId="57" fillId="20" borderId="0" applyNumberFormat="0" applyBorder="0" applyAlignment="0" applyProtection="0">
      <alignment vertical="center"/>
    </xf>
    <xf numFmtId="0" fontId="75" fillId="0" borderId="0" applyNumberFormat="0" applyFill="0" applyBorder="0" applyAlignment="0" applyProtection="0">
      <alignment vertical="center"/>
    </xf>
    <xf numFmtId="0" fontId="62" fillId="25" borderId="0" applyNumberFormat="0" applyBorder="0" applyAlignment="0" applyProtection="0">
      <alignment vertical="center"/>
    </xf>
    <xf numFmtId="0" fontId="62" fillId="25" borderId="0" applyNumberFormat="0" applyBorder="0" applyAlignment="0" applyProtection="0">
      <alignment vertical="center"/>
    </xf>
    <xf numFmtId="0" fontId="57" fillId="20" borderId="0" applyNumberFormat="0" applyBorder="0" applyAlignment="0" applyProtection="0">
      <alignment vertical="center"/>
    </xf>
    <xf numFmtId="0" fontId="62" fillId="26" borderId="0" applyNumberFormat="0" applyBorder="0" applyAlignment="0" applyProtection="0">
      <alignment vertical="center"/>
    </xf>
    <xf numFmtId="0" fontId="57" fillId="20" borderId="0" applyNumberFormat="0" applyBorder="0" applyAlignment="0" applyProtection="0">
      <alignment vertical="center"/>
    </xf>
    <xf numFmtId="0" fontId="62" fillId="26" borderId="0" applyNumberFormat="0" applyBorder="0" applyAlignment="0" applyProtection="0">
      <alignment vertical="center"/>
    </xf>
    <xf numFmtId="0" fontId="58" fillId="0" borderId="0" applyNumberFormat="0" applyFill="0" applyBorder="0" applyAlignment="0" applyProtection="0">
      <alignment vertical="center"/>
    </xf>
    <xf numFmtId="0" fontId="62" fillId="26" borderId="0" applyNumberFormat="0" applyBorder="0" applyAlignment="0" applyProtection="0">
      <alignment vertical="center"/>
    </xf>
    <xf numFmtId="0" fontId="62" fillId="25" borderId="0" applyNumberFormat="0" applyBorder="0" applyAlignment="0" applyProtection="0">
      <alignment vertical="center"/>
    </xf>
    <xf numFmtId="0" fontId="62" fillId="26" borderId="0" applyNumberFormat="0" applyBorder="0" applyAlignment="0" applyProtection="0">
      <alignment vertical="center"/>
    </xf>
    <xf numFmtId="0" fontId="62" fillId="25" borderId="0" applyNumberFormat="0" applyBorder="0" applyAlignment="0" applyProtection="0">
      <alignment vertical="center"/>
    </xf>
    <xf numFmtId="0" fontId="62" fillId="25" borderId="0" applyNumberFormat="0" applyBorder="0" applyAlignment="0" applyProtection="0">
      <alignment vertical="center"/>
    </xf>
    <xf numFmtId="0" fontId="62" fillId="25" borderId="0" applyNumberFormat="0" applyBorder="0" applyAlignment="0" applyProtection="0">
      <alignment vertical="center"/>
    </xf>
    <xf numFmtId="0" fontId="57" fillId="20" borderId="0" applyNumberFormat="0" applyBorder="0" applyAlignment="0" applyProtection="0">
      <alignment vertical="center"/>
    </xf>
    <xf numFmtId="0" fontId="62" fillId="25" borderId="0" applyNumberFormat="0" applyBorder="0" applyAlignment="0" applyProtection="0">
      <alignment vertical="center"/>
    </xf>
    <xf numFmtId="0" fontId="62" fillId="25" borderId="0" applyNumberFormat="0" applyBorder="0" applyAlignment="0" applyProtection="0">
      <alignment vertical="center"/>
    </xf>
    <xf numFmtId="0" fontId="57" fillId="20" borderId="0" applyNumberFormat="0" applyBorder="0" applyAlignment="0" applyProtection="0">
      <alignment vertical="center"/>
    </xf>
    <xf numFmtId="0" fontId="62" fillId="25" borderId="0" applyNumberFormat="0" applyBorder="0" applyAlignment="0" applyProtection="0">
      <alignment vertical="center"/>
    </xf>
    <xf numFmtId="0" fontId="57" fillId="20" borderId="0" applyNumberFormat="0" applyBorder="0" applyAlignment="0" applyProtection="0">
      <alignment vertical="center"/>
    </xf>
    <xf numFmtId="0" fontId="62" fillId="22" borderId="0" applyNumberFormat="0" applyBorder="0" applyAlignment="0" applyProtection="0">
      <alignment vertical="center"/>
    </xf>
    <xf numFmtId="0" fontId="62" fillId="22"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63" fillId="28" borderId="0" applyNumberFormat="0" applyBorder="0" applyAlignment="0" applyProtection="0">
      <alignment vertical="center"/>
    </xf>
    <xf numFmtId="0" fontId="62" fillId="22" borderId="0" applyNumberFormat="0" applyBorder="0" applyAlignment="0" applyProtection="0">
      <alignment vertical="center"/>
    </xf>
    <xf numFmtId="0" fontId="51" fillId="9" borderId="0" applyNumberFormat="0" applyBorder="0" applyAlignment="0" applyProtection="0">
      <alignment vertical="center"/>
    </xf>
    <xf numFmtId="0" fontId="62" fillId="22" borderId="0" applyNumberFormat="0" applyBorder="0" applyAlignment="0" applyProtection="0">
      <alignment vertical="center"/>
    </xf>
    <xf numFmtId="0" fontId="62" fillId="22" borderId="0" applyNumberFormat="0" applyBorder="0" applyAlignment="0" applyProtection="0">
      <alignment vertical="center"/>
    </xf>
    <xf numFmtId="0" fontId="62" fillId="22" borderId="0" applyNumberFormat="0" applyBorder="0" applyAlignment="0" applyProtection="0">
      <alignment vertical="center"/>
    </xf>
    <xf numFmtId="0" fontId="11" fillId="0" borderId="0"/>
    <xf numFmtId="0" fontId="62" fillId="23" borderId="0" applyNumberFormat="0" applyBorder="0" applyAlignment="0" applyProtection="0">
      <alignment vertical="center"/>
    </xf>
    <xf numFmtId="0" fontId="62" fillId="23" borderId="0" applyNumberFormat="0" applyBorder="0" applyAlignment="0" applyProtection="0">
      <alignment vertical="center"/>
    </xf>
    <xf numFmtId="0" fontId="62" fillId="23" borderId="0" applyNumberFormat="0" applyBorder="0" applyAlignment="0" applyProtection="0">
      <alignment vertical="center"/>
    </xf>
    <xf numFmtId="0" fontId="32" fillId="0" borderId="0"/>
    <xf numFmtId="0" fontId="62" fillId="23" borderId="0" applyNumberFormat="0" applyBorder="0" applyAlignment="0" applyProtection="0">
      <alignment vertical="center"/>
    </xf>
    <xf numFmtId="0" fontId="79" fillId="56" borderId="0" applyNumberFormat="0" applyBorder="0" applyAlignment="0" applyProtection="0">
      <alignment vertical="center"/>
    </xf>
    <xf numFmtId="0" fontId="63" fillId="24" borderId="0" applyNumberFormat="0" applyBorder="0" applyAlignment="0" applyProtection="0">
      <alignment vertical="center"/>
    </xf>
    <xf numFmtId="0" fontId="62" fillId="23" borderId="0" applyNumberFormat="0" applyBorder="0" applyAlignment="0" applyProtection="0">
      <alignment vertical="center"/>
    </xf>
    <xf numFmtId="0" fontId="70" fillId="0" borderId="19" applyNumberFormat="0" applyFill="0" applyAlignment="0" applyProtection="0">
      <alignment vertical="center"/>
    </xf>
    <xf numFmtId="0" fontId="62" fillId="39" borderId="0" applyNumberFormat="0" applyBorder="0" applyAlignment="0" applyProtection="0">
      <alignment vertical="center"/>
    </xf>
    <xf numFmtId="0" fontId="70" fillId="0" borderId="19" applyNumberFormat="0" applyFill="0" applyAlignment="0" applyProtection="0">
      <alignment vertical="center"/>
    </xf>
    <xf numFmtId="0" fontId="62" fillId="39" borderId="0" applyNumberFormat="0" applyBorder="0" applyAlignment="0" applyProtection="0">
      <alignment vertical="center"/>
    </xf>
    <xf numFmtId="0" fontId="62" fillId="39" borderId="0" applyNumberFormat="0" applyBorder="0" applyAlignment="0" applyProtection="0">
      <alignment vertical="center"/>
    </xf>
    <xf numFmtId="0" fontId="58" fillId="0" borderId="0" applyNumberFormat="0" applyFill="0" applyBorder="0" applyAlignment="0" applyProtection="0">
      <alignment vertical="center"/>
    </xf>
    <xf numFmtId="0" fontId="62" fillId="39" borderId="0" applyNumberFormat="0" applyBorder="0" applyAlignment="0" applyProtection="0">
      <alignment vertical="center"/>
    </xf>
    <xf numFmtId="0" fontId="71" fillId="0" borderId="20" applyNumberFormat="0" applyFill="0" applyAlignment="0" applyProtection="0">
      <alignment vertical="center"/>
    </xf>
    <xf numFmtId="0" fontId="62" fillId="39" borderId="0" applyNumberFormat="0" applyBorder="0" applyAlignment="0" applyProtection="0">
      <alignment vertical="center"/>
    </xf>
    <xf numFmtId="0" fontId="51" fillId="9" borderId="0" applyNumberFormat="0" applyBorder="0" applyAlignment="0" applyProtection="0">
      <alignment vertical="center"/>
    </xf>
    <xf numFmtId="0" fontId="62" fillId="25" borderId="0" applyNumberFormat="0" applyBorder="0" applyAlignment="0" applyProtection="0">
      <alignment vertical="center"/>
    </xf>
    <xf numFmtId="0" fontId="57" fillId="20" borderId="0" applyNumberFormat="0" applyBorder="0" applyAlignment="0" applyProtection="0">
      <alignment vertical="center"/>
    </xf>
    <xf numFmtId="0" fontId="62" fillId="25" borderId="0" applyNumberFormat="0" applyBorder="0" applyAlignment="0" applyProtection="0">
      <alignment vertical="center"/>
    </xf>
    <xf numFmtId="0" fontId="84" fillId="57" borderId="26" applyNumberFormat="0" applyAlignment="0" applyProtection="0">
      <alignment vertical="center"/>
    </xf>
    <xf numFmtId="0" fontId="62" fillId="25" borderId="0" applyNumberFormat="0" applyBorder="0" applyAlignment="0" applyProtection="0">
      <alignment vertical="center"/>
    </xf>
    <xf numFmtId="0" fontId="62" fillId="25" borderId="0" applyNumberFormat="0" applyBorder="0" applyAlignment="0" applyProtection="0">
      <alignment vertical="center"/>
    </xf>
    <xf numFmtId="0" fontId="62" fillId="25" borderId="0" applyNumberFormat="0" applyBorder="0" applyAlignment="0" applyProtection="0">
      <alignment vertical="center"/>
    </xf>
    <xf numFmtId="9" fontId="62" fillId="0" borderId="0" applyFont="0" applyFill="0" applyBorder="0" applyAlignment="0" applyProtection="0">
      <alignment vertical="center"/>
    </xf>
    <xf numFmtId="0" fontId="62" fillId="25" borderId="0" applyNumberFormat="0" applyBorder="0" applyAlignment="0" applyProtection="0">
      <alignment vertical="center"/>
    </xf>
    <xf numFmtId="0" fontId="62" fillId="26" borderId="0" applyNumberFormat="0" applyBorder="0" applyAlignment="0" applyProtection="0">
      <alignment vertical="center"/>
    </xf>
    <xf numFmtId="0" fontId="62" fillId="26" borderId="0" applyNumberFormat="0" applyBorder="0" applyAlignment="0" applyProtection="0">
      <alignment vertical="center"/>
    </xf>
    <xf numFmtId="0" fontId="62" fillId="26" borderId="0" applyNumberFormat="0" applyBorder="0" applyAlignment="0" applyProtection="0">
      <alignment vertical="center"/>
    </xf>
    <xf numFmtId="0" fontId="63" fillId="27" borderId="0" applyNumberFormat="0" applyBorder="0" applyAlignment="0" applyProtection="0">
      <alignment vertical="center"/>
    </xf>
    <xf numFmtId="0" fontId="62" fillId="26" borderId="0" applyNumberFormat="0" applyBorder="0" applyAlignment="0" applyProtection="0">
      <alignment vertical="center"/>
    </xf>
    <xf numFmtId="0" fontId="62" fillId="26" borderId="0" applyNumberFormat="0" applyBorder="0" applyAlignment="0" applyProtection="0">
      <alignment vertical="center"/>
    </xf>
    <xf numFmtId="0" fontId="62" fillId="26" borderId="0" applyNumberFormat="0" applyBorder="0" applyAlignment="0" applyProtection="0">
      <alignment vertical="center"/>
    </xf>
    <xf numFmtId="0" fontId="57" fillId="20" borderId="0" applyNumberFormat="0" applyBorder="0" applyAlignment="0" applyProtection="0">
      <alignment vertical="center"/>
    </xf>
    <xf numFmtId="0" fontId="63" fillId="41" borderId="0" applyNumberFormat="0" applyBorder="0" applyAlignment="0" applyProtection="0">
      <alignment vertical="center"/>
    </xf>
    <xf numFmtId="0" fontId="63" fillId="41" borderId="0" applyNumberFormat="0" applyBorder="0" applyAlignment="0" applyProtection="0">
      <alignment vertical="center"/>
    </xf>
    <xf numFmtId="0" fontId="63" fillId="22" borderId="0" applyNumberFormat="0" applyBorder="0" applyAlignment="0" applyProtection="0">
      <alignment vertical="center"/>
    </xf>
    <xf numFmtId="0" fontId="57" fillId="20" borderId="0" applyNumberFormat="0" applyBorder="0" applyAlignment="0" applyProtection="0">
      <alignment vertical="center"/>
    </xf>
    <xf numFmtId="0" fontId="58" fillId="0" borderId="0" applyNumberFormat="0" applyFill="0" applyBorder="0" applyAlignment="0" applyProtection="0">
      <alignment vertical="center"/>
    </xf>
    <xf numFmtId="0" fontId="63" fillId="22" borderId="0" applyNumberFormat="0" applyBorder="0" applyAlignment="0" applyProtection="0">
      <alignment vertical="center"/>
    </xf>
    <xf numFmtId="0" fontId="71" fillId="0" borderId="20" applyNumberFormat="0" applyFill="0" applyAlignment="0" applyProtection="0">
      <alignment vertical="center"/>
    </xf>
    <xf numFmtId="0" fontId="63" fillId="23"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63" fillId="23"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63" fillId="24" borderId="0" applyNumberFormat="0" applyBorder="0" applyAlignment="0" applyProtection="0">
      <alignment vertical="center"/>
    </xf>
    <xf numFmtId="0" fontId="63" fillId="24" borderId="0" applyNumberFormat="0" applyBorder="0" applyAlignment="0" applyProtection="0">
      <alignment vertical="center"/>
    </xf>
    <xf numFmtId="0" fontId="63" fillId="24" borderId="0" applyNumberFormat="0" applyBorder="0" applyAlignment="0" applyProtection="0">
      <alignment vertical="center"/>
    </xf>
    <xf numFmtId="0" fontId="63" fillId="28" borderId="0" applyNumberFormat="0" applyBorder="0" applyAlignment="0" applyProtection="0">
      <alignment vertical="center"/>
    </xf>
    <xf numFmtId="0" fontId="63" fillId="41" borderId="0" applyNumberFormat="0" applyBorder="0" applyAlignment="0" applyProtection="0">
      <alignment vertical="center"/>
    </xf>
    <xf numFmtId="0" fontId="63" fillId="24" borderId="0" applyNumberFormat="0" applyBorder="0" applyAlignment="0" applyProtection="0">
      <alignment vertical="center"/>
    </xf>
    <xf numFmtId="0" fontId="63" fillId="28" borderId="0" applyNumberFormat="0" applyBorder="0" applyAlignment="0" applyProtection="0">
      <alignment vertical="center"/>
    </xf>
    <xf numFmtId="0" fontId="63" fillId="22" borderId="0" applyNumberFormat="0" applyBorder="0" applyAlignment="0" applyProtection="0">
      <alignment vertical="center"/>
    </xf>
    <xf numFmtId="0" fontId="63" fillId="27" borderId="0" applyNumberFormat="0" applyBorder="0" applyAlignment="0" applyProtection="0">
      <alignment vertical="center"/>
    </xf>
    <xf numFmtId="0" fontId="61" fillId="0" borderId="0" applyNumberFormat="0" applyFill="0" applyBorder="0" applyAlignment="0" applyProtection="0">
      <alignment vertical="center"/>
    </xf>
    <xf numFmtId="0" fontId="63" fillId="41" borderId="0" applyNumberFormat="0" applyBorder="0" applyAlignment="0" applyProtection="0">
      <alignment vertical="center"/>
    </xf>
    <xf numFmtId="0" fontId="61" fillId="0" borderId="0" applyNumberFormat="0" applyFill="0" applyBorder="0" applyAlignment="0" applyProtection="0">
      <alignment vertical="center"/>
    </xf>
    <xf numFmtId="0" fontId="63" fillId="41" borderId="0" applyNumberFormat="0" applyBorder="0" applyAlignment="0" applyProtection="0">
      <alignment vertical="center"/>
    </xf>
    <xf numFmtId="0" fontId="63" fillId="41" borderId="0" applyNumberFormat="0" applyBorder="0" applyAlignment="0" applyProtection="0">
      <alignment vertical="center"/>
    </xf>
    <xf numFmtId="0" fontId="57" fillId="20" borderId="0" applyNumberFormat="0" applyBorder="0" applyAlignment="0" applyProtection="0">
      <alignment vertical="center"/>
    </xf>
    <xf numFmtId="0" fontId="63" fillId="41" borderId="0" applyNumberFormat="0" applyBorder="0" applyAlignment="0" applyProtection="0">
      <alignment vertical="center"/>
    </xf>
    <xf numFmtId="0" fontId="63" fillId="41" borderId="0" applyNumberFormat="0" applyBorder="0" applyAlignment="0" applyProtection="0">
      <alignment vertical="center"/>
    </xf>
    <xf numFmtId="0" fontId="57" fillId="20" borderId="0" applyNumberFormat="0" applyBorder="0" applyAlignment="0" applyProtection="0">
      <alignment vertical="center"/>
    </xf>
    <xf numFmtId="0" fontId="11" fillId="0" borderId="0"/>
    <xf numFmtId="0" fontId="63" fillId="22" borderId="0" applyNumberFormat="0" applyBorder="0" applyAlignment="0" applyProtection="0">
      <alignment vertical="center"/>
    </xf>
    <xf numFmtId="0" fontId="63" fillId="22" borderId="0" applyNumberFormat="0" applyBorder="0" applyAlignment="0" applyProtection="0">
      <alignment vertical="center"/>
    </xf>
    <xf numFmtId="0" fontId="57" fillId="20" borderId="0" applyNumberFormat="0" applyBorder="0" applyAlignment="0" applyProtection="0">
      <alignment vertical="center"/>
    </xf>
    <xf numFmtId="0" fontId="63" fillId="22" borderId="0" applyNumberFormat="0" applyBorder="0" applyAlignment="0" applyProtection="0">
      <alignment vertical="center"/>
    </xf>
    <xf numFmtId="0" fontId="63" fillId="23" borderId="0" applyNumberFormat="0" applyBorder="0" applyAlignment="0" applyProtection="0">
      <alignment vertical="center"/>
    </xf>
    <xf numFmtId="0" fontId="63" fillId="23" borderId="0" applyNumberFormat="0" applyBorder="0" applyAlignment="0" applyProtection="0">
      <alignment vertical="center"/>
    </xf>
    <xf numFmtId="43" fontId="62" fillId="0" borderId="0" applyFont="0" applyFill="0" applyBorder="0" applyAlignment="0" applyProtection="0">
      <alignment vertical="center"/>
    </xf>
    <xf numFmtId="0" fontId="61" fillId="0" borderId="0" applyNumberFormat="0" applyFill="0" applyBorder="0" applyAlignment="0" applyProtection="0">
      <alignment vertical="center"/>
    </xf>
    <xf numFmtId="0" fontId="63" fillId="23" borderId="0" applyNumberFormat="0" applyBorder="0" applyAlignment="0" applyProtection="0">
      <alignment vertical="center"/>
    </xf>
    <xf numFmtId="0" fontId="63" fillId="24" borderId="0" applyNumberFormat="0" applyBorder="0" applyAlignment="0" applyProtection="0">
      <alignment vertical="center"/>
    </xf>
    <xf numFmtId="0" fontId="57" fillId="20" borderId="0" applyNumberFormat="0" applyBorder="0" applyAlignment="0" applyProtection="0">
      <alignment vertical="center"/>
    </xf>
    <xf numFmtId="0" fontId="79" fillId="56" borderId="0" applyNumberFormat="0" applyBorder="0" applyAlignment="0" applyProtection="0">
      <alignment vertical="center"/>
    </xf>
    <xf numFmtId="0" fontId="59" fillId="0" borderId="16" applyNumberFormat="0" applyFill="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63" fillId="24" borderId="0" applyNumberFormat="0" applyBorder="0" applyAlignment="0" applyProtection="0">
      <alignment vertical="center"/>
    </xf>
    <xf numFmtId="0" fontId="57" fillId="20" borderId="0" applyNumberFormat="0" applyBorder="0" applyAlignment="0" applyProtection="0">
      <alignment vertical="center"/>
    </xf>
    <xf numFmtId="0" fontId="63" fillId="24" borderId="0" applyNumberFormat="0" applyBorder="0" applyAlignment="0" applyProtection="0">
      <alignment vertical="center"/>
    </xf>
    <xf numFmtId="0" fontId="63" fillId="24" borderId="0" applyNumberFormat="0" applyBorder="0" applyAlignment="0" applyProtection="0">
      <alignment vertical="center"/>
    </xf>
    <xf numFmtId="0" fontId="57" fillId="20" borderId="0" applyNumberFormat="0" applyBorder="0" applyAlignment="0" applyProtection="0">
      <alignment vertical="center"/>
    </xf>
    <xf numFmtId="0" fontId="63" fillId="28" borderId="0" applyNumberFormat="0" applyBorder="0" applyAlignment="0" applyProtection="0">
      <alignment vertical="center"/>
    </xf>
    <xf numFmtId="0" fontId="63" fillId="28" borderId="0" applyNumberFormat="0" applyBorder="0" applyAlignment="0" applyProtection="0">
      <alignment vertical="center"/>
    </xf>
    <xf numFmtId="0" fontId="57" fillId="20" borderId="0" applyNumberFormat="0" applyBorder="0" applyAlignment="0" applyProtection="0">
      <alignment vertical="center"/>
    </xf>
    <xf numFmtId="0" fontId="63" fillId="28" borderId="0" applyNumberFormat="0" applyBorder="0" applyAlignment="0" applyProtection="0">
      <alignment vertical="center"/>
    </xf>
    <xf numFmtId="0" fontId="63" fillId="28" borderId="0" applyNumberFormat="0" applyBorder="0" applyAlignment="0" applyProtection="0">
      <alignment vertical="center"/>
    </xf>
    <xf numFmtId="0" fontId="57" fillId="20" borderId="0" applyNumberFormat="0" applyBorder="0" applyAlignment="0" applyProtection="0">
      <alignment vertical="center"/>
    </xf>
    <xf numFmtId="0" fontId="63" fillId="27" borderId="0" applyNumberFormat="0" applyBorder="0" applyAlignment="0" applyProtection="0">
      <alignment vertical="center"/>
    </xf>
    <xf numFmtId="0" fontId="63" fillId="27" borderId="0" applyNumberFormat="0" applyBorder="0" applyAlignment="0" applyProtection="0">
      <alignment vertical="center"/>
    </xf>
    <xf numFmtId="0" fontId="63" fillId="27" borderId="0" applyNumberFormat="0" applyBorder="0" applyAlignment="0" applyProtection="0">
      <alignment vertical="center"/>
    </xf>
    <xf numFmtId="0" fontId="57" fillId="20" borderId="0" applyNumberFormat="0" applyBorder="0" applyAlignment="0" applyProtection="0">
      <alignment vertical="center"/>
    </xf>
    <xf numFmtId="0" fontId="63" fillId="27" borderId="0" applyNumberFormat="0" applyBorder="0" applyAlignment="0" applyProtection="0">
      <alignment vertical="center"/>
    </xf>
    <xf numFmtId="0" fontId="11" fillId="0" borderId="0"/>
    <xf numFmtId="0" fontId="57" fillId="20" borderId="0" applyNumberFormat="0" applyBorder="0" applyAlignment="0" applyProtection="0">
      <alignment vertical="center"/>
    </xf>
    <xf numFmtId="0" fontId="63" fillId="27" borderId="0" applyNumberFormat="0" applyBorder="0" applyAlignment="0" applyProtection="0">
      <alignment vertical="center"/>
    </xf>
    <xf numFmtId="0" fontId="57" fillId="20" borderId="0" applyNumberFormat="0" applyBorder="0" applyAlignment="0" applyProtection="0">
      <alignment vertical="center"/>
    </xf>
    <xf numFmtId="0" fontId="63" fillId="27" borderId="0" applyNumberFormat="0" applyBorder="0" applyAlignment="0" applyProtection="0">
      <alignment vertical="center"/>
    </xf>
    <xf numFmtId="0" fontId="63" fillId="27" borderId="0" applyNumberFormat="0" applyBorder="0" applyAlignment="0" applyProtection="0">
      <alignment vertical="center"/>
    </xf>
    <xf numFmtId="0" fontId="1" fillId="0" borderId="0">
      <alignment vertical="center"/>
    </xf>
    <xf numFmtId="0" fontId="62" fillId="0" borderId="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63" fillId="43" borderId="0" applyNumberFormat="0" applyBorder="0" applyAlignment="0" applyProtection="0">
      <alignment vertical="center"/>
    </xf>
    <xf numFmtId="0" fontId="51" fillId="9" borderId="0" applyNumberFormat="0" applyBorder="0" applyAlignment="0" applyProtection="0">
      <alignment vertical="center"/>
    </xf>
    <xf numFmtId="0" fontId="57" fillId="20" borderId="0" applyNumberFormat="0" applyBorder="0" applyAlignment="0" applyProtection="0">
      <alignment vertical="center"/>
    </xf>
    <xf numFmtId="0" fontId="63" fillId="43" borderId="0" applyNumberFormat="0" applyBorder="0" applyAlignment="0" applyProtection="0">
      <alignment vertical="center"/>
    </xf>
    <xf numFmtId="0" fontId="63" fillId="40" borderId="0" applyNumberFormat="0" applyBorder="0" applyAlignment="0" applyProtection="0">
      <alignment vertical="center"/>
    </xf>
    <xf numFmtId="0" fontId="63" fillId="40" borderId="0" applyNumberFormat="0" applyBorder="0" applyAlignment="0" applyProtection="0">
      <alignment vertical="center"/>
    </xf>
    <xf numFmtId="0" fontId="63" fillId="29" borderId="0" applyNumberFormat="0" applyBorder="0" applyAlignment="0" applyProtection="0">
      <alignment vertical="center"/>
    </xf>
    <xf numFmtId="0" fontId="63" fillId="24" borderId="0" applyNumberFormat="0" applyBorder="0" applyAlignment="0" applyProtection="0">
      <alignment vertical="center"/>
    </xf>
    <xf numFmtId="0" fontId="51" fillId="9"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63" fillId="42" borderId="0" applyNumberFormat="0" applyBorder="0" applyAlignment="0" applyProtection="0">
      <alignment vertical="center"/>
    </xf>
    <xf numFmtId="0" fontId="63" fillId="24" borderId="0" applyNumberFormat="0" applyBorder="0" applyAlignment="0" applyProtection="0">
      <alignment vertical="center"/>
    </xf>
    <xf numFmtId="0" fontId="57" fillId="20" borderId="0" applyNumberFormat="0" applyBorder="0" applyAlignment="0" applyProtection="0">
      <alignment vertical="center"/>
    </xf>
    <xf numFmtId="0" fontId="63" fillId="28" borderId="0" applyNumberFormat="0" applyBorder="0" applyAlignment="0" applyProtection="0">
      <alignment vertical="center"/>
    </xf>
    <xf numFmtId="0" fontId="51" fillId="9" borderId="0" applyNumberFormat="0" applyBorder="0" applyAlignment="0" applyProtection="0">
      <alignment vertical="center"/>
    </xf>
    <xf numFmtId="0" fontId="57" fillId="20" borderId="0" applyNumberFormat="0" applyBorder="0" applyAlignment="0" applyProtection="0">
      <alignment vertical="center"/>
    </xf>
    <xf numFmtId="0" fontId="63" fillId="43" borderId="0" applyNumberFormat="0" applyBorder="0" applyAlignment="0" applyProtection="0">
      <alignment vertical="center"/>
    </xf>
    <xf numFmtId="0" fontId="11" fillId="0" borderId="0"/>
    <xf numFmtId="0" fontId="57" fillId="20" borderId="0" applyNumberFormat="0" applyBorder="0" applyAlignment="0" applyProtection="0">
      <alignment vertical="center"/>
    </xf>
    <xf numFmtId="0" fontId="51" fillId="9" borderId="0" applyNumberFormat="0" applyBorder="0" applyAlignment="0" applyProtection="0">
      <alignment vertical="center"/>
    </xf>
    <xf numFmtId="0" fontId="69" fillId="36" borderId="18" applyNumberFormat="0" applyAlignment="0" applyProtection="0">
      <alignment vertical="center"/>
    </xf>
    <xf numFmtId="37" fontId="85" fillId="0" borderId="0"/>
    <xf numFmtId="0" fontId="69" fillId="36" borderId="18" applyNumberFormat="0" applyAlignment="0" applyProtection="0">
      <alignment vertical="center"/>
    </xf>
    <xf numFmtId="0" fontId="84" fillId="57" borderId="26" applyNumberFormat="0" applyAlignment="0" applyProtection="0">
      <alignment vertical="center"/>
    </xf>
    <xf numFmtId="0" fontId="84" fillId="57" borderId="26" applyNumberFormat="0" applyAlignment="0" applyProtection="0">
      <alignment vertical="center"/>
    </xf>
    <xf numFmtId="0" fontId="80" fillId="0" borderId="0" applyNumberFormat="0" applyFill="0" applyBorder="0" applyAlignment="0" applyProtection="0">
      <alignment vertical="center"/>
    </xf>
    <xf numFmtId="0" fontId="57" fillId="20" borderId="0" applyNumberFormat="0" applyBorder="0" applyAlignment="0" applyProtection="0">
      <alignment vertical="center"/>
    </xf>
    <xf numFmtId="0" fontId="1" fillId="0" borderId="0">
      <alignment vertical="center"/>
    </xf>
    <xf numFmtId="0" fontId="51" fillId="9" borderId="0" applyNumberFormat="0" applyBorder="0" applyAlignment="0" applyProtection="0">
      <alignment vertical="center"/>
    </xf>
    <xf numFmtId="0" fontId="11" fillId="0" borderId="0"/>
    <xf numFmtId="0" fontId="51" fillId="9" borderId="0" applyNumberFormat="0" applyBorder="0" applyAlignment="0" applyProtection="0">
      <alignment vertical="center"/>
    </xf>
    <xf numFmtId="0" fontId="57" fillId="20" borderId="0" applyNumberFormat="0" applyBorder="0" applyAlignment="0" applyProtection="0">
      <alignment vertical="center"/>
    </xf>
    <xf numFmtId="0" fontId="59" fillId="0" borderId="16" applyNumberFormat="0" applyFill="0" applyAlignment="0" applyProtection="0">
      <alignment vertical="center"/>
    </xf>
    <xf numFmtId="0" fontId="59" fillId="0" borderId="16" applyNumberFormat="0" applyFill="0" applyAlignment="0" applyProtection="0">
      <alignment vertical="center"/>
    </xf>
    <xf numFmtId="0" fontId="82" fillId="20" borderId="0" applyNumberFormat="0" applyBorder="0" applyAlignment="0" applyProtection="0">
      <alignment vertical="center"/>
    </xf>
    <xf numFmtId="0" fontId="57" fillId="20" borderId="0" applyNumberFormat="0" applyBorder="0" applyAlignment="0" applyProtection="0">
      <alignment vertical="center"/>
    </xf>
    <xf numFmtId="0" fontId="59" fillId="0" borderId="16" applyNumberFormat="0" applyFill="0" applyAlignment="0" applyProtection="0">
      <alignment vertical="center"/>
    </xf>
    <xf numFmtId="0" fontId="51" fillId="9" borderId="0" applyNumberFormat="0" applyBorder="0" applyAlignment="0" applyProtection="0">
      <alignment vertical="center"/>
    </xf>
    <xf numFmtId="0" fontId="59" fillId="0" borderId="16" applyNumberFormat="0" applyFill="0" applyAlignment="0" applyProtection="0">
      <alignment vertical="center"/>
    </xf>
    <xf numFmtId="0" fontId="64" fillId="0" borderId="17" applyNumberFormat="0" applyFill="0" applyAlignment="0" applyProtection="0">
      <alignment vertical="center"/>
    </xf>
    <xf numFmtId="0" fontId="61" fillId="0" borderId="24" applyNumberFormat="0" applyFill="0" applyAlignment="0" applyProtection="0">
      <alignment vertical="center"/>
    </xf>
    <xf numFmtId="9" fontId="60" fillId="0" borderId="0" applyFont="0" applyFill="0" applyBorder="0" applyAlignment="0" applyProtection="0">
      <alignment vertical="center"/>
    </xf>
    <xf numFmtId="0" fontId="81" fillId="0" borderId="0"/>
    <xf numFmtId="0" fontId="72" fillId="36" borderId="21" applyNumberFormat="0" applyAlignment="0" applyProtection="0">
      <alignment vertical="center"/>
    </xf>
    <xf numFmtId="0" fontId="57" fillId="20" borderId="0" applyNumberFormat="0" applyBorder="0" applyAlignment="0" applyProtection="0">
      <alignment vertical="center"/>
    </xf>
    <xf numFmtId="0" fontId="72" fillId="36" borderId="21" applyNumberFormat="0" applyAlignment="0" applyProtection="0">
      <alignment vertical="center"/>
    </xf>
    <xf numFmtId="0" fontId="72" fillId="36" borderId="21" applyNumberFormat="0" applyAlignment="0" applyProtection="0">
      <alignment vertical="center"/>
    </xf>
    <xf numFmtId="0" fontId="58" fillId="0" borderId="0" applyNumberFormat="0" applyFill="0" applyBorder="0" applyAlignment="0" applyProtection="0">
      <alignment vertical="center"/>
    </xf>
    <xf numFmtId="0" fontId="71" fillId="0" borderId="20" applyNumberFormat="0" applyFill="0" applyAlignment="0" applyProtection="0">
      <alignment vertical="center"/>
    </xf>
    <xf numFmtId="0" fontId="75" fillId="0" borderId="0" applyNumberFormat="0" applyFill="0" applyBorder="0" applyAlignment="0" applyProtection="0">
      <alignment vertical="center"/>
    </xf>
    <xf numFmtId="0" fontId="83" fillId="20" borderId="0" applyNumberFormat="0" applyBorder="0" applyAlignment="0" applyProtection="0">
      <alignment vertical="center"/>
    </xf>
    <xf numFmtId="0" fontId="75" fillId="0" borderId="0" applyNumberFormat="0" applyFill="0" applyBorder="0" applyAlignment="0" applyProtection="0">
      <alignment vertical="center"/>
    </xf>
    <xf numFmtId="9" fontId="62" fillId="0" borderId="0" applyFont="0" applyFill="0" applyBorder="0" applyAlignment="0" applyProtection="0">
      <alignment vertical="center"/>
    </xf>
    <xf numFmtId="9" fontId="60" fillId="0" borderId="0" applyFont="0" applyFill="0" applyBorder="0" applyAlignment="0" applyProtection="0">
      <alignment vertical="center"/>
    </xf>
    <xf numFmtId="0" fontId="57" fillId="20" borderId="0" applyNumberFormat="0" applyBorder="0" applyAlignment="0" applyProtection="0">
      <alignment vertical="center"/>
    </xf>
    <xf numFmtId="9" fontId="62" fillId="0" borderId="0" applyFont="0" applyFill="0" applyBorder="0" applyAlignment="0" applyProtection="0">
      <alignment vertical="center"/>
    </xf>
    <xf numFmtId="9" fontId="62" fillId="0" borderId="0" applyFont="0" applyFill="0" applyBorder="0" applyAlignment="0" applyProtection="0">
      <alignment vertical="center"/>
    </xf>
    <xf numFmtId="9" fontId="62" fillId="0" borderId="0" applyFont="0" applyFill="0" applyBorder="0" applyAlignment="0" applyProtection="0">
      <alignment vertical="center"/>
    </xf>
    <xf numFmtId="0" fontId="61" fillId="0" borderId="24" applyNumberFormat="0" applyFill="0" applyAlignment="0" applyProtection="0">
      <alignment vertical="center"/>
    </xf>
    <xf numFmtId="9" fontId="62" fillId="0" borderId="0" applyFont="0" applyFill="0" applyBorder="0" applyAlignment="0" applyProtection="0">
      <alignment vertical="center"/>
    </xf>
    <xf numFmtId="0" fontId="59" fillId="0" borderId="16" applyNumberFormat="0" applyFill="0" applyAlignment="0" applyProtection="0">
      <alignment vertical="center"/>
    </xf>
    <xf numFmtId="0" fontId="59" fillId="0" borderId="16" applyNumberFormat="0" applyFill="0" applyAlignment="0" applyProtection="0">
      <alignment vertical="center"/>
    </xf>
    <xf numFmtId="0" fontId="59" fillId="0" borderId="16" applyNumberFormat="0" applyFill="0" applyAlignment="0" applyProtection="0">
      <alignment vertical="center"/>
    </xf>
    <xf numFmtId="0" fontId="57" fillId="20" borderId="0" applyNumberFormat="0" applyBorder="0" applyAlignment="0" applyProtection="0">
      <alignment vertical="center"/>
    </xf>
    <xf numFmtId="0" fontId="59" fillId="0" borderId="16" applyNumberFormat="0" applyFill="0" applyAlignment="0" applyProtection="0">
      <alignment vertical="center"/>
    </xf>
    <xf numFmtId="0" fontId="64" fillId="0" borderId="17" applyNumberFormat="0" applyFill="0" applyAlignment="0" applyProtection="0">
      <alignment vertical="center"/>
    </xf>
    <xf numFmtId="0" fontId="64" fillId="0" borderId="17" applyNumberFormat="0" applyFill="0" applyAlignment="0" applyProtection="0">
      <alignment vertical="center"/>
    </xf>
    <xf numFmtId="0" fontId="64" fillId="0" borderId="17" applyNumberFormat="0" applyFill="0" applyAlignment="0" applyProtection="0">
      <alignment vertical="center"/>
    </xf>
    <xf numFmtId="0" fontId="64" fillId="0" borderId="17" applyNumberFormat="0" applyFill="0" applyAlignment="0" applyProtection="0">
      <alignment vertical="center"/>
    </xf>
    <xf numFmtId="0" fontId="64" fillId="0" borderId="17" applyNumberFormat="0" applyFill="0" applyAlignment="0" applyProtection="0">
      <alignment vertical="center"/>
    </xf>
    <xf numFmtId="0" fontId="64" fillId="0" borderId="17" applyNumberFormat="0" applyFill="0" applyAlignment="0" applyProtection="0">
      <alignment vertical="center"/>
    </xf>
    <xf numFmtId="0" fontId="61" fillId="0" borderId="24" applyNumberFormat="0" applyFill="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32" fillId="0" borderId="0"/>
    <xf numFmtId="0" fontId="57" fillId="20" borderId="0" applyNumberFormat="0" applyBorder="0" applyAlignment="0" applyProtection="0">
      <alignment vertical="center"/>
    </xf>
    <xf numFmtId="0" fontId="61" fillId="0" borderId="24" applyNumberFormat="0" applyFill="0" applyAlignment="0" applyProtection="0">
      <alignment vertical="center"/>
    </xf>
    <xf numFmtId="0" fontId="61" fillId="0" borderId="24" applyNumberFormat="0" applyFill="0" applyAlignment="0" applyProtection="0">
      <alignment vertical="center"/>
    </xf>
    <xf numFmtId="43" fontId="62" fillId="0" borderId="0" applyFon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43" fontId="62" fillId="0" borderId="0" applyFont="0" applyFill="0" applyBorder="0" applyAlignment="0" applyProtection="0">
      <alignment vertical="center"/>
    </xf>
    <xf numFmtId="0" fontId="61"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69" fillId="36" borderId="18" applyNumberFormat="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1" fillId="0" borderId="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82"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1" fillId="0" borderId="0">
      <alignment vertical="center"/>
    </xf>
    <xf numFmtId="0" fontId="57" fillId="20" borderId="0" applyNumberFormat="0" applyBorder="0" applyAlignment="0" applyProtection="0">
      <alignment vertical="center"/>
    </xf>
    <xf numFmtId="0" fontId="52" fillId="0" borderId="0"/>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11" fillId="0" borderId="0"/>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82"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1" fillId="9" borderId="0" applyNumberFormat="0" applyBorder="0" applyAlignment="0" applyProtection="0">
      <alignment vertical="center"/>
    </xf>
    <xf numFmtId="0" fontId="57" fillId="20" borderId="0" applyNumberFormat="0" applyBorder="0" applyAlignment="0" applyProtection="0">
      <alignment vertical="center"/>
    </xf>
    <xf numFmtId="0" fontId="51" fillId="9" borderId="0" applyNumberFormat="0" applyBorder="0" applyAlignment="0" applyProtection="0">
      <alignment vertical="center"/>
    </xf>
    <xf numFmtId="0" fontId="57" fillId="20"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7" fillId="20" borderId="0" applyNumberFormat="0" applyBorder="0" applyAlignment="0" applyProtection="0">
      <alignment vertical="center"/>
    </xf>
    <xf numFmtId="0" fontId="80" fillId="0" borderId="0" applyNumberFormat="0" applyFill="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7" fillId="20" borderId="0" applyNumberFormat="0" applyBorder="0" applyAlignment="0" applyProtection="0">
      <alignment vertical="center"/>
    </xf>
    <xf numFmtId="0" fontId="51" fillId="9"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1" fillId="9" borderId="0" applyNumberFormat="0" applyBorder="0" applyAlignment="0" applyProtection="0">
      <alignment vertical="center"/>
    </xf>
    <xf numFmtId="0" fontId="57" fillId="20" borderId="0" applyNumberFormat="0" applyBorder="0" applyAlignment="0" applyProtection="0">
      <alignment vertical="center"/>
    </xf>
    <xf numFmtId="0" fontId="51" fillId="9" borderId="0" applyNumberFormat="0" applyBorder="0" applyAlignment="0" applyProtection="0">
      <alignment vertical="center"/>
    </xf>
    <xf numFmtId="0" fontId="57" fillId="20" borderId="0" applyNumberFormat="0" applyBorder="0" applyAlignment="0" applyProtection="0">
      <alignment vertical="center"/>
    </xf>
    <xf numFmtId="0" fontId="51" fillId="9"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82"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82" fillId="20" borderId="0" applyNumberFormat="0" applyBorder="0" applyAlignment="0" applyProtection="0">
      <alignment vertical="center"/>
    </xf>
    <xf numFmtId="0" fontId="82" fillId="20" borderId="0" applyNumberFormat="0" applyBorder="0" applyAlignment="0" applyProtection="0">
      <alignment vertical="center"/>
    </xf>
    <xf numFmtId="0" fontId="78" fillId="20" borderId="0" applyNumberFormat="0" applyBorder="0" applyAlignment="0" applyProtection="0">
      <alignment vertical="center"/>
    </xf>
    <xf numFmtId="0" fontId="78" fillId="20" borderId="0" applyNumberFormat="0" applyBorder="0" applyAlignment="0" applyProtection="0">
      <alignment vertical="center"/>
    </xf>
    <xf numFmtId="0" fontId="78" fillId="20" borderId="0" applyNumberFormat="0" applyBorder="0" applyAlignment="0" applyProtection="0">
      <alignment vertical="center"/>
    </xf>
    <xf numFmtId="0" fontId="78" fillId="20" borderId="0" applyNumberFormat="0" applyBorder="0" applyAlignment="0" applyProtection="0">
      <alignment vertical="center"/>
    </xf>
    <xf numFmtId="0" fontId="78" fillId="20" borderId="0" applyNumberFormat="0" applyBorder="0" applyAlignment="0" applyProtection="0">
      <alignment vertical="center"/>
    </xf>
    <xf numFmtId="0" fontId="78" fillId="20" borderId="0" applyNumberFormat="0" applyBorder="0" applyAlignment="0" applyProtection="0">
      <alignment vertical="center"/>
    </xf>
    <xf numFmtId="0" fontId="78" fillId="20" borderId="0" applyNumberFormat="0" applyBorder="0" applyAlignment="0" applyProtection="0">
      <alignment vertical="center"/>
    </xf>
    <xf numFmtId="0" fontId="78" fillId="20" borderId="0" applyNumberFormat="0" applyBorder="0" applyAlignment="0" applyProtection="0">
      <alignment vertical="center"/>
    </xf>
    <xf numFmtId="0" fontId="78" fillId="20" borderId="0" applyNumberFormat="0" applyBorder="0" applyAlignment="0" applyProtection="0">
      <alignment vertical="center"/>
    </xf>
    <xf numFmtId="0" fontId="78" fillId="20" borderId="0" applyNumberFormat="0" applyBorder="0" applyAlignment="0" applyProtection="0">
      <alignment vertical="center"/>
    </xf>
    <xf numFmtId="0" fontId="78"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86" fillId="20" borderId="0" applyNumberFormat="0" applyBorder="0" applyAlignment="0" applyProtection="0">
      <alignment vertical="center"/>
    </xf>
    <xf numFmtId="0" fontId="86"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86" fillId="20" borderId="0" applyNumberFormat="0" applyBorder="0" applyAlignment="0" applyProtection="0">
      <alignment vertical="center"/>
    </xf>
    <xf numFmtId="0" fontId="86" fillId="20"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alignment vertical="center"/>
    </xf>
    <xf numFmtId="0" fontId="1" fillId="0" borderId="0">
      <alignment vertical="center"/>
    </xf>
    <xf numFmtId="0" fontId="62" fillId="0" borderId="0">
      <alignment vertical="center"/>
    </xf>
    <xf numFmtId="0" fontId="11" fillId="0" borderId="0"/>
    <xf numFmtId="0" fontId="11" fillId="0" borderId="0"/>
    <xf numFmtId="0" fontId="11" fillId="0" borderId="0"/>
    <xf numFmtId="0" fontId="62" fillId="0" borderId="0">
      <alignment vertical="center"/>
    </xf>
    <xf numFmtId="0" fontId="11" fillId="0" borderId="0"/>
    <xf numFmtId="0" fontId="11" fillId="0" borderId="0"/>
    <xf numFmtId="0" fontId="11" fillId="0" borderId="0"/>
    <xf numFmtId="0" fontId="11" fillId="0" borderId="0"/>
    <xf numFmtId="0" fontId="51" fillId="9" borderId="0" applyNumberFormat="0" applyBorder="0" applyAlignment="0" applyProtection="0">
      <alignment vertical="center"/>
    </xf>
    <xf numFmtId="0" fontId="11" fillId="0" borderId="0"/>
    <xf numFmtId="0" fontId="1" fillId="0" borderId="0">
      <alignment vertical="center"/>
    </xf>
    <xf numFmtId="0" fontId="1" fillId="0" borderId="0">
      <alignment vertical="center"/>
    </xf>
    <xf numFmtId="0" fontId="62" fillId="0" borderId="0">
      <alignment vertical="center"/>
    </xf>
    <xf numFmtId="0" fontId="62" fillId="0" borderId="0">
      <alignment vertical="center"/>
    </xf>
    <xf numFmtId="0" fontId="62" fillId="0" borderId="0"/>
    <xf numFmtId="0" fontId="62" fillId="0" borderId="0"/>
    <xf numFmtId="0" fontId="63" fillId="28" borderId="0" applyNumberFormat="0" applyBorder="0" applyAlignment="0" applyProtection="0">
      <alignment vertical="center"/>
    </xf>
    <xf numFmtId="0" fontId="62" fillId="0" borderId="0"/>
    <xf numFmtId="0" fontId="1" fillId="0" borderId="0">
      <alignment vertical="center"/>
    </xf>
    <xf numFmtId="0" fontId="11" fillId="0" borderId="0"/>
    <xf numFmtId="0" fontId="1" fillId="0" borderId="0">
      <alignment vertical="center"/>
    </xf>
    <xf numFmtId="0" fontId="11" fillId="0" borderId="0"/>
    <xf numFmtId="0" fontId="1" fillId="0" borderId="0">
      <alignment vertical="center"/>
    </xf>
    <xf numFmtId="0" fontId="11" fillId="0" borderId="0"/>
    <xf numFmtId="0" fontId="1" fillId="0" borderId="0">
      <alignment vertical="center"/>
    </xf>
    <xf numFmtId="0" fontId="11" fillId="0" borderId="0"/>
    <xf numFmtId="0" fontId="84" fillId="57" borderId="26" applyNumberFormat="0" applyAlignment="0" applyProtection="0">
      <alignment vertical="center"/>
    </xf>
    <xf numFmtId="0" fontId="11" fillId="0" borderId="0"/>
    <xf numFmtId="0" fontId="62" fillId="0" borderId="0"/>
    <xf numFmtId="0" fontId="11" fillId="0" borderId="0"/>
    <xf numFmtId="0" fontId="11" fillId="0" borderId="0"/>
    <xf numFmtId="0" fontId="84" fillId="57" borderId="26" applyNumberFormat="0" applyAlignment="0" applyProtection="0">
      <alignment vertical="center"/>
    </xf>
    <xf numFmtId="0" fontId="11" fillId="0" borderId="0"/>
    <xf numFmtId="0" fontId="11" fillId="0" borderId="0">
      <alignment vertical="center"/>
    </xf>
    <xf numFmtId="0" fontId="11" fillId="0" borderId="0"/>
    <xf numFmtId="0" fontId="32" fillId="0" borderId="0"/>
    <xf numFmtId="0" fontId="51" fillId="9" borderId="0" applyNumberFormat="0" applyBorder="0" applyAlignment="0" applyProtection="0">
      <alignment vertical="center"/>
    </xf>
    <xf numFmtId="0" fontId="32" fillId="0" borderId="0"/>
    <xf numFmtId="0" fontId="32" fillId="0" borderId="0"/>
    <xf numFmtId="0" fontId="32" fillId="0" borderId="0"/>
    <xf numFmtId="0" fontId="32" fillId="0" borderId="0"/>
    <xf numFmtId="0" fontId="32" fillId="0" borderId="0"/>
    <xf numFmtId="0" fontId="11" fillId="0" borderId="0"/>
    <xf numFmtId="0" fontId="11" fillId="0" borderId="0">
      <alignment vertical="center"/>
    </xf>
    <xf numFmtId="0" fontId="11" fillId="0" borderId="0"/>
    <xf numFmtId="0" fontId="11" fillId="0" borderId="0"/>
    <xf numFmtId="0" fontId="62" fillId="0" borderId="0">
      <alignment vertical="center"/>
    </xf>
    <xf numFmtId="0" fontId="11" fillId="0" borderId="0"/>
    <xf numFmtId="0" fontId="11" fillId="0" borderId="0"/>
    <xf numFmtId="0" fontId="11" fillId="0" borderId="0"/>
    <xf numFmtId="0" fontId="62" fillId="0" borderId="0"/>
    <xf numFmtId="0" fontId="51" fillId="9"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11" fillId="0" borderId="0"/>
    <xf numFmtId="0" fontId="51" fillId="9" borderId="0" applyNumberFormat="0" applyBorder="0" applyAlignment="0" applyProtection="0">
      <alignment vertical="center"/>
    </xf>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62" fillId="0" borderId="0">
      <alignment vertical="center"/>
    </xf>
    <xf numFmtId="0" fontId="11" fillId="0" borderId="0"/>
    <xf numFmtId="0" fontId="11" fillId="0" borderId="0"/>
    <xf numFmtId="0" fontId="87" fillId="0" borderId="0"/>
    <xf numFmtId="0" fontId="75" fillId="0" borderId="0" applyNumberFormat="0" applyFill="0" applyBorder="0" applyAlignment="0" applyProtection="0">
      <alignment vertical="center"/>
    </xf>
    <xf numFmtId="0" fontId="62" fillId="0" borderId="0">
      <alignment vertical="center"/>
    </xf>
    <xf numFmtId="0" fontId="62"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1" fontId="88" fillId="0" borderId="0"/>
    <xf numFmtId="0" fontId="11" fillId="0" borderId="0"/>
    <xf numFmtId="0" fontId="1" fillId="0" borderId="0">
      <alignment vertical="center"/>
    </xf>
    <xf numFmtId="0" fontId="62" fillId="0" borderId="0">
      <alignment vertical="center"/>
    </xf>
    <xf numFmtId="0" fontId="1" fillId="0" borderId="0">
      <alignment vertical="center"/>
    </xf>
    <xf numFmtId="0" fontId="62" fillId="0" borderId="0">
      <alignment vertical="center"/>
    </xf>
    <xf numFmtId="0" fontId="11" fillId="0" borderId="0"/>
    <xf numFmtId="0" fontId="11" fillId="0" borderId="0"/>
    <xf numFmtId="0" fontId="32" fillId="0" borderId="0"/>
    <xf numFmtId="0" fontId="11" fillId="0" borderId="0">
      <alignment vertical="center"/>
    </xf>
    <xf numFmtId="0" fontId="32" fillId="0" borderId="0"/>
    <xf numFmtId="0" fontId="11" fillId="0" borderId="0">
      <alignment vertical="center"/>
    </xf>
    <xf numFmtId="0" fontId="32"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 fillId="0" borderId="0">
      <alignment vertical="center"/>
    </xf>
    <xf numFmtId="0" fontId="32" fillId="0" borderId="0"/>
    <xf numFmtId="0" fontId="32" fillId="0" borderId="0"/>
    <xf numFmtId="0" fontId="32" fillId="0" borderId="0"/>
    <xf numFmtId="0" fontId="32" fillId="0" borderId="0"/>
    <xf numFmtId="0" fontId="32" fillId="0" borderId="0"/>
    <xf numFmtId="0" fontId="32" fillId="0" borderId="0"/>
    <xf numFmtId="0" fontId="11" fillId="0" borderId="0"/>
    <xf numFmtId="0" fontId="11" fillId="0" borderId="0"/>
    <xf numFmtId="0" fontId="11" fillId="0" borderId="0">
      <alignment vertical="center"/>
    </xf>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62" fillId="0" borderId="0"/>
    <xf numFmtId="0" fontId="62" fillId="0" borderId="0">
      <alignment vertical="center"/>
    </xf>
    <xf numFmtId="0" fontId="62" fillId="0" borderId="0">
      <alignment vertical="center"/>
    </xf>
    <xf numFmtId="0" fontId="62" fillId="0" borderId="0">
      <alignment vertical="center"/>
    </xf>
    <xf numFmtId="0" fontId="62" fillId="0" borderId="0">
      <alignment vertical="center"/>
    </xf>
    <xf numFmtId="0" fontId="62" fillId="0" borderId="0">
      <alignment vertical="center"/>
    </xf>
    <xf numFmtId="0" fontId="11" fillId="0" borderId="0"/>
    <xf numFmtId="0" fontId="62" fillId="0" borderId="0">
      <alignment vertical="center"/>
    </xf>
    <xf numFmtId="0" fontId="32" fillId="0" borderId="0"/>
    <xf numFmtId="0" fontId="11" fillId="0" borderId="0"/>
    <xf numFmtId="0" fontId="11" fillId="0" borderId="0"/>
    <xf numFmtId="0" fontId="11" fillId="0" borderId="0"/>
    <xf numFmtId="0" fontId="11" fillId="0" borderId="0"/>
    <xf numFmtId="0" fontId="11" fillId="0" borderId="0"/>
    <xf numFmtId="0" fontId="32" fillId="0" borderId="0"/>
    <xf numFmtId="0" fontId="32" fillId="0" borderId="0"/>
    <xf numFmtId="0" fontId="32" fillId="0" borderId="0"/>
    <xf numFmtId="0" fontId="11" fillId="0" borderId="0">
      <alignment vertical="center"/>
    </xf>
    <xf numFmtId="0" fontId="1" fillId="0" borderId="0"/>
    <xf numFmtId="0" fontId="1" fillId="0" borderId="0"/>
    <xf numFmtId="0" fontId="1" fillId="0" borderId="0"/>
    <xf numFmtId="0" fontId="62" fillId="0" borderId="0"/>
    <xf numFmtId="0" fontId="1" fillId="0" borderId="0"/>
    <xf numFmtId="0" fontId="62" fillId="0" borderId="0"/>
    <xf numFmtId="0" fontId="11" fillId="0" borderId="0"/>
    <xf numFmtId="0" fontId="11" fillId="0" borderId="0"/>
    <xf numFmtId="0" fontId="11" fillId="0" borderId="0"/>
    <xf numFmtId="0" fontId="11" fillId="0" borderId="0"/>
    <xf numFmtId="0" fontId="51" fillId="9"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51" fillId="9" borderId="0" applyNumberFormat="0" applyBorder="0" applyAlignment="0" applyProtection="0">
      <alignment vertical="center"/>
    </xf>
    <xf numFmtId="0" fontId="11" fillId="0" borderId="0">
      <alignment vertical="center"/>
    </xf>
    <xf numFmtId="0" fontId="11" fillId="0" borderId="0">
      <alignment vertical="center"/>
    </xf>
    <xf numFmtId="0" fontId="1" fillId="0" borderId="0">
      <alignment vertical="center"/>
    </xf>
    <xf numFmtId="0" fontId="62" fillId="0" borderId="0">
      <alignment vertical="center"/>
    </xf>
    <xf numFmtId="0" fontId="62" fillId="0" borderId="0">
      <alignment vertical="center"/>
    </xf>
    <xf numFmtId="0" fontId="62" fillId="0" borderId="0">
      <alignment vertical="center"/>
    </xf>
    <xf numFmtId="0" fontId="62" fillId="0" borderId="0">
      <alignment vertical="center"/>
    </xf>
    <xf numFmtId="0" fontId="62" fillId="0" borderId="0">
      <alignment vertical="center"/>
    </xf>
    <xf numFmtId="0" fontId="62" fillId="0" borderId="0">
      <alignment vertical="center"/>
    </xf>
    <xf numFmtId="0" fontId="62" fillId="0" borderId="0">
      <alignment vertical="center"/>
    </xf>
    <xf numFmtId="0" fontId="62" fillId="0" borderId="0">
      <alignment vertical="center"/>
    </xf>
    <xf numFmtId="0" fontId="1" fillId="0" borderId="0">
      <alignment vertical="center"/>
    </xf>
    <xf numFmtId="0" fontId="1" fillId="0" borderId="0">
      <alignment vertical="center"/>
    </xf>
    <xf numFmtId="0" fontId="62" fillId="0" borderId="0">
      <alignment vertical="center"/>
    </xf>
    <xf numFmtId="0" fontId="1" fillId="0" borderId="0">
      <alignment vertical="center"/>
    </xf>
    <xf numFmtId="0" fontId="62" fillId="0" borderId="0">
      <alignment vertical="center"/>
    </xf>
    <xf numFmtId="0" fontId="62" fillId="0" borderId="0"/>
    <xf numFmtId="0" fontId="62" fillId="0" borderId="0"/>
    <xf numFmtId="0" fontId="62" fillId="0" borderId="0"/>
    <xf numFmtId="0" fontId="62" fillId="0" borderId="0"/>
    <xf numFmtId="0" fontId="51" fillId="9" borderId="0" applyNumberFormat="0" applyBorder="0" applyAlignment="0" applyProtection="0">
      <alignment vertical="center"/>
    </xf>
    <xf numFmtId="0" fontId="62" fillId="0" borderId="0"/>
    <xf numFmtId="0" fontId="62" fillId="0" borderId="0"/>
    <xf numFmtId="0" fontId="62" fillId="0" borderId="0"/>
    <xf numFmtId="0" fontId="87" fillId="0" borderId="0"/>
    <xf numFmtId="0" fontId="11" fillId="0" borderId="0"/>
    <xf numFmtId="0" fontId="1" fillId="0" borderId="0">
      <alignment vertical="center"/>
    </xf>
    <xf numFmtId="0" fontId="62" fillId="0" borderId="0">
      <alignment vertical="center"/>
    </xf>
    <xf numFmtId="0" fontId="1" fillId="0" borderId="0">
      <alignment vertical="center"/>
    </xf>
    <xf numFmtId="0" fontId="11" fillId="0" borderId="0"/>
    <xf numFmtId="0" fontId="11" fillId="0" borderId="0"/>
    <xf numFmtId="0" fontId="11" fillId="0" borderId="0"/>
    <xf numFmtId="0" fontId="11" fillId="0" borderId="0"/>
    <xf numFmtId="0" fontId="11" fillId="0" borderId="0"/>
    <xf numFmtId="0" fontId="90" fillId="0" borderId="0"/>
    <xf numFmtId="0" fontId="11" fillId="0" borderId="0"/>
    <xf numFmtId="0" fontId="11" fillId="0" borderId="0"/>
    <xf numFmtId="0" fontId="91" fillId="0" borderId="0"/>
    <xf numFmtId="0" fontId="71" fillId="0" borderId="20" applyNumberFormat="0" applyFill="0" applyAlignment="0" applyProtection="0">
      <alignment vertical="center"/>
    </xf>
    <xf numFmtId="0" fontId="11" fillId="0" borderId="0">
      <alignment vertical="center"/>
    </xf>
    <xf numFmtId="0" fontId="11" fillId="0" borderId="0"/>
    <xf numFmtId="0" fontId="9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69" fillId="36" borderId="18" applyNumberFormat="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89"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75" fillId="0" borderId="0" applyNumberFormat="0" applyFill="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63" fillId="43"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77" fillId="9" borderId="0" applyNumberFormat="0" applyBorder="0" applyAlignment="0" applyProtection="0">
      <alignment vertical="center"/>
    </xf>
    <xf numFmtId="0" fontId="77"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77" fillId="9" borderId="0" applyNumberFormat="0" applyBorder="0" applyAlignment="0" applyProtection="0">
      <alignment vertical="center"/>
    </xf>
    <xf numFmtId="0" fontId="77" fillId="9" borderId="0" applyNumberFormat="0" applyBorder="0" applyAlignment="0" applyProtection="0">
      <alignment vertical="center"/>
    </xf>
    <xf numFmtId="0" fontId="71" fillId="0" borderId="20" applyNumberFormat="0" applyFill="0" applyAlignment="0" applyProtection="0">
      <alignment vertical="center"/>
    </xf>
    <xf numFmtId="0" fontId="71" fillId="0" borderId="20" applyNumberFormat="0" applyFill="0" applyAlignment="0" applyProtection="0">
      <alignment vertical="center"/>
    </xf>
    <xf numFmtId="0" fontId="71" fillId="0" borderId="20" applyNumberFormat="0" applyFill="0" applyAlignment="0" applyProtection="0">
      <alignment vertical="center"/>
    </xf>
    <xf numFmtId="0" fontId="75" fillId="0" borderId="0" applyNumberFormat="0" applyFill="0" applyBorder="0" applyAlignment="0" applyProtection="0">
      <alignment vertical="center"/>
    </xf>
    <xf numFmtId="0" fontId="71" fillId="0" borderId="20" applyNumberFormat="0" applyFill="0" applyAlignment="0" applyProtection="0">
      <alignment vertical="center"/>
    </xf>
    <xf numFmtId="0" fontId="71" fillId="0" borderId="20" applyNumberFormat="0" applyFill="0" applyAlignment="0" applyProtection="0">
      <alignment vertical="center"/>
    </xf>
    <xf numFmtId="0" fontId="69" fillId="36" borderId="18" applyNumberFormat="0" applyAlignment="0" applyProtection="0">
      <alignment vertical="center"/>
    </xf>
    <xf numFmtId="0" fontId="69" fillId="36" borderId="18" applyNumberFormat="0" applyAlignment="0" applyProtection="0">
      <alignment vertical="center"/>
    </xf>
    <xf numFmtId="0" fontId="69" fillId="36" borderId="18" applyNumberFormat="0" applyAlignment="0" applyProtection="0">
      <alignment vertical="center"/>
    </xf>
    <xf numFmtId="0" fontId="69" fillId="36" borderId="18" applyNumberFormat="0" applyAlignment="0" applyProtection="0">
      <alignment vertical="center"/>
    </xf>
    <xf numFmtId="0" fontId="69" fillId="36" borderId="18" applyNumberFormat="0" applyAlignment="0" applyProtection="0">
      <alignment vertical="center"/>
    </xf>
    <xf numFmtId="0" fontId="84" fillId="57" borderId="26" applyNumberFormat="0" applyAlignment="0" applyProtection="0">
      <alignment vertical="center"/>
    </xf>
    <xf numFmtId="0" fontId="84" fillId="57" borderId="26" applyNumberFormat="0" applyAlignment="0" applyProtection="0">
      <alignment vertical="center"/>
    </xf>
    <xf numFmtId="0" fontId="84" fillId="57" borderId="26" applyNumberFormat="0" applyAlignment="0" applyProtection="0">
      <alignment vertical="center"/>
    </xf>
    <xf numFmtId="0" fontId="84" fillId="57" borderId="26" applyNumberFormat="0" applyAlignment="0" applyProtection="0">
      <alignment vertical="center"/>
    </xf>
    <xf numFmtId="0" fontId="84" fillId="57" borderId="26" applyNumberFormat="0" applyAlignment="0" applyProtection="0">
      <alignment vertical="center"/>
    </xf>
    <xf numFmtId="0" fontId="80" fillId="0" borderId="0" applyNumberFormat="0" applyFill="0" applyBorder="0" applyAlignment="0" applyProtection="0">
      <alignment vertical="center"/>
    </xf>
    <xf numFmtId="0" fontId="80" fillId="0" borderId="0" applyNumberFormat="0" applyFill="0" applyBorder="0" applyAlignment="0" applyProtection="0">
      <alignment vertical="center"/>
    </xf>
    <xf numFmtId="0" fontId="80" fillId="0" borderId="0" applyNumberFormat="0" applyFill="0" applyBorder="0" applyAlignment="0" applyProtection="0">
      <alignment vertical="center"/>
    </xf>
    <xf numFmtId="0" fontId="80" fillId="0" borderId="0" applyNumberFormat="0" applyFill="0" applyBorder="0" applyAlignment="0" applyProtection="0">
      <alignment vertical="center"/>
    </xf>
    <xf numFmtId="0" fontId="80"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0" fillId="0" borderId="19" applyNumberFormat="0" applyFill="0" applyAlignment="0" applyProtection="0">
      <alignment vertical="center"/>
    </xf>
    <xf numFmtId="0" fontId="70" fillId="0" borderId="19" applyNumberFormat="0" applyFill="0" applyAlignment="0" applyProtection="0">
      <alignment vertical="center"/>
    </xf>
    <xf numFmtId="0" fontId="70" fillId="0" borderId="19" applyNumberFormat="0" applyFill="0" applyAlignment="0" applyProtection="0">
      <alignment vertical="center"/>
    </xf>
    <xf numFmtId="0" fontId="70" fillId="0" borderId="19" applyNumberFormat="0" applyFill="0" applyAlignment="0" applyProtection="0">
      <alignment vertical="center"/>
    </xf>
    <xf numFmtId="0" fontId="70" fillId="0" borderId="19" applyNumberFormat="0" applyFill="0" applyAlignment="0" applyProtection="0">
      <alignment vertical="center"/>
    </xf>
    <xf numFmtId="0" fontId="70" fillId="0" borderId="19" applyNumberFormat="0" applyFill="0" applyAlignment="0" applyProtection="0">
      <alignment vertical="center"/>
    </xf>
    <xf numFmtId="0" fontId="81" fillId="0" borderId="0"/>
    <xf numFmtId="176" fontId="11" fillId="0" borderId="0" applyFont="0" applyFill="0" applyBorder="0" applyAlignment="0" applyProtection="0"/>
    <xf numFmtId="4" fontId="81" fillId="0" borderId="0" applyFont="0" applyFill="0" applyBorder="0" applyAlignment="0" applyProtection="0"/>
    <xf numFmtId="177" fontId="11" fillId="0" borderId="0" applyFont="0" applyFill="0" applyBorder="0" applyAlignment="0" applyProtection="0"/>
    <xf numFmtId="178" fontId="11" fillId="0" borderId="0" applyFont="0" applyFill="0" applyBorder="0" applyAlignment="0" applyProtection="0"/>
    <xf numFmtId="178" fontId="11" fillId="0" borderId="0" applyFont="0" applyFill="0" applyBorder="0" applyAlignment="0" applyProtection="0">
      <alignment vertical="center"/>
    </xf>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8" fontId="11" fillId="0" borderId="0" applyFont="0" applyFill="0" applyBorder="0" applyAlignment="0" applyProtection="0">
      <alignment vertical="center"/>
    </xf>
    <xf numFmtId="178" fontId="11" fillId="0" borderId="0" applyFont="0" applyFill="0" applyBorder="0" applyAlignment="0" applyProtection="0">
      <alignment vertical="center"/>
    </xf>
    <xf numFmtId="178" fontId="11" fillId="0" borderId="0" applyFont="0" applyFill="0" applyBorder="0" applyAlignment="0" applyProtection="0">
      <alignment vertical="center"/>
    </xf>
    <xf numFmtId="178" fontId="11" fillId="0" borderId="0" applyFont="0" applyFill="0" applyBorder="0" applyAlignment="0" applyProtection="0">
      <alignment vertical="center"/>
    </xf>
    <xf numFmtId="43" fontId="62" fillId="0" borderId="0" applyFont="0" applyFill="0" applyBorder="0" applyAlignment="0" applyProtection="0">
      <alignment vertical="center"/>
    </xf>
    <xf numFmtId="179" fontId="11" fillId="0" borderId="0" applyFont="0" applyFill="0" applyBorder="0" applyAlignment="0" applyProtection="0"/>
    <xf numFmtId="0" fontId="63" fillId="43" borderId="0" applyNumberFormat="0" applyBorder="0" applyAlignment="0" applyProtection="0">
      <alignment vertical="center"/>
    </xf>
    <xf numFmtId="0" fontId="63" fillId="43" borderId="0" applyNumberFormat="0" applyBorder="0" applyAlignment="0" applyProtection="0">
      <alignment vertical="center"/>
    </xf>
    <xf numFmtId="0" fontId="63" fillId="43" borderId="0" applyNumberFormat="0" applyBorder="0" applyAlignment="0" applyProtection="0">
      <alignment vertical="center"/>
    </xf>
    <xf numFmtId="0" fontId="63" fillId="40" borderId="0" applyNumberFormat="0" applyBorder="0" applyAlignment="0" applyProtection="0">
      <alignment vertical="center"/>
    </xf>
    <xf numFmtId="0" fontId="63" fillId="40" borderId="0" applyNumberFormat="0" applyBorder="0" applyAlignment="0" applyProtection="0">
      <alignment vertical="center"/>
    </xf>
    <xf numFmtId="0" fontId="63" fillId="40" borderId="0" applyNumberFormat="0" applyBorder="0" applyAlignment="0" applyProtection="0">
      <alignment vertical="center"/>
    </xf>
    <xf numFmtId="0" fontId="63" fillId="40" borderId="0" applyNumberFormat="0" applyBorder="0" applyAlignment="0" applyProtection="0">
      <alignment vertical="center"/>
    </xf>
    <xf numFmtId="0" fontId="63" fillId="29" borderId="0" applyNumberFormat="0" applyBorder="0" applyAlignment="0" applyProtection="0">
      <alignment vertical="center"/>
    </xf>
    <xf numFmtId="0" fontId="63" fillId="29" borderId="0" applyNumberFormat="0" applyBorder="0" applyAlignment="0" applyProtection="0">
      <alignment vertical="center"/>
    </xf>
    <xf numFmtId="0" fontId="63" fillId="29" borderId="0" applyNumberFormat="0" applyBorder="0" applyAlignment="0" applyProtection="0">
      <alignment vertical="center"/>
    </xf>
    <xf numFmtId="0" fontId="63" fillId="29" borderId="0" applyNumberFormat="0" applyBorder="0" applyAlignment="0" applyProtection="0">
      <alignment vertical="center"/>
    </xf>
    <xf numFmtId="0" fontId="63" fillId="29" borderId="0" applyNumberFormat="0" applyBorder="0" applyAlignment="0" applyProtection="0">
      <alignment vertical="center"/>
    </xf>
    <xf numFmtId="0" fontId="63" fillId="29" borderId="0" applyNumberFormat="0" applyBorder="0" applyAlignment="0" applyProtection="0">
      <alignment vertical="center"/>
    </xf>
    <xf numFmtId="0" fontId="63" fillId="29" borderId="0" applyNumberFormat="0" applyBorder="0" applyAlignment="0" applyProtection="0">
      <alignment vertical="center"/>
    </xf>
    <xf numFmtId="0" fontId="63" fillId="24" borderId="0" applyNumberFormat="0" applyBorder="0" applyAlignment="0" applyProtection="0">
      <alignment vertical="center"/>
    </xf>
    <xf numFmtId="0" fontId="63" fillId="24" borderId="0" applyNumberFormat="0" applyBorder="0" applyAlignment="0" applyProtection="0">
      <alignment vertical="center"/>
    </xf>
    <xf numFmtId="0" fontId="63" fillId="24" borderId="0" applyNumberFormat="0" applyBorder="0" applyAlignment="0" applyProtection="0">
      <alignment vertical="center"/>
    </xf>
    <xf numFmtId="0" fontId="63" fillId="24" borderId="0" applyNumberFormat="0" applyBorder="0" applyAlignment="0" applyProtection="0">
      <alignment vertical="center"/>
    </xf>
    <xf numFmtId="0" fontId="63" fillId="28" borderId="0" applyNumberFormat="0" applyBorder="0" applyAlignment="0" applyProtection="0">
      <alignment vertical="center"/>
    </xf>
    <xf numFmtId="0" fontId="63" fillId="28" borderId="0" applyNumberFormat="0" applyBorder="0" applyAlignment="0" applyProtection="0">
      <alignment vertical="center"/>
    </xf>
    <xf numFmtId="0" fontId="63" fillId="28" borderId="0" applyNumberFormat="0" applyBorder="0" applyAlignment="0" applyProtection="0">
      <alignment vertical="center"/>
    </xf>
    <xf numFmtId="0" fontId="63" fillId="28" borderId="0" applyNumberFormat="0" applyBorder="0" applyAlignment="0" applyProtection="0">
      <alignment vertical="center"/>
    </xf>
    <xf numFmtId="0" fontId="63" fillId="28" borderId="0" applyNumberFormat="0" applyBorder="0" applyAlignment="0" applyProtection="0">
      <alignment vertical="center"/>
    </xf>
    <xf numFmtId="0" fontId="63" fillId="28" borderId="0" applyNumberFormat="0" applyBorder="0" applyAlignment="0" applyProtection="0">
      <alignment vertical="center"/>
    </xf>
    <xf numFmtId="0" fontId="63" fillId="42" borderId="0" applyNumberFormat="0" applyBorder="0" applyAlignment="0" applyProtection="0">
      <alignment vertical="center"/>
    </xf>
    <xf numFmtId="0" fontId="63" fillId="42" borderId="0" applyNumberFormat="0" applyBorder="0" applyAlignment="0" applyProtection="0">
      <alignment vertical="center"/>
    </xf>
    <xf numFmtId="0" fontId="63" fillId="42" borderId="0" applyNumberFormat="0" applyBorder="0" applyAlignment="0" applyProtection="0">
      <alignment vertical="center"/>
    </xf>
    <xf numFmtId="0" fontId="63" fillId="42" borderId="0" applyNumberFormat="0" applyBorder="0" applyAlignment="0" applyProtection="0">
      <alignment vertical="center"/>
    </xf>
    <xf numFmtId="0" fontId="63" fillId="42" borderId="0" applyNumberFormat="0" applyBorder="0" applyAlignment="0" applyProtection="0">
      <alignment vertical="center"/>
    </xf>
    <xf numFmtId="0" fontId="63" fillId="42" borderId="0" applyNumberFormat="0" applyBorder="0" applyAlignment="0" applyProtection="0">
      <alignment vertical="center"/>
    </xf>
    <xf numFmtId="0" fontId="63" fillId="42" borderId="0" applyNumberFormat="0" applyBorder="0" applyAlignment="0" applyProtection="0">
      <alignment vertical="center"/>
    </xf>
    <xf numFmtId="0" fontId="79" fillId="56" borderId="0" applyNumberFormat="0" applyBorder="0" applyAlignment="0" applyProtection="0">
      <alignment vertical="center"/>
    </xf>
    <xf numFmtId="0" fontId="79" fillId="56" borderId="0" applyNumberFormat="0" applyBorder="0" applyAlignment="0" applyProtection="0">
      <alignment vertical="center"/>
    </xf>
    <xf numFmtId="0" fontId="79" fillId="56" borderId="0" applyNumberFormat="0" applyBorder="0" applyAlignment="0" applyProtection="0">
      <alignment vertical="center"/>
    </xf>
    <xf numFmtId="0" fontId="79" fillId="56" borderId="0" applyNumberFormat="0" applyBorder="0" applyAlignment="0" applyProtection="0">
      <alignment vertical="center"/>
    </xf>
    <xf numFmtId="0" fontId="79" fillId="56" borderId="0" applyNumberFormat="0" applyBorder="0" applyAlignment="0" applyProtection="0">
      <alignment vertical="center"/>
    </xf>
    <xf numFmtId="0" fontId="79" fillId="56" borderId="0" applyNumberFormat="0" applyBorder="0" applyAlignment="0" applyProtection="0">
      <alignment vertical="center"/>
    </xf>
    <xf numFmtId="0" fontId="72" fillId="36" borderId="21" applyNumberFormat="0" applyAlignment="0" applyProtection="0">
      <alignment vertical="center"/>
    </xf>
    <xf numFmtId="0" fontId="72" fillId="36" borderId="21" applyNumberFormat="0" applyAlignment="0" applyProtection="0">
      <alignment vertical="center"/>
    </xf>
    <xf numFmtId="0" fontId="72" fillId="36" borderId="21" applyNumberFormat="0" applyAlignment="0" applyProtection="0">
      <alignment vertical="center"/>
    </xf>
    <xf numFmtId="0" fontId="72" fillId="36" borderId="21" applyNumberFormat="0" applyAlignment="0" applyProtection="0">
      <alignment vertical="center"/>
    </xf>
    <xf numFmtId="0" fontId="72" fillId="36" borderId="21" applyNumberFormat="0" applyAlignment="0" applyProtection="0">
      <alignment vertical="center"/>
    </xf>
    <xf numFmtId="0" fontId="72" fillId="36" borderId="21" applyNumberFormat="0" applyAlignment="0" applyProtection="0">
      <alignment vertical="center"/>
    </xf>
    <xf numFmtId="0" fontId="72" fillId="36" borderId="21" applyNumberFormat="0" applyAlignment="0" applyProtection="0">
      <alignment vertical="center"/>
    </xf>
    <xf numFmtId="0" fontId="65" fillId="30" borderId="18" applyNumberFormat="0" applyAlignment="0" applyProtection="0">
      <alignment vertical="center"/>
    </xf>
    <xf numFmtId="0" fontId="65" fillId="30" borderId="18" applyNumberFormat="0" applyAlignment="0" applyProtection="0">
      <alignment vertical="center"/>
    </xf>
    <xf numFmtId="0" fontId="65" fillId="30" borderId="18" applyNumberFormat="0" applyAlignment="0" applyProtection="0">
      <alignment vertical="center"/>
    </xf>
    <xf numFmtId="0" fontId="65" fillId="30" borderId="18" applyNumberFormat="0" applyAlignment="0" applyProtection="0">
      <alignment vertical="center"/>
    </xf>
    <xf numFmtId="0" fontId="65" fillId="30" borderId="18" applyNumberFormat="0" applyAlignment="0" applyProtection="0">
      <alignment vertical="center"/>
    </xf>
    <xf numFmtId="0" fontId="65" fillId="30" borderId="18" applyNumberFormat="0" applyAlignment="0" applyProtection="0">
      <alignment vertical="center"/>
    </xf>
    <xf numFmtId="0" fontId="92" fillId="0" borderId="0"/>
    <xf numFmtId="0" fontId="52" fillId="0" borderId="0"/>
    <xf numFmtId="0" fontId="87" fillId="0" borderId="0"/>
    <xf numFmtId="0" fontId="62" fillId="44" borderId="22" applyNumberFormat="0" applyFont="0" applyAlignment="0" applyProtection="0">
      <alignment vertical="center"/>
    </xf>
    <xf numFmtId="0" fontId="62" fillId="44" borderId="22" applyNumberFormat="0" applyFont="0" applyAlignment="0" applyProtection="0">
      <alignment vertical="center"/>
    </xf>
    <xf numFmtId="0" fontId="62" fillId="44" borderId="22" applyNumberFormat="0" applyFont="0" applyAlignment="0" applyProtection="0">
      <alignment vertical="center"/>
    </xf>
    <xf numFmtId="0" fontId="62" fillId="44" borderId="22" applyNumberFormat="0" applyFont="0" applyAlignment="0" applyProtection="0">
      <alignment vertical="center"/>
    </xf>
    <xf numFmtId="0" fontId="62" fillId="44" borderId="22" applyNumberFormat="0" applyFont="0" applyAlignment="0" applyProtection="0">
      <alignment vertical="center"/>
    </xf>
    <xf numFmtId="0" fontId="62" fillId="44" borderId="22" applyNumberFormat="0" applyFont="0" applyAlignment="0" applyProtection="0">
      <alignment vertical="center"/>
    </xf>
    <xf numFmtId="0" fontId="62" fillId="44" borderId="22" applyNumberFormat="0" applyFont="0" applyAlignment="0" applyProtection="0">
      <alignment vertical="center"/>
    </xf>
  </cellStyleXfs>
  <cellXfs count="413">
    <xf numFmtId="0" fontId="0" fillId="0" borderId="0" xfId="0">
      <alignment vertical="center"/>
    </xf>
    <xf numFmtId="0" fontId="1" fillId="0" borderId="0" xfId="648" applyBorder="1">
      <alignment vertical="center"/>
    </xf>
    <xf numFmtId="0" fontId="1" fillId="0" borderId="0" xfId="648">
      <alignment vertical="center"/>
    </xf>
    <xf numFmtId="0" fontId="2" fillId="0" borderId="0" xfId="648" applyFont="1" applyBorder="1">
      <alignment vertical="center"/>
    </xf>
    <xf numFmtId="0" fontId="3" fillId="2" borderId="0" xfId="648" applyFont="1" applyFill="1" applyBorder="1" applyAlignment="1">
      <alignment horizontal="center" vertical="center" wrapText="1"/>
    </xf>
    <xf numFmtId="0" fontId="4" fillId="2" borderId="0" xfId="648" applyFont="1" applyFill="1" applyBorder="1" applyAlignment="1">
      <alignment vertical="center" wrapText="1"/>
    </xf>
    <xf numFmtId="0" fontId="5" fillId="2" borderId="0" xfId="648" applyFont="1" applyFill="1" applyBorder="1" applyAlignment="1">
      <alignment horizontal="right" wrapText="1"/>
    </xf>
    <xf numFmtId="0" fontId="6" fillId="2" borderId="1" xfId="648" applyFont="1" applyFill="1" applyBorder="1" applyAlignment="1">
      <alignment horizontal="center" vertical="center" wrapText="1"/>
    </xf>
    <xf numFmtId="0" fontId="7" fillId="3" borderId="1" xfId="648" applyNumberFormat="1" applyFont="1" applyFill="1" applyBorder="1" applyAlignment="1" applyProtection="1">
      <alignment horizontal="center" vertical="center"/>
    </xf>
    <xf numFmtId="180" fontId="8" fillId="0" borderId="1" xfId="626" applyNumberFormat="1" applyFont="1" applyFill="1" applyBorder="1" applyAlignment="1">
      <alignment horizontal="right" vertical="center" wrapText="1"/>
    </xf>
    <xf numFmtId="0" fontId="1" fillId="0" borderId="0" xfId="644">
      <alignment vertical="center"/>
    </xf>
    <xf numFmtId="0" fontId="2" fillId="0" borderId="0" xfId="644" applyFont="1">
      <alignment vertical="center"/>
    </xf>
    <xf numFmtId="0" fontId="9" fillId="0" borderId="0" xfId="644" applyFont="1" applyFill="1" applyBorder="1" applyAlignment="1">
      <alignment horizontal="center" vertical="center" wrapText="1"/>
    </xf>
    <xf numFmtId="0" fontId="5" fillId="0" borderId="2" xfId="644" applyFont="1" applyFill="1" applyBorder="1" applyAlignment="1">
      <alignment vertical="center"/>
    </xf>
    <xf numFmtId="0" fontId="5" fillId="0" borderId="2" xfId="644" applyFont="1" applyFill="1" applyBorder="1" applyAlignment="1">
      <alignment horizontal="right"/>
    </xf>
    <xf numFmtId="0" fontId="6" fillId="0" borderId="1" xfId="644" applyFont="1" applyFill="1" applyBorder="1" applyAlignment="1">
      <alignment horizontal="center" vertical="center"/>
    </xf>
    <xf numFmtId="0" fontId="6" fillId="0" borderId="1" xfId="644" applyFont="1" applyFill="1" applyBorder="1" applyAlignment="1">
      <alignment horizontal="left" vertical="center"/>
    </xf>
    <xf numFmtId="179" fontId="10" fillId="0" borderId="1" xfId="644" applyNumberFormat="1" applyFont="1" applyFill="1" applyBorder="1" applyAlignment="1">
      <alignment horizontal="right" vertical="center" wrapText="1"/>
    </xf>
    <xf numFmtId="179" fontId="1" fillId="0" borderId="0" xfId="644" applyNumberFormat="1">
      <alignment vertical="center"/>
    </xf>
    <xf numFmtId="0" fontId="5" fillId="0" borderId="1" xfId="644" applyFont="1" applyFill="1" applyBorder="1" applyAlignment="1">
      <alignment horizontal="left" vertical="center"/>
    </xf>
    <xf numFmtId="0" fontId="5" fillId="0" borderId="0" xfId="644" applyFont="1" applyFill="1" applyBorder="1" applyAlignment="1">
      <alignment horizontal="left" vertical="center"/>
    </xf>
    <xf numFmtId="0" fontId="11" fillId="0" borderId="0" xfId="812" applyFont="1" applyFill="1" applyAlignment="1">
      <alignment vertical="center"/>
    </xf>
    <xf numFmtId="0" fontId="11" fillId="0" borderId="0" xfId="826" applyFont="1" applyFill="1">
      <alignment vertical="center"/>
    </xf>
    <xf numFmtId="0" fontId="12" fillId="0" borderId="0" xfId="812" applyFont="1" applyFill="1" applyAlignment="1">
      <alignment vertical="center"/>
    </xf>
    <xf numFmtId="180" fontId="11" fillId="0" borderId="0" xfId="812" applyNumberFormat="1" applyFont="1" applyFill="1" applyAlignment="1">
      <alignment vertical="center"/>
    </xf>
    <xf numFmtId="0" fontId="13" fillId="0" borderId="0" xfId="826" applyFont="1" applyFill="1" applyAlignment="1">
      <alignment horizontal="center" vertical="center"/>
    </xf>
    <xf numFmtId="0" fontId="11" fillId="0" borderId="0" xfId="826" applyFont="1" applyFill="1" applyAlignment="1">
      <alignment horizontal="right"/>
    </xf>
    <xf numFmtId="181" fontId="12" fillId="0" borderId="1" xfId="732" applyNumberFormat="1" applyFont="1" applyFill="1" applyBorder="1" applyAlignment="1">
      <alignment horizontal="center" vertical="center"/>
    </xf>
    <xf numFmtId="0" fontId="12" fillId="0" borderId="1" xfId="826" applyFont="1" applyFill="1" applyBorder="1" applyAlignment="1">
      <alignment horizontal="center" vertical="center" wrapText="1"/>
    </xf>
    <xf numFmtId="0" fontId="12" fillId="0" borderId="1" xfId="812" applyFont="1" applyFill="1" applyBorder="1" applyAlignment="1">
      <alignment horizontal="center" vertical="center" wrapText="1"/>
    </xf>
    <xf numFmtId="0" fontId="12" fillId="0" borderId="1" xfId="826" applyFont="1" applyFill="1" applyBorder="1" applyAlignment="1">
      <alignment horizontal="justify" vertical="center" wrapText="1"/>
    </xf>
    <xf numFmtId="0" fontId="12" fillId="0" borderId="1" xfId="826" applyFont="1" applyFill="1" applyBorder="1" applyAlignment="1">
      <alignment horizontal="right" vertical="center" wrapText="1"/>
    </xf>
    <xf numFmtId="0" fontId="14" fillId="0" borderId="1" xfId="826" applyFont="1" applyFill="1" applyBorder="1" applyAlignment="1">
      <alignment vertical="center" wrapText="1"/>
    </xf>
    <xf numFmtId="0" fontId="11" fillId="0" borderId="1" xfId="826" applyFont="1" applyFill="1" applyBorder="1" applyAlignment="1">
      <alignment horizontal="justify" vertical="center" wrapText="1"/>
    </xf>
    <xf numFmtId="0" fontId="11" fillId="0" borderId="1" xfId="826" applyFont="1" applyFill="1" applyBorder="1" applyAlignment="1">
      <alignment horizontal="right" vertical="center" wrapText="1"/>
    </xf>
    <xf numFmtId="0" fontId="11" fillId="0" borderId="1" xfId="826" applyFont="1" applyFill="1" applyBorder="1">
      <alignment vertical="center"/>
    </xf>
    <xf numFmtId="0" fontId="11" fillId="0" borderId="1" xfId="826" applyFont="1" applyFill="1" applyBorder="1" applyAlignment="1">
      <alignment horizontal="right" vertical="center"/>
    </xf>
    <xf numFmtId="0" fontId="11" fillId="0" borderId="1" xfId="826" applyFont="1" applyFill="1" applyBorder="1" applyAlignment="1">
      <alignment vertical="center" wrapText="1"/>
    </xf>
    <xf numFmtId="0" fontId="15" fillId="0" borderId="1" xfId="827" applyFont="1" applyFill="1" applyBorder="1" applyAlignment="1">
      <alignment horizontal="right" vertical="center" wrapText="1"/>
    </xf>
    <xf numFmtId="0" fontId="0" fillId="0" borderId="1" xfId="827" applyFont="1" applyFill="1" applyBorder="1" applyAlignment="1">
      <alignment horizontal="right" vertical="center" wrapText="1"/>
    </xf>
    <xf numFmtId="0" fontId="1" fillId="0" borderId="1" xfId="828" applyFont="1" applyFill="1" applyBorder="1" applyAlignment="1">
      <alignment vertical="center" wrapText="1"/>
    </xf>
    <xf numFmtId="0" fontId="11" fillId="0" borderId="1" xfId="828" applyFont="1" applyFill="1" applyBorder="1" applyAlignment="1">
      <alignment vertical="center" wrapText="1"/>
    </xf>
    <xf numFmtId="0" fontId="11" fillId="0" borderId="1" xfId="827" applyFont="1" applyFill="1" applyBorder="1" applyAlignment="1">
      <alignment horizontal="right" vertical="center" wrapText="1"/>
    </xf>
    <xf numFmtId="0" fontId="11" fillId="0" borderId="0" xfId="816" applyFont="1" applyFill="1" applyAlignment="1">
      <alignment vertical="center"/>
    </xf>
    <xf numFmtId="0" fontId="11" fillId="0" borderId="0" xfId="828" applyFont="1" applyFill="1">
      <alignment vertical="center"/>
    </xf>
    <xf numFmtId="180" fontId="11" fillId="0" borderId="0" xfId="816" applyNumberFormat="1" applyFont="1" applyFill="1" applyAlignment="1">
      <alignment vertical="center"/>
    </xf>
    <xf numFmtId="0" fontId="11" fillId="0" borderId="0" xfId="828" applyFont="1" applyFill="1" applyAlignment="1">
      <alignment horizontal="right"/>
    </xf>
    <xf numFmtId="181" fontId="12" fillId="0" borderId="1" xfId="829" applyNumberFormat="1" applyFont="1" applyFill="1" applyBorder="1" applyAlignment="1">
      <alignment horizontal="center" vertical="center"/>
    </xf>
    <xf numFmtId="0" fontId="12" fillId="0" borderId="1" xfId="828" applyFont="1" applyFill="1" applyBorder="1" applyAlignment="1">
      <alignment horizontal="center" vertical="center" wrapText="1"/>
    </xf>
    <xf numFmtId="0" fontId="12" fillId="0" borderId="1" xfId="816" applyFont="1" applyFill="1" applyBorder="1" applyAlignment="1">
      <alignment horizontal="center" vertical="center" wrapText="1"/>
    </xf>
    <xf numFmtId="0" fontId="12" fillId="0" borderId="1" xfId="828" applyFont="1" applyFill="1" applyBorder="1" applyAlignment="1">
      <alignment horizontal="justify" vertical="center" wrapText="1"/>
    </xf>
    <xf numFmtId="0" fontId="12" fillId="0" borderId="1" xfId="828" applyFont="1" applyFill="1" applyBorder="1" applyAlignment="1">
      <alignment horizontal="right" vertical="center" wrapText="1"/>
    </xf>
    <xf numFmtId="0" fontId="11" fillId="0" borderId="1" xfId="828" applyFont="1" applyFill="1" applyBorder="1" applyAlignment="1">
      <alignment horizontal="justify" vertical="center" wrapText="1"/>
    </xf>
    <xf numFmtId="0" fontId="11" fillId="0" borderId="1" xfId="828" applyFont="1" applyFill="1" applyBorder="1" applyAlignment="1">
      <alignment horizontal="right" vertical="center" wrapText="1"/>
    </xf>
    <xf numFmtId="0" fontId="16" fillId="0" borderId="1" xfId="828" applyFont="1" applyFill="1" applyBorder="1" applyAlignment="1">
      <alignment horizontal="right" vertical="center" wrapText="1"/>
    </xf>
    <xf numFmtId="0" fontId="0" fillId="0" borderId="1" xfId="828" applyFont="1" applyFill="1" applyBorder="1" applyAlignment="1">
      <alignment horizontal="right" vertical="center" wrapText="1"/>
    </xf>
    <xf numFmtId="0" fontId="11" fillId="0" borderId="0" xfId="756">
      <alignment vertical="center"/>
    </xf>
    <xf numFmtId="0" fontId="12" fillId="0" borderId="0" xfId="756" applyFont="1">
      <alignment vertical="center"/>
    </xf>
    <xf numFmtId="0" fontId="3" fillId="0" borderId="0" xfId="756" applyFont="1" applyAlignment="1">
      <alignment horizontal="center" vertical="center"/>
    </xf>
    <xf numFmtId="0" fontId="11" fillId="0" borderId="0" xfId="756" applyAlignment="1">
      <alignment horizontal="right"/>
    </xf>
    <xf numFmtId="0" fontId="17" fillId="0" borderId="1" xfId="756" applyFont="1" applyBorder="1" applyAlignment="1">
      <alignment horizontal="center" vertical="center"/>
    </xf>
    <xf numFmtId="0" fontId="18" fillId="0" borderId="1" xfId="0" applyFont="1" applyBorder="1" applyAlignment="1">
      <alignment horizontal="center" vertical="center"/>
    </xf>
    <xf numFmtId="0" fontId="11" fillId="0" borderId="1" xfId="756" applyBorder="1">
      <alignment vertical="center"/>
    </xf>
    <xf numFmtId="0" fontId="2" fillId="0" borderId="1" xfId="0" applyFont="1" applyBorder="1" applyAlignment="1">
      <alignment horizontal="center" vertical="center"/>
    </xf>
    <xf numFmtId="0" fontId="11" fillId="0" borderId="0" xfId="822" applyFont="1" applyBorder="1">
      <alignment vertical="center"/>
    </xf>
    <xf numFmtId="0" fontId="19" fillId="0" borderId="0" xfId="822" applyFont="1" applyFill="1">
      <alignment vertical="center"/>
    </xf>
    <xf numFmtId="0" fontId="11" fillId="0" borderId="0" xfId="822" applyFont="1" applyFill="1">
      <alignment vertical="center"/>
    </xf>
    <xf numFmtId="0" fontId="11" fillId="0" borderId="0" xfId="822" applyFont="1">
      <alignment vertical="center"/>
    </xf>
    <xf numFmtId="0" fontId="13" fillId="0" borderId="0" xfId="822" applyFont="1" applyFill="1" applyAlignment="1">
      <alignment horizontal="center" vertical="center"/>
    </xf>
    <xf numFmtId="0" fontId="11" fillId="0" borderId="0" xfId="822" applyFont="1" applyBorder="1" applyAlignment="1">
      <alignment horizontal="center" vertical="center"/>
    </xf>
    <xf numFmtId="0" fontId="11" fillId="0" borderId="0" xfId="822" applyFont="1" applyAlignment="1">
      <alignment horizontal="right"/>
    </xf>
    <xf numFmtId="0" fontId="12" fillId="0" borderId="1" xfId="822" applyFont="1" applyBorder="1" applyAlignment="1">
      <alignment horizontal="center" vertical="center"/>
    </xf>
    <xf numFmtId="0" fontId="12" fillId="0" borderId="3" xfId="827" applyFont="1" applyFill="1" applyBorder="1" applyAlignment="1">
      <alignment horizontal="center" vertical="center" wrapText="1"/>
    </xf>
    <xf numFmtId="0" fontId="12" fillId="0" borderId="1" xfId="818" applyFont="1" applyBorder="1" applyAlignment="1">
      <alignment vertical="center"/>
    </xf>
    <xf numFmtId="0" fontId="12" fillId="0" borderId="1" xfId="818" applyFont="1" applyBorder="1" applyAlignment="1">
      <alignment horizontal="right" vertical="center"/>
    </xf>
    <xf numFmtId="0" fontId="11" fillId="0" borderId="1" xfId="818" applyFont="1" applyBorder="1" applyAlignment="1">
      <alignment vertical="center"/>
    </xf>
    <xf numFmtId="0" fontId="11" fillId="0" borderId="1" xfId="818" applyFont="1" applyBorder="1" applyAlignment="1">
      <alignment horizontal="right" vertical="center"/>
    </xf>
    <xf numFmtId="0" fontId="11" fillId="0" borderId="4" xfId="818" applyFont="1" applyBorder="1" applyAlignment="1">
      <alignment vertical="center"/>
    </xf>
    <xf numFmtId="0" fontId="12" fillId="0" borderId="1" xfId="818" applyFont="1" applyFill="1" applyBorder="1" applyAlignment="1">
      <alignment horizontal="center" vertical="center"/>
    </xf>
    <xf numFmtId="0" fontId="11" fillId="0" borderId="0" xfId="822" applyFont="1" applyFill="1" applyAlignment="1">
      <alignment horizontal="center" vertical="center"/>
    </xf>
    <xf numFmtId="0" fontId="12" fillId="0" borderId="0" xfId="822" applyFont="1" applyFill="1" applyAlignment="1">
      <alignment horizontal="center" vertical="center"/>
    </xf>
    <xf numFmtId="0" fontId="20" fillId="0" borderId="0" xfId="822" applyFont="1" applyFill="1">
      <alignment vertical="center"/>
    </xf>
    <xf numFmtId="0" fontId="12" fillId="0" borderId="0" xfId="822" applyFont="1">
      <alignment vertical="center"/>
    </xf>
    <xf numFmtId="0" fontId="12" fillId="0" borderId="0" xfId="822" applyFont="1" applyAlignment="1">
      <alignment horizontal="center" vertical="center"/>
    </xf>
    <xf numFmtId="0" fontId="11" fillId="0" borderId="0" xfId="822" applyFont="1" applyAlignment="1">
      <alignment horizontal="center" vertical="center"/>
    </xf>
    <xf numFmtId="0" fontId="12" fillId="0" borderId="0" xfId="813" applyFont="1" applyFill="1" applyAlignment="1">
      <alignment vertical="center"/>
    </xf>
    <xf numFmtId="0" fontId="11" fillId="0" borderId="0" xfId="822" applyFont="1" applyFill="1" applyBorder="1" applyAlignment="1">
      <alignment horizontal="center" vertical="center"/>
    </xf>
    <xf numFmtId="0" fontId="11" fillId="0" borderId="0" xfId="822" applyFont="1" applyFill="1" applyAlignment="1">
      <alignment horizontal="right"/>
    </xf>
    <xf numFmtId="0" fontId="12" fillId="0" borderId="1" xfId="822" applyFont="1" applyFill="1" applyBorder="1" applyAlignment="1">
      <alignment horizontal="center" vertical="center"/>
    </xf>
    <xf numFmtId="0" fontId="12" fillId="0" borderId="1" xfId="827" applyFont="1" applyFill="1" applyBorder="1" applyAlignment="1">
      <alignment horizontal="center" vertical="center" wrapText="1"/>
    </xf>
    <xf numFmtId="182" fontId="12" fillId="0" borderId="1" xfId="823" applyNumberFormat="1" applyFont="1" applyFill="1" applyBorder="1" applyAlignment="1">
      <alignment vertical="center"/>
    </xf>
    <xf numFmtId="180" fontId="12" fillId="0" borderId="1" xfId="823" applyNumberFormat="1" applyFont="1" applyFill="1" applyBorder="1" applyAlignment="1">
      <alignment horizontal="right" vertical="center" wrapText="1"/>
    </xf>
    <xf numFmtId="180" fontId="11" fillId="0" borderId="0" xfId="822" applyNumberFormat="1" applyFont="1" applyFill="1">
      <alignment vertical="center"/>
    </xf>
    <xf numFmtId="182" fontId="11" fillId="0" borderId="1" xfId="823" applyNumberFormat="1" applyFont="1" applyFill="1" applyBorder="1" applyAlignment="1">
      <alignment vertical="center"/>
    </xf>
    <xf numFmtId="180" fontId="11" fillId="0" borderId="1" xfId="823" applyNumberFormat="1" applyFont="1" applyFill="1" applyBorder="1" applyAlignment="1">
      <alignment horizontal="right" vertical="center" wrapText="1"/>
    </xf>
    <xf numFmtId="0" fontId="11" fillId="0" borderId="1" xfId="819" applyFont="1" applyBorder="1" applyAlignment="1">
      <alignment vertical="center"/>
    </xf>
    <xf numFmtId="0" fontId="12" fillId="0" borderId="1" xfId="819" applyFont="1" applyBorder="1" applyAlignment="1">
      <alignment vertical="center"/>
    </xf>
    <xf numFmtId="180" fontId="12" fillId="0" borderId="1" xfId="819" applyNumberFormat="1" applyFont="1" applyFill="1" applyBorder="1" applyAlignment="1">
      <alignment horizontal="right" vertical="center" wrapText="1"/>
    </xf>
    <xf numFmtId="0" fontId="11" fillId="0" borderId="1" xfId="819" applyBorder="1" applyAlignment="1">
      <alignment vertical="center"/>
    </xf>
    <xf numFmtId="180" fontId="11" fillId="0" borderId="1" xfId="819" applyNumberFormat="1" applyFont="1" applyFill="1" applyBorder="1" applyAlignment="1">
      <alignment horizontal="right" vertical="center" wrapText="1"/>
    </xf>
    <xf numFmtId="0" fontId="11" fillId="0" borderId="1" xfId="820" applyFont="1" applyFill="1" applyBorder="1" applyAlignment="1">
      <alignment horizontal="left" vertical="center" wrapText="1"/>
    </xf>
    <xf numFmtId="182" fontId="12" fillId="0" borderId="1" xfId="823" applyNumberFormat="1" applyFont="1" applyFill="1" applyBorder="1" applyAlignment="1">
      <alignment horizontal="center" vertical="center"/>
    </xf>
    <xf numFmtId="183" fontId="12" fillId="0" borderId="1" xfId="823" applyNumberFormat="1" applyFont="1" applyFill="1" applyBorder="1" applyAlignment="1">
      <alignment horizontal="right" vertical="center" wrapText="1"/>
    </xf>
    <xf numFmtId="0" fontId="11" fillId="0" borderId="0" xfId="813" applyFont="1" applyFill="1" applyAlignment="1">
      <alignment vertical="center"/>
    </xf>
    <xf numFmtId="0" fontId="11" fillId="0" borderId="0" xfId="822" applyFill="1">
      <alignment vertical="center"/>
    </xf>
    <xf numFmtId="0" fontId="11" fillId="0" borderId="0" xfId="822">
      <alignment vertical="center"/>
    </xf>
    <xf numFmtId="0" fontId="17" fillId="0" borderId="0" xfId="813" applyFont="1" applyFill="1" applyAlignment="1">
      <alignment vertical="center"/>
    </xf>
    <xf numFmtId="0" fontId="13" fillId="0" borderId="0" xfId="822" applyFont="1" applyAlignment="1">
      <alignment horizontal="center" vertical="center"/>
    </xf>
    <xf numFmtId="0" fontId="11" fillId="0" borderId="0" xfId="822" applyAlignment="1">
      <alignment horizontal="right"/>
    </xf>
    <xf numFmtId="180" fontId="12" fillId="0" borderId="1" xfId="827" applyNumberFormat="1" applyFont="1" applyFill="1" applyBorder="1" applyAlignment="1">
      <alignment horizontal="center" vertical="center" wrapText="1"/>
    </xf>
    <xf numFmtId="0" fontId="12" fillId="0" borderId="4" xfId="818" applyFont="1" applyBorder="1" applyAlignment="1">
      <alignment vertical="center"/>
    </xf>
    <xf numFmtId="184" fontId="12" fillId="0" borderId="1" xfId="819" applyNumberFormat="1" applyFont="1" applyFill="1" applyBorder="1" applyAlignment="1">
      <alignment horizontal="right" vertical="center" wrapText="1"/>
    </xf>
    <xf numFmtId="184" fontId="11" fillId="0" borderId="1" xfId="819" applyNumberFormat="1" applyFont="1" applyFill="1" applyBorder="1" applyAlignment="1">
      <alignment horizontal="right" vertical="center" wrapText="1"/>
    </xf>
    <xf numFmtId="0" fontId="11" fillId="0" borderId="4" xfId="818" applyFont="1" applyFill="1" applyBorder="1" applyAlignment="1">
      <alignment horizontal="left" vertical="center"/>
    </xf>
    <xf numFmtId="0" fontId="12" fillId="0" borderId="4" xfId="818" applyFont="1" applyFill="1" applyBorder="1" applyAlignment="1">
      <alignment horizontal="center" vertical="center"/>
    </xf>
    <xf numFmtId="0" fontId="11" fillId="0" borderId="1" xfId="819" applyFill="1" applyBorder="1" applyAlignment="1">
      <alignment vertical="center"/>
    </xf>
    <xf numFmtId="0" fontId="11" fillId="0" borderId="1" xfId="819" applyFont="1" applyFill="1" applyBorder="1" applyAlignment="1">
      <alignment vertical="center"/>
    </xf>
    <xf numFmtId="0" fontId="12" fillId="0" borderId="1" xfId="819" applyFont="1" applyBorder="1" applyAlignment="1">
      <alignment horizontal="center" vertical="center"/>
    </xf>
    <xf numFmtId="183" fontId="12" fillId="0" borderId="1" xfId="819" applyNumberFormat="1" applyFont="1" applyFill="1" applyBorder="1" applyAlignment="1">
      <alignment horizontal="right" vertical="center" wrapText="1"/>
    </xf>
    <xf numFmtId="0" fontId="10" fillId="0" borderId="1" xfId="648" applyFont="1" applyFill="1" applyBorder="1" applyAlignment="1">
      <alignment horizontal="right" vertical="center" wrapText="1"/>
    </xf>
    <xf numFmtId="185" fontId="11" fillId="0" borderId="1" xfId="626" applyNumberFormat="1" applyFont="1" applyFill="1" applyBorder="1" applyAlignment="1">
      <alignment horizontal="right" vertical="center" wrapText="1"/>
    </xf>
    <xf numFmtId="0" fontId="21" fillId="3" borderId="1" xfId="648" applyNumberFormat="1" applyFont="1" applyFill="1" applyBorder="1" applyAlignment="1" applyProtection="1">
      <alignment horizontal="center" vertical="center"/>
    </xf>
    <xf numFmtId="0" fontId="22" fillId="0" borderId="0" xfId="648" applyFont="1" applyBorder="1">
      <alignment vertical="center"/>
    </xf>
    <xf numFmtId="0" fontId="23" fillId="2" borderId="0" xfId="648" applyFont="1" applyFill="1" applyBorder="1" applyAlignment="1">
      <alignment horizontal="center" vertical="center" wrapText="1"/>
    </xf>
    <xf numFmtId="0" fontId="5" fillId="2" borderId="2" xfId="648" applyFont="1" applyFill="1" applyBorder="1" applyAlignment="1">
      <alignment vertical="center"/>
    </xf>
    <xf numFmtId="0" fontId="5" fillId="2" borderId="2" xfId="648" applyFont="1" applyFill="1" applyBorder="1" applyAlignment="1">
      <alignment horizontal="right"/>
    </xf>
    <xf numFmtId="0" fontId="6" fillId="0" borderId="1" xfId="626" applyFont="1" applyFill="1" applyBorder="1" applyAlignment="1">
      <alignment horizontal="center" vertical="center"/>
    </xf>
    <xf numFmtId="0" fontId="6" fillId="0" borderId="1" xfId="626" applyFont="1" applyFill="1" applyBorder="1" applyAlignment="1">
      <alignment horizontal="left" vertical="center"/>
    </xf>
    <xf numFmtId="0" fontId="6" fillId="0" borderId="1" xfId="648" applyFont="1" applyFill="1" applyBorder="1" applyAlignment="1">
      <alignment horizontal="right" vertical="center" wrapText="1"/>
    </xf>
    <xf numFmtId="0" fontId="5" fillId="0" borderId="1" xfId="626" applyFont="1" applyFill="1" applyBorder="1" applyAlignment="1">
      <alignment horizontal="left" vertical="center"/>
    </xf>
    <xf numFmtId="0" fontId="5" fillId="0" borderId="1" xfId="648" applyFont="1" applyFill="1" applyBorder="1" applyAlignment="1">
      <alignment horizontal="right" vertical="center" wrapText="1"/>
    </xf>
    <xf numFmtId="0" fontId="5" fillId="2" borderId="0" xfId="648" applyFont="1" applyFill="1" applyBorder="1">
      <alignment vertical="center"/>
    </xf>
    <xf numFmtId="0" fontId="5" fillId="2" borderId="0" xfId="648" applyFont="1" applyFill="1" applyBorder="1" applyAlignment="1">
      <alignment horizontal="left" vertical="center" wrapText="1"/>
    </xf>
    <xf numFmtId="0" fontId="24" fillId="2" borderId="0" xfId="648" applyFont="1" applyFill="1" applyBorder="1">
      <alignment vertical="center"/>
    </xf>
    <xf numFmtId="0" fontId="5" fillId="2" borderId="0" xfId="648" applyFont="1" applyFill="1" applyBorder="1" applyAlignment="1">
      <alignment horizontal="left" vertical="center"/>
    </xf>
    <xf numFmtId="0" fontId="11" fillId="0" borderId="0" xfId="125" applyFont="1"/>
    <xf numFmtId="0" fontId="11" fillId="3" borderId="0" xfId="125" applyFill="1"/>
    <xf numFmtId="0" fontId="11" fillId="0" borderId="0" xfId="125"/>
    <xf numFmtId="0" fontId="12" fillId="3" borderId="0" xfId="125" applyFont="1" applyFill="1" applyAlignment="1">
      <alignment vertical="center"/>
    </xf>
    <xf numFmtId="0" fontId="13" fillId="0" borderId="0" xfId="125" applyFont="1" applyAlignment="1">
      <alignment horizontal="center" vertical="center"/>
    </xf>
    <xf numFmtId="0" fontId="25" fillId="3" borderId="0" xfId="125" applyFont="1" applyFill="1"/>
    <xf numFmtId="0" fontId="11" fillId="3" borderId="2" xfId="125" applyFont="1" applyFill="1" applyBorder="1" applyAlignment="1">
      <alignment horizontal="right"/>
    </xf>
    <xf numFmtId="0" fontId="12" fillId="3" borderId="1" xfId="125" applyFont="1" applyFill="1" applyBorder="1" applyAlignment="1">
      <alignment horizontal="center" vertical="center"/>
    </xf>
    <xf numFmtId="3" fontId="26" fillId="3" borderId="1" xfId="125" applyNumberFormat="1" applyFont="1" applyFill="1" applyBorder="1" applyAlignment="1" applyProtection="1">
      <alignment horizontal="left" vertical="center"/>
    </xf>
    <xf numFmtId="1" fontId="12" fillId="3" borderId="1" xfId="125" applyNumberFormat="1" applyFont="1" applyFill="1" applyBorder="1" applyAlignment="1" applyProtection="1">
      <alignment horizontal="right" vertical="center"/>
    </xf>
    <xf numFmtId="0" fontId="11" fillId="0" borderId="1" xfId="625" applyFill="1" applyBorder="1" applyAlignment="1">
      <alignment horizontal="left" vertical="center"/>
    </xf>
    <xf numFmtId="1" fontId="11" fillId="3" borderId="1" xfId="125" applyNumberFormat="1" applyFont="1" applyFill="1" applyBorder="1" applyAlignment="1">
      <alignment horizontal="right" vertical="center"/>
    </xf>
    <xf numFmtId="0" fontId="11" fillId="0" borderId="1" xfId="625" applyFont="1" applyFill="1" applyBorder="1" applyAlignment="1">
      <alignment horizontal="left" vertical="center"/>
    </xf>
    <xf numFmtId="0" fontId="11" fillId="0" borderId="0" xfId="125" applyFill="1"/>
    <xf numFmtId="0" fontId="12" fillId="0" borderId="0" xfId="125" applyFont="1" applyFill="1" applyAlignment="1">
      <alignment vertical="center"/>
    </xf>
    <xf numFmtId="0" fontId="13" fillId="0" borderId="0" xfId="125" applyFont="1" applyFill="1" applyAlignment="1">
      <alignment horizontal="center" vertical="center"/>
    </xf>
    <xf numFmtId="0" fontId="25" fillId="0" borderId="0" xfId="125" applyFont="1" applyFill="1"/>
    <xf numFmtId="181" fontId="11" fillId="0" borderId="0" xfId="625" applyNumberFormat="1" applyFont="1" applyFill="1" applyAlignment="1">
      <alignment horizontal="right" wrapText="1"/>
    </xf>
    <xf numFmtId="0" fontId="26" fillId="0" borderId="1" xfId="125" applyFont="1" applyFill="1" applyBorder="1" applyAlignment="1">
      <alignment horizontal="center" vertical="center"/>
    </xf>
    <xf numFmtId="0" fontId="26" fillId="0" borderId="1" xfId="125" applyNumberFormat="1" applyFont="1" applyFill="1" applyBorder="1" applyAlignment="1" applyProtection="1">
      <alignment horizontal="left" vertical="center"/>
    </xf>
    <xf numFmtId="1" fontId="12" fillId="0" borderId="1" xfId="125" applyNumberFormat="1" applyFont="1" applyFill="1" applyBorder="1" applyAlignment="1" applyProtection="1">
      <alignment horizontal="right" vertical="center"/>
    </xf>
    <xf numFmtId="186" fontId="11" fillId="0" borderId="1" xfId="697" applyNumberFormat="1" applyFont="1" applyFill="1" applyBorder="1" applyAlignment="1">
      <alignment horizontal="right" vertical="center" wrapText="1"/>
    </xf>
    <xf numFmtId="0" fontId="11" fillId="0" borderId="1" xfId="125" applyFont="1" applyFill="1" applyBorder="1" applyAlignment="1">
      <alignment horizontal="right" vertical="center"/>
    </xf>
    <xf numFmtId="0" fontId="11" fillId="0" borderId="1" xfId="125" applyFont="1" applyFill="1" applyBorder="1" applyAlignment="1">
      <alignment horizontal="right" vertical="center" wrapText="1"/>
    </xf>
    <xf numFmtId="0" fontId="11" fillId="0" borderId="0" xfId="814" applyFont="1" applyFill="1" applyAlignment="1">
      <alignment vertical="center"/>
    </xf>
    <xf numFmtId="186" fontId="11" fillId="0" borderId="0" xfId="125" applyNumberFormat="1" applyAlignment="1">
      <alignment horizontal="center"/>
    </xf>
    <xf numFmtId="0" fontId="27" fillId="0" borderId="0" xfId="814" applyFont="1" applyFill="1" applyAlignment="1">
      <alignment vertical="center"/>
    </xf>
    <xf numFmtId="180" fontId="11" fillId="0" borderId="0" xfId="814" applyNumberFormat="1" applyFont="1" applyFill="1" applyAlignment="1">
      <alignment vertical="center"/>
    </xf>
    <xf numFmtId="0" fontId="13" fillId="0" borderId="0" xfId="698" applyFont="1" applyFill="1" applyAlignment="1">
      <alignment horizontal="center" vertical="center"/>
    </xf>
    <xf numFmtId="0" fontId="25" fillId="0" borderId="0" xfId="697" applyFont="1" applyFill="1" applyAlignment="1">
      <alignment vertical="center"/>
    </xf>
    <xf numFmtId="186" fontId="28" fillId="0" borderId="0" xfId="697" applyNumberFormat="1" applyFont="1" applyFill="1" applyAlignment="1">
      <alignment horizontal="center" vertical="center"/>
    </xf>
    <xf numFmtId="0" fontId="28" fillId="0" borderId="0" xfId="697" applyFont="1" applyFill="1" applyAlignment="1">
      <alignment vertical="center"/>
    </xf>
    <xf numFmtId="181" fontId="11" fillId="0" borderId="0" xfId="625" applyNumberFormat="1" applyFont="1" applyAlignment="1">
      <alignment horizontal="right" wrapText="1"/>
    </xf>
    <xf numFmtId="0" fontId="12" fillId="0" borderId="1" xfId="770" applyFont="1" applyFill="1" applyBorder="1" applyAlignment="1">
      <alignment horizontal="center" vertical="center"/>
    </xf>
    <xf numFmtId="186" fontId="12" fillId="0" borderId="1" xfId="770" applyNumberFormat="1" applyFont="1" applyFill="1" applyBorder="1" applyAlignment="1">
      <alignment horizontal="center" vertical="center"/>
    </xf>
    <xf numFmtId="0" fontId="12" fillId="0" borderId="1" xfId="697" applyFont="1" applyFill="1" applyBorder="1" applyAlignment="1">
      <alignment horizontal="left" vertical="center"/>
    </xf>
    <xf numFmtId="186" fontId="12" fillId="0" borderId="1" xfId="770" applyNumberFormat="1" applyFont="1" applyFill="1" applyBorder="1" applyAlignment="1">
      <alignment horizontal="right" vertical="center" wrapText="1"/>
    </xf>
    <xf numFmtId="0" fontId="21" fillId="0" borderId="1" xfId="697" applyFont="1" applyBorder="1" applyAlignment="1">
      <alignment horizontal="left" vertical="center"/>
    </xf>
    <xf numFmtId="186" fontId="12" fillId="0" borderId="1" xfId="697" applyNumberFormat="1" applyFont="1" applyFill="1" applyBorder="1" applyAlignment="1">
      <alignment horizontal="right" vertical="center" wrapText="1"/>
    </xf>
    <xf numFmtId="187" fontId="21" fillId="0" borderId="1" xfId="697" applyNumberFormat="1" applyFont="1" applyBorder="1" applyAlignment="1">
      <alignment vertical="center"/>
    </xf>
    <xf numFmtId="186" fontId="12" fillId="0" borderId="1" xfId="125" applyNumberFormat="1" applyFont="1" applyBorder="1" applyAlignment="1">
      <alignment horizontal="right" vertical="center" wrapText="1"/>
    </xf>
    <xf numFmtId="187" fontId="21" fillId="0" borderId="1" xfId="697" applyNumberFormat="1" applyFont="1" applyFill="1" applyBorder="1" applyAlignment="1">
      <alignment vertical="center"/>
    </xf>
    <xf numFmtId="0" fontId="7" fillId="0" borderId="1" xfId="697" applyFont="1" applyFill="1" applyBorder="1" applyAlignment="1">
      <alignment vertical="center"/>
    </xf>
    <xf numFmtId="187" fontId="7" fillId="0" borderId="1" xfId="697" applyNumberFormat="1" applyFont="1" applyBorder="1" applyAlignment="1">
      <alignment horizontal="left" vertical="center"/>
    </xf>
    <xf numFmtId="0" fontId="12" fillId="0" borderId="1" xfId="697" applyFont="1" applyFill="1" applyBorder="1" applyAlignment="1">
      <alignment horizontal="center" vertical="center"/>
    </xf>
    <xf numFmtId="0" fontId="11" fillId="0" borderId="0" xfId="697" applyFont="1" applyFill="1" applyBorder="1" applyAlignment="1">
      <alignment horizontal="left" vertical="center"/>
    </xf>
    <xf numFmtId="0" fontId="11" fillId="0" borderId="0" xfId="732">
      <alignment vertical="center"/>
    </xf>
    <xf numFmtId="0" fontId="27" fillId="0" borderId="0" xfId="812" applyFont="1" applyFill="1" applyAlignment="1">
      <alignment vertical="center"/>
    </xf>
    <xf numFmtId="181" fontId="11" fillId="0" borderId="0" xfId="732" applyNumberFormat="1" applyFont="1" applyAlignment="1"/>
    <xf numFmtId="181" fontId="13" fillId="0" borderId="0" xfId="824" applyNumberFormat="1" applyFont="1" applyAlignment="1">
      <alignment horizontal="center" vertical="center"/>
    </xf>
    <xf numFmtId="181" fontId="11" fillId="0" borderId="0" xfId="732" applyNumberFormat="1" applyFont="1" applyAlignment="1">
      <alignment vertical="center"/>
    </xf>
    <xf numFmtId="181" fontId="12" fillId="0" borderId="1" xfId="732" applyNumberFormat="1" applyFont="1" applyBorder="1" applyAlignment="1">
      <alignment horizontal="center" vertical="center"/>
    </xf>
    <xf numFmtId="0" fontId="12" fillId="0" borderId="1" xfId="705" applyFont="1" applyFill="1" applyBorder="1" applyAlignment="1">
      <alignment horizontal="center" vertical="center"/>
    </xf>
    <xf numFmtId="0" fontId="6" fillId="0" borderId="1" xfId="697" applyFont="1" applyBorder="1" applyAlignment="1">
      <alignment horizontal="left" vertical="center"/>
    </xf>
    <xf numFmtId="186" fontId="6" fillId="0" borderId="1" xfId="625" applyNumberFormat="1" applyFont="1" applyFill="1" applyBorder="1" applyAlignment="1" applyProtection="1">
      <alignment vertical="center" wrapText="1"/>
    </xf>
    <xf numFmtId="181" fontId="5" fillId="0" borderId="1" xfId="625" applyNumberFormat="1" applyFont="1" applyBorder="1" applyAlignment="1">
      <alignment vertical="center" wrapText="1"/>
    </xf>
    <xf numFmtId="186" fontId="5" fillId="0" borderId="1" xfId="625" applyNumberFormat="1" applyFont="1" applyFill="1" applyBorder="1" applyAlignment="1" applyProtection="1">
      <alignment vertical="center" wrapText="1"/>
    </xf>
    <xf numFmtId="181" fontId="5" fillId="0" borderId="1" xfId="625" applyNumberFormat="1" applyFont="1" applyBorder="1" applyAlignment="1">
      <alignment vertical="center"/>
    </xf>
    <xf numFmtId="0" fontId="5" fillId="0" borderId="1" xfId="705" applyFont="1" applyFill="1" applyBorder="1" applyAlignment="1">
      <alignment horizontal="right" vertical="center"/>
    </xf>
    <xf numFmtId="186" fontId="12" fillId="0" borderId="1" xfId="625" applyNumberFormat="1" applyFont="1" applyFill="1" applyBorder="1" applyAlignment="1" applyProtection="1">
      <alignment vertical="center" wrapText="1"/>
    </xf>
    <xf numFmtId="0" fontId="11" fillId="0" borderId="1" xfId="697" applyFont="1" applyBorder="1" applyAlignment="1">
      <alignment horizontal="left" vertical="center" indent="1"/>
    </xf>
    <xf numFmtId="186" fontId="11" fillId="0" borderId="1" xfId="625" applyNumberFormat="1" applyFont="1" applyFill="1" applyBorder="1" applyAlignment="1" applyProtection="1">
      <alignment vertical="center" wrapText="1"/>
    </xf>
    <xf numFmtId="0" fontId="12" fillId="0" borderId="1" xfId="625" applyFont="1" applyBorder="1" applyAlignment="1">
      <alignment horizontal="center" vertical="center"/>
    </xf>
    <xf numFmtId="181" fontId="11" fillId="0" borderId="0" xfId="625" applyNumberFormat="1" applyFont="1"/>
    <xf numFmtId="181" fontId="11" fillId="0" borderId="0" xfId="626" applyNumberFormat="1" applyFont="1" applyAlignment="1">
      <alignment vertical="center"/>
    </xf>
    <xf numFmtId="181" fontId="11" fillId="0" borderId="0" xfId="626" applyNumberFormat="1" applyFont="1" applyFill="1" applyAlignment="1">
      <alignment vertical="center"/>
    </xf>
    <xf numFmtId="181" fontId="11" fillId="0" borderId="0" xfId="626" applyNumberFormat="1" applyFont="1"/>
    <xf numFmtId="0" fontId="29" fillId="0" borderId="0" xfId="813" applyFont="1" applyFill="1" applyAlignment="1">
      <alignment vertical="center"/>
    </xf>
    <xf numFmtId="180" fontId="11" fillId="0" borderId="0" xfId="813" applyNumberFormat="1" applyFont="1" applyFill="1" applyAlignment="1">
      <alignment vertical="center"/>
    </xf>
    <xf numFmtId="181" fontId="11" fillId="0" borderId="0" xfId="626" applyNumberFormat="1" applyFont="1" applyAlignment="1">
      <alignment horizontal="right" vertical="center"/>
    </xf>
    <xf numFmtId="181" fontId="12" fillId="0" borderId="1" xfId="626" applyNumberFormat="1" applyFont="1" applyBorder="1" applyAlignment="1">
      <alignment horizontal="center" vertical="center"/>
    </xf>
    <xf numFmtId="0" fontId="12" fillId="0" borderId="1" xfId="698" applyFont="1" applyFill="1" applyBorder="1" applyAlignment="1">
      <alignment horizontal="center" vertical="center"/>
    </xf>
    <xf numFmtId="0" fontId="5" fillId="0" borderId="1" xfId="626" applyFont="1" applyFill="1" applyBorder="1" applyAlignment="1">
      <alignment horizontal="left" vertical="center" wrapText="1"/>
    </xf>
    <xf numFmtId="186" fontId="5" fillId="0" borderId="1" xfId="626" applyNumberFormat="1" applyFont="1" applyFill="1" applyBorder="1" applyAlignment="1">
      <alignment horizontal="right" vertical="center" wrapText="1"/>
    </xf>
    <xf numFmtId="186" fontId="5" fillId="0" borderId="1" xfId="626" applyNumberFormat="1" applyFont="1" applyFill="1" applyBorder="1" applyAlignment="1" applyProtection="1">
      <alignment vertical="center" wrapText="1"/>
    </xf>
    <xf numFmtId="0" fontId="6" fillId="0" borderId="1" xfId="626" applyFont="1" applyBorder="1" applyAlignment="1">
      <alignment horizontal="center" vertical="center"/>
    </xf>
    <xf numFmtId="186" fontId="6" fillId="0" borderId="1" xfId="626" applyNumberFormat="1" applyFont="1" applyFill="1" applyBorder="1" applyAlignment="1" applyProtection="1">
      <alignment horizontal="right" vertical="center" wrapText="1"/>
    </xf>
    <xf numFmtId="0" fontId="0" fillId="0" borderId="0" xfId="0" applyAlignment="1">
      <alignment vertical="center"/>
    </xf>
    <xf numFmtId="0" fontId="0" fillId="0" borderId="0" xfId="0" applyAlignment="1"/>
    <xf numFmtId="186" fontId="0" fillId="0" borderId="0" xfId="0" applyNumberFormat="1" applyAlignment="1">
      <alignment horizontal="center"/>
    </xf>
    <xf numFmtId="0" fontId="29" fillId="0" borderId="0" xfId="815" applyFont="1" applyFill="1" applyAlignment="1">
      <alignment vertical="center"/>
    </xf>
    <xf numFmtId="180" fontId="11" fillId="0" borderId="0" xfId="815" applyNumberFormat="1" applyFont="1" applyFill="1" applyAlignment="1">
      <alignment vertical="center"/>
    </xf>
    <xf numFmtId="0" fontId="11" fillId="0" borderId="0" xfId="815" applyFont="1" applyFill="1" applyAlignment="1">
      <alignment vertical="center"/>
    </xf>
    <xf numFmtId="0" fontId="25" fillId="0" borderId="0" xfId="698" applyFont="1" applyFill="1" applyAlignment="1">
      <alignment vertical="center"/>
    </xf>
    <xf numFmtId="186" fontId="28" fillId="0" borderId="0" xfId="698" applyNumberFormat="1" applyFont="1" applyFill="1" applyAlignment="1">
      <alignment horizontal="center" vertical="center"/>
    </xf>
    <xf numFmtId="0" fontId="28" fillId="0" borderId="0" xfId="698" applyFont="1" applyFill="1" applyAlignment="1">
      <alignment vertical="center"/>
    </xf>
    <xf numFmtId="181" fontId="11" fillId="0" borderId="0" xfId="626" applyNumberFormat="1" applyFont="1" applyAlignment="1">
      <alignment horizontal="right" wrapText="1"/>
    </xf>
    <xf numFmtId="0" fontId="12" fillId="0" borderId="1" xfId="771" applyFont="1" applyFill="1" applyBorder="1" applyAlignment="1">
      <alignment horizontal="center" vertical="center"/>
    </xf>
    <xf numFmtId="186" fontId="12" fillId="0" borderId="1" xfId="771" applyNumberFormat="1" applyFont="1" applyFill="1" applyBorder="1" applyAlignment="1">
      <alignment horizontal="center" vertical="center"/>
    </xf>
    <xf numFmtId="0" fontId="12" fillId="0" borderId="1" xfId="698" applyFont="1" applyFill="1" applyBorder="1" applyAlignment="1">
      <alignment horizontal="left" vertical="center"/>
    </xf>
    <xf numFmtId="186" fontId="12" fillId="0" borderId="1" xfId="771" applyNumberFormat="1" applyFont="1" applyFill="1" applyBorder="1" applyAlignment="1">
      <alignment horizontal="center" vertical="center" wrapText="1"/>
    </xf>
    <xf numFmtId="0" fontId="21" fillId="0" borderId="1" xfId="698" applyFont="1" applyFill="1" applyBorder="1" applyAlignment="1">
      <alignment horizontal="left" vertical="center"/>
    </xf>
    <xf numFmtId="186" fontId="12" fillId="0" borderId="1" xfId="698" applyNumberFormat="1" applyFont="1" applyFill="1" applyBorder="1" applyAlignment="1">
      <alignment horizontal="right" vertical="center" wrapText="1"/>
    </xf>
    <xf numFmtId="0" fontId="21" fillId="0" borderId="1" xfId="698" applyFont="1" applyFill="1" applyBorder="1" applyAlignment="1">
      <alignment vertical="center"/>
    </xf>
    <xf numFmtId="187" fontId="21" fillId="0" borderId="1" xfId="698" applyNumberFormat="1" applyFont="1" applyFill="1" applyBorder="1" applyAlignment="1">
      <alignment horizontal="left" vertical="center"/>
    </xf>
    <xf numFmtId="187" fontId="21" fillId="0" borderId="1" xfId="698" applyNumberFormat="1" applyFont="1" applyFill="1" applyBorder="1" applyAlignment="1">
      <alignment vertical="center"/>
    </xf>
    <xf numFmtId="186" fontId="12" fillId="0" borderId="1" xfId="275" applyNumberFormat="1" applyFont="1" applyFill="1" applyBorder="1" applyAlignment="1">
      <alignment horizontal="right" vertical="center" wrapText="1"/>
    </xf>
    <xf numFmtId="187" fontId="7" fillId="0" borderId="1" xfId="698" applyNumberFormat="1" applyFont="1" applyFill="1" applyBorder="1" applyAlignment="1">
      <alignment horizontal="left" vertical="center"/>
    </xf>
    <xf numFmtId="186" fontId="11" fillId="0" borderId="1" xfId="698" applyNumberFormat="1" applyFont="1" applyFill="1" applyBorder="1" applyAlignment="1">
      <alignment horizontal="right" vertical="center" wrapText="1"/>
    </xf>
    <xf numFmtId="186" fontId="11" fillId="0" borderId="1" xfId="275" applyNumberFormat="1" applyFont="1" applyFill="1" applyBorder="1" applyAlignment="1">
      <alignment horizontal="right" vertical="center" wrapText="1"/>
    </xf>
    <xf numFmtId="0" fontId="11" fillId="0" borderId="1" xfId="275" applyFont="1" applyFill="1" applyBorder="1"/>
    <xf numFmtId="186" fontId="12" fillId="0" borderId="1" xfId="698" applyNumberFormat="1" applyFont="1" applyFill="1" applyBorder="1" applyAlignment="1">
      <alignment horizontal="center" vertical="center" wrapText="1"/>
    </xf>
    <xf numFmtId="0" fontId="11" fillId="0" borderId="5" xfId="813" applyFont="1" applyFill="1" applyBorder="1" applyAlignment="1">
      <alignment horizontal="justify" vertical="center" wrapText="1"/>
    </xf>
    <xf numFmtId="0" fontId="11" fillId="0" borderId="0" xfId="813" applyFont="1" applyFill="1" applyBorder="1" applyAlignment="1">
      <alignment vertical="center" wrapText="1"/>
    </xf>
    <xf numFmtId="181" fontId="5" fillId="0" borderId="1" xfId="626" applyNumberFormat="1" applyFont="1" applyBorder="1" applyAlignment="1">
      <alignment horizontal="left" vertical="center" wrapText="1"/>
    </xf>
    <xf numFmtId="0" fontId="5" fillId="0" borderId="1" xfId="626" applyFont="1" applyBorder="1" applyAlignment="1">
      <alignment horizontal="left" vertical="center" wrapText="1"/>
    </xf>
    <xf numFmtId="181" fontId="5" fillId="0" borderId="1" xfId="626" applyNumberFormat="1" applyFont="1" applyBorder="1" applyAlignment="1">
      <alignment horizontal="left" vertical="center"/>
    </xf>
    <xf numFmtId="0" fontId="5" fillId="0" borderId="1" xfId="626" applyFont="1" applyBorder="1" applyAlignment="1">
      <alignment horizontal="left" vertical="center"/>
    </xf>
    <xf numFmtId="180" fontId="12" fillId="0" borderId="1" xfId="626" applyNumberFormat="1" applyFont="1" applyFill="1" applyBorder="1" applyAlignment="1">
      <alignment horizontal="right" vertical="center" wrapText="1"/>
    </xf>
    <xf numFmtId="0" fontId="14" fillId="0" borderId="0" xfId="626" applyFont="1" applyFill="1" applyAlignment="1">
      <alignment horizontal="center" vertical="center" wrapText="1"/>
    </xf>
    <xf numFmtId="0" fontId="14" fillId="0" borderId="0" xfId="626" applyFont="1" applyFill="1"/>
    <xf numFmtId="0" fontId="11" fillId="0" borderId="0" xfId="626" applyFont="1" applyFill="1" applyBorder="1"/>
    <xf numFmtId="0" fontId="14" fillId="0" borderId="0" xfId="626" applyFont="1" applyFill="1" applyBorder="1" applyAlignment="1">
      <alignment horizontal="center"/>
    </xf>
    <xf numFmtId="0" fontId="11" fillId="0" borderId="0" xfId="626" applyFont="1" applyFill="1"/>
    <xf numFmtId="0" fontId="11" fillId="0" borderId="0" xfId="626" applyFont="1" applyFill="1" applyAlignment="1">
      <alignment horizontal="center"/>
    </xf>
    <xf numFmtId="0" fontId="14" fillId="0" borderId="0" xfId="626" applyFont="1" applyFill="1" applyBorder="1" applyAlignment="1">
      <alignment horizontal="center" vertical="center" wrapText="1"/>
    </xf>
    <xf numFmtId="0" fontId="30" fillId="0" borderId="0" xfId="626" applyFont="1" applyFill="1" applyBorder="1" applyAlignment="1">
      <alignment horizontal="center" vertical="center" wrapText="1"/>
    </xf>
    <xf numFmtId="0" fontId="12" fillId="0" borderId="0" xfId="626" applyFont="1" applyFill="1" applyBorder="1" applyAlignment="1">
      <alignment horizontal="left" vertical="center" wrapText="1"/>
    </xf>
    <xf numFmtId="0" fontId="13" fillId="0" borderId="0" xfId="626" applyFont="1" applyFill="1" applyBorder="1" applyAlignment="1">
      <alignment horizontal="center" vertical="center"/>
    </xf>
    <xf numFmtId="0" fontId="14" fillId="0" borderId="2" xfId="626" applyFont="1" applyFill="1" applyBorder="1" applyAlignment="1">
      <alignment horizontal="center" vertical="center" wrapText="1"/>
    </xf>
    <xf numFmtId="0" fontId="14" fillId="0" borderId="0" xfId="626" applyFont="1" applyFill="1" applyAlignment="1">
      <alignment horizontal="right" vertical="center" wrapText="1"/>
    </xf>
    <xf numFmtId="0" fontId="14" fillId="0" borderId="0" xfId="626" applyFont="1" applyFill="1" applyBorder="1"/>
    <xf numFmtId="0" fontId="12" fillId="0" borderId="0" xfId="626" applyFont="1" applyFill="1" applyBorder="1" applyAlignment="1">
      <alignment horizontal="center" vertical="center" wrapText="1"/>
    </xf>
    <xf numFmtId="0" fontId="12" fillId="0" borderId="1" xfId="626" applyFont="1" applyFill="1" applyBorder="1" applyAlignment="1">
      <alignment horizontal="center" vertical="center" wrapText="1"/>
    </xf>
    <xf numFmtId="0" fontId="12" fillId="3" borderId="1" xfId="626" applyFont="1" applyFill="1" applyBorder="1" applyAlignment="1">
      <alignment horizontal="center" vertical="center" wrapText="1"/>
    </xf>
    <xf numFmtId="0" fontId="12" fillId="3" borderId="1" xfId="626" applyFont="1" applyFill="1" applyBorder="1" applyAlignment="1">
      <alignment horizontal="right" vertical="center" wrapText="1"/>
    </xf>
    <xf numFmtId="0" fontId="12" fillId="3" borderId="1" xfId="626" applyFont="1" applyFill="1" applyBorder="1" applyAlignment="1">
      <alignment horizontal="left" vertical="center" wrapText="1"/>
    </xf>
    <xf numFmtId="0" fontId="12" fillId="3" borderId="1" xfId="626" applyFont="1" applyFill="1" applyBorder="1" applyAlignment="1">
      <alignment vertical="center" wrapText="1"/>
    </xf>
    <xf numFmtId="0" fontId="11" fillId="0" borderId="0" xfId="734" applyAlignment="1">
      <alignment horizontal="left"/>
    </xf>
    <xf numFmtId="0" fontId="11" fillId="0" borderId="0" xfId="734" applyAlignment="1"/>
    <xf numFmtId="0" fontId="27" fillId="0" borderId="0" xfId="813" applyFont="1" applyFill="1" applyAlignment="1">
      <alignment vertical="center"/>
    </xf>
    <xf numFmtId="0" fontId="31" fillId="0" borderId="0" xfId="626" applyFont="1" applyAlignment="1">
      <alignment horizontal="center" vertical="center"/>
    </xf>
    <xf numFmtId="0" fontId="11" fillId="0" borderId="0" xfId="626" applyAlignment="1">
      <alignment horizontal="left" vertical="center" indent="1"/>
    </xf>
    <xf numFmtId="0" fontId="11" fillId="0" borderId="0" xfId="626" applyAlignment="1">
      <alignment horizontal="right"/>
    </xf>
    <xf numFmtId="182" fontId="12" fillId="0" borderId="3" xfId="626" applyNumberFormat="1" applyFont="1" applyBorder="1" applyAlignment="1">
      <alignment horizontal="center" vertical="center"/>
    </xf>
    <xf numFmtId="0" fontId="12" fillId="0" borderId="3" xfId="626" applyFont="1" applyBorder="1" applyAlignment="1">
      <alignment horizontal="center" vertical="center" wrapText="1"/>
    </xf>
    <xf numFmtId="49" fontId="12" fillId="0" borderId="1" xfId="626" applyNumberFormat="1" applyFont="1" applyFill="1" applyBorder="1" applyAlignment="1" applyProtection="1">
      <alignment horizontal="center" vertical="center"/>
    </xf>
    <xf numFmtId="188" fontId="12" fillId="0" borderId="1" xfId="626" applyNumberFormat="1" applyFont="1" applyFill="1" applyBorder="1" applyAlignment="1" applyProtection="1">
      <alignment vertical="center"/>
    </xf>
    <xf numFmtId="49" fontId="12" fillId="0" borderId="1" xfId="626" applyNumberFormat="1" applyFont="1" applyFill="1" applyBorder="1" applyAlignment="1" applyProtection="1">
      <alignment vertical="center"/>
    </xf>
    <xf numFmtId="4" fontId="32" fillId="0" borderId="0" xfId="279" applyNumberFormat="1" applyFont="1" applyFill="1" applyBorder="1" applyAlignment="1" applyProtection="1">
      <alignment vertical="center" wrapText="1"/>
    </xf>
    <xf numFmtId="49" fontId="11" fillId="0" borderId="1" xfId="626" applyNumberFormat="1" applyFont="1" applyFill="1" applyBorder="1" applyAlignment="1" applyProtection="1">
      <alignment vertical="center"/>
    </xf>
    <xf numFmtId="188" fontId="11" fillId="0" borderId="1" xfId="626" applyNumberFormat="1" applyFont="1" applyFill="1" applyBorder="1" applyAlignment="1" applyProtection="1">
      <alignment vertical="center"/>
    </xf>
    <xf numFmtId="3" fontId="32" fillId="0" borderId="0" xfId="279" applyNumberFormat="1" applyFont="1" applyFill="1" applyBorder="1" applyAlignment="1" applyProtection="1">
      <alignment vertical="center" wrapText="1"/>
    </xf>
    <xf numFmtId="0" fontId="0" fillId="0" borderId="0" xfId="0" applyAlignment="1">
      <alignment horizontal="center" vertical="center"/>
    </xf>
    <xf numFmtId="0" fontId="33" fillId="0" borderId="0" xfId="0" applyFont="1">
      <alignment vertical="center"/>
    </xf>
    <xf numFmtId="0" fontId="31" fillId="0" borderId="0" xfId="625" applyFont="1" applyAlignment="1">
      <alignment horizontal="center" vertical="center"/>
    </xf>
    <xf numFmtId="0" fontId="18" fillId="0" borderId="0" xfId="0" applyFont="1" applyAlignment="1">
      <alignment horizontal="right"/>
    </xf>
    <xf numFmtId="0" fontId="0" fillId="0" borderId="1" xfId="0" applyBorder="1" applyAlignment="1">
      <alignment horizontal="center" vertical="center"/>
    </xf>
    <xf numFmtId="0" fontId="0" fillId="0" borderId="1" xfId="0" applyBorder="1">
      <alignment vertical="center"/>
    </xf>
    <xf numFmtId="0" fontId="11" fillId="0" borderId="0" xfId="625" applyAlignment="1">
      <alignment vertical="center"/>
    </xf>
    <xf numFmtId="0" fontId="17" fillId="0" borderId="0" xfId="625" applyFont="1" applyAlignment="1">
      <alignment vertical="center"/>
    </xf>
    <xf numFmtId="0" fontId="11" fillId="0" borderId="0" xfId="625" applyAlignment="1">
      <alignment horizontal="right" vertical="center"/>
    </xf>
    <xf numFmtId="0" fontId="12" fillId="0" borderId="1" xfId="414" applyFont="1" applyFill="1" applyBorder="1" applyAlignment="1">
      <alignment horizontal="center" vertical="center" wrapText="1"/>
    </xf>
    <xf numFmtId="182" fontId="12" fillId="0" borderId="1" xfId="414" applyNumberFormat="1" applyFont="1" applyFill="1" applyBorder="1" applyAlignment="1">
      <alignment horizontal="center" vertical="center" wrapText="1"/>
    </xf>
    <xf numFmtId="186" fontId="12" fillId="0" borderId="1" xfId="414" applyNumberFormat="1" applyFont="1" applyFill="1" applyBorder="1" applyAlignment="1">
      <alignment horizontal="right" vertical="center" wrapText="1"/>
    </xf>
    <xf numFmtId="0" fontId="21" fillId="0" borderId="1" xfId="414" applyFont="1" applyFill="1" applyBorder="1" applyAlignment="1">
      <alignment vertical="center"/>
    </xf>
    <xf numFmtId="186" fontId="21" fillId="0" borderId="1" xfId="414" applyNumberFormat="1" applyFont="1" applyFill="1" applyBorder="1" applyAlignment="1">
      <alignment horizontal="right" vertical="center" wrapText="1"/>
    </xf>
    <xf numFmtId="0" fontId="21" fillId="0" borderId="1" xfId="414" applyFont="1" applyFill="1" applyBorder="1" applyAlignment="1">
      <alignment horizontal="left" vertical="center"/>
    </xf>
    <xf numFmtId="49" fontId="11" fillId="0" borderId="6" xfId="414" applyNumberFormat="1" applyFont="1" applyFill="1" applyBorder="1" applyAlignment="1">
      <alignment vertical="center"/>
    </xf>
    <xf numFmtId="186" fontId="7" fillId="0" borderId="1" xfId="414" applyNumberFormat="1" applyFont="1" applyFill="1" applyBorder="1" applyAlignment="1">
      <alignment horizontal="right" vertical="center" wrapText="1"/>
    </xf>
    <xf numFmtId="49" fontId="11" fillId="0" borderId="6" xfId="414" applyNumberFormat="1" applyFont="1" applyFill="1" applyBorder="1" applyAlignment="1">
      <alignment horizontal="left" vertical="center" indent="2"/>
    </xf>
    <xf numFmtId="49" fontId="11" fillId="0" borderId="1" xfId="414" applyNumberFormat="1" applyFont="1" applyFill="1" applyBorder="1" applyAlignment="1">
      <alignment vertical="center"/>
    </xf>
    <xf numFmtId="49" fontId="11" fillId="0" borderId="1" xfId="414" applyNumberFormat="1" applyFont="1" applyFill="1" applyBorder="1" applyAlignment="1" applyProtection="1">
      <alignment horizontal="left" vertical="center" indent="2"/>
    </xf>
    <xf numFmtId="49" fontId="11" fillId="0" borderId="4" xfId="414" applyNumberFormat="1" applyFont="1" applyFill="1" applyBorder="1" applyAlignment="1" applyProtection="1">
      <alignment horizontal="left" vertical="center" indent="2"/>
    </xf>
    <xf numFmtId="0" fontId="7" fillId="0" borderId="1" xfId="414" applyFont="1" applyFill="1" applyBorder="1" applyAlignment="1">
      <alignment horizontal="left" vertical="center" indent="2"/>
    </xf>
    <xf numFmtId="0" fontId="11" fillId="0" borderId="0" xfId="626" applyFont="1" applyAlignment="1">
      <alignment vertical="center"/>
    </xf>
    <xf numFmtId="0" fontId="11" fillId="4" borderId="0" xfId="626" applyFont="1" applyFill="1"/>
    <xf numFmtId="0" fontId="11" fillId="0" borderId="0" xfId="626" applyFont="1" applyAlignment="1">
      <alignment horizontal="right" vertical="center"/>
    </xf>
    <xf numFmtId="0" fontId="11" fillId="0" borderId="0" xfId="626" applyFont="1"/>
    <xf numFmtId="0" fontId="23" fillId="0" borderId="0" xfId="626" applyFont="1" applyAlignment="1">
      <alignment horizontal="center" vertical="center" wrapText="1"/>
    </xf>
    <xf numFmtId="0" fontId="11" fillId="0" borderId="0" xfId="626" applyFont="1" applyFill="1" applyAlignment="1">
      <alignment vertical="center"/>
    </xf>
    <xf numFmtId="189" fontId="11" fillId="0" borderId="0" xfId="626" applyNumberFormat="1" applyFont="1" applyAlignment="1">
      <alignment horizontal="right"/>
    </xf>
    <xf numFmtId="0" fontId="12" fillId="0" borderId="1" xfId="626" applyFont="1" applyFill="1" applyBorder="1" applyAlignment="1">
      <alignment horizontal="center" vertical="center"/>
    </xf>
    <xf numFmtId="0" fontId="12" fillId="4" borderId="1" xfId="626" applyFont="1" applyFill="1" applyBorder="1" applyAlignment="1">
      <alignment horizontal="left" vertical="center"/>
    </xf>
    <xf numFmtId="0" fontId="12" fillId="4" borderId="1" xfId="626" applyFont="1" applyFill="1" applyBorder="1" applyAlignment="1">
      <alignment horizontal="right" vertical="center"/>
    </xf>
    <xf numFmtId="49" fontId="12" fillId="4" borderId="1" xfId="375" applyNumberFormat="1" applyFont="1" applyFill="1" applyBorder="1" applyAlignment="1">
      <alignment horizontal="left" vertical="center"/>
    </xf>
    <xf numFmtId="49" fontId="7" fillId="3" borderId="7" xfId="0" applyNumberFormat="1" applyFont="1" applyFill="1" applyBorder="1" applyAlignment="1">
      <alignment horizontal="left" vertical="center" wrapText="1" shrinkToFit="1"/>
    </xf>
    <xf numFmtId="0" fontId="11" fillId="4" borderId="1" xfId="626" applyFont="1" applyFill="1" applyBorder="1" applyAlignment="1">
      <alignment horizontal="right" vertical="center"/>
    </xf>
    <xf numFmtId="49" fontId="11" fillId="4" borderId="1" xfId="375" applyNumberFormat="1" applyFont="1" applyFill="1" applyBorder="1" applyAlignment="1">
      <alignment horizontal="left" vertical="center"/>
    </xf>
    <xf numFmtId="0" fontId="11" fillId="0" borderId="0" xfId="735" applyFill="1"/>
    <xf numFmtId="0" fontId="11" fillId="0" borderId="0" xfId="735" applyAlignment="1">
      <alignment horizontal="center" vertical="center"/>
    </xf>
    <xf numFmtId="0" fontId="11" fillId="0" borderId="0" xfId="735"/>
    <xf numFmtId="0" fontId="12" fillId="0" borderId="0" xfId="735" applyFont="1" applyAlignment="1">
      <alignment vertical="center"/>
    </xf>
    <xf numFmtId="0" fontId="13" fillId="3" borderId="0" xfId="735" applyNumberFormat="1" applyFont="1" applyFill="1" applyAlignment="1" applyProtection="1">
      <alignment horizontal="center" vertical="center"/>
    </xf>
    <xf numFmtId="0" fontId="11" fillId="0" borderId="2" xfId="735" applyNumberFormat="1" applyFont="1" applyFill="1" applyBorder="1" applyAlignment="1" applyProtection="1">
      <alignment vertical="center"/>
    </xf>
    <xf numFmtId="0" fontId="11" fillId="0" borderId="2" xfId="735" applyNumberFormat="1" applyFont="1" applyFill="1" applyBorder="1" applyAlignment="1" applyProtection="1">
      <alignment horizontal="right"/>
    </xf>
    <xf numFmtId="0" fontId="12" fillId="0" borderId="3" xfId="735" applyNumberFormat="1" applyFont="1" applyFill="1" applyBorder="1" applyAlignment="1" applyProtection="1">
      <alignment horizontal="center" vertical="center"/>
    </xf>
    <xf numFmtId="0" fontId="12" fillId="0" borderId="5" xfId="735" applyNumberFormat="1" applyFont="1" applyFill="1" applyBorder="1" applyAlignment="1" applyProtection="1">
      <alignment horizontal="center" vertical="center"/>
    </xf>
    <xf numFmtId="0" fontId="12" fillId="0" borderId="1" xfId="735" applyNumberFormat="1" applyFont="1" applyFill="1" applyBorder="1" applyAlignment="1" applyProtection="1">
      <alignment horizontal="center" vertical="center"/>
    </xf>
    <xf numFmtId="0" fontId="12" fillId="0" borderId="8" xfId="735" applyNumberFormat="1" applyFont="1" applyFill="1" applyBorder="1" applyAlignment="1" applyProtection="1">
      <alignment horizontal="center" vertical="center"/>
    </xf>
    <xf numFmtId="0" fontId="12" fillId="0" borderId="1" xfId="735" applyNumberFormat="1" applyFont="1" applyFill="1" applyBorder="1" applyAlignment="1" applyProtection="1">
      <alignment horizontal="left" vertical="center"/>
    </xf>
    <xf numFmtId="190" fontId="12" fillId="0" borderId="1" xfId="814" applyNumberFormat="1" applyFont="1" applyFill="1" applyBorder="1" applyAlignment="1">
      <alignment horizontal="right" vertical="center" wrapText="1"/>
    </xf>
    <xf numFmtId="3" fontId="12" fillId="0" borderId="1" xfId="735" applyNumberFormat="1" applyFont="1" applyFill="1" applyBorder="1" applyAlignment="1" applyProtection="1">
      <alignment horizontal="left" vertical="center"/>
    </xf>
    <xf numFmtId="0" fontId="11" fillId="0" borderId="1" xfId="735" applyNumberFormat="1" applyFont="1" applyFill="1" applyBorder="1" applyAlignment="1" applyProtection="1">
      <alignment horizontal="left" vertical="center"/>
    </xf>
    <xf numFmtId="190" fontId="11" fillId="0" borderId="1" xfId="814" applyNumberFormat="1" applyFont="1" applyFill="1" applyBorder="1" applyAlignment="1">
      <alignment horizontal="right" vertical="center" wrapText="1"/>
    </xf>
    <xf numFmtId="3" fontId="11" fillId="0" borderId="1" xfId="735" applyNumberFormat="1" applyFont="1" applyFill="1" applyBorder="1" applyAlignment="1" applyProtection="1">
      <alignment horizontal="left" vertical="center"/>
    </xf>
    <xf numFmtId="1" fontId="11" fillId="0" borderId="0" xfId="735" applyNumberFormat="1" applyFill="1"/>
    <xf numFmtId="1" fontId="11" fillId="0" borderId="1" xfId="735" applyNumberFormat="1" applyFont="1" applyFill="1" applyBorder="1" applyAlignment="1" applyProtection="1">
      <alignment horizontal="right" vertical="center"/>
    </xf>
    <xf numFmtId="1" fontId="12" fillId="0" borderId="1" xfId="735" applyNumberFormat="1" applyFont="1" applyFill="1" applyBorder="1" applyAlignment="1" applyProtection="1">
      <alignment horizontal="right" vertical="center"/>
    </xf>
    <xf numFmtId="3" fontId="12" fillId="0" borderId="1" xfId="625" applyNumberFormat="1" applyFont="1" applyFill="1" applyBorder="1" applyAlignment="1" applyProtection="1">
      <alignment horizontal="left" vertical="center"/>
    </xf>
    <xf numFmtId="181" fontId="11" fillId="0" borderId="1" xfId="342" applyNumberFormat="1" applyFont="1" applyFill="1" applyBorder="1" applyAlignment="1">
      <alignment vertical="center"/>
    </xf>
    <xf numFmtId="0" fontId="11" fillId="0" borderId="1" xfId="812" applyFont="1" applyFill="1" applyBorder="1" applyAlignment="1">
      <alignment vertical="center"/>
    </xf>
    <xf numFmtId="0" fontId="1" fillId="0" borderId="1" xfId="812" applyFont="1" applyFill="1" applyBorder="1" applyAlignment="1">
      <alignment vertical="center"/>
    </xf>
    <xf numFmtId="0" fontId="12" fillId="0" borderId="1" xfId="735" applyNumberFormat="1" applyFont="1" applyFill="1" applyBorder="1" applyAlignment="1" applyProtection="1">
      <alignment vertical="center"/>
    </xf>
    <xf numFmtId="0" fontId="12" fillId="0" borderId="1" xfId="735" applyFont="1" applyFill="1" applyBorder="1" applyAlignment="1">
      <alignment horizontal="center" vertical="center"/>
    </xf>
    <xf numFmtId="0" fontId="0" fillId="0" borderId="0" xfId="0" applyAlignment="1">
      <alignment horizontal="left" vertical="center"/>
    </xf>
    <xf numFmtId="0" fontId="22" fillId="0" borderId="0" xfId="0" applyFont="1">
      <alignment vertical="center"/>
    </xf>
    <xf numFmtId="180" fontId="0" fillId="0" borderId="0" xfId="0" applyNumberFormat="1" applyAlignment="1">
      <alignment horizontal="left" vertical="center"/>
    </xf>
    <xf numFmtId="0" fontId="31" fillId="0" borderId="0" xfId="0" applyFont="1" applyAlignment="1">
      <alignment horizontal="center" vertical="center"/>
    </xf>
    <xf numFmtId="180" fontId="31" fillId="0" borderId="0" xfId="0" applyNumberFormat="1" applyFont="1" applyAlignment="1">
      <alignment horizontal="left" vertical="center"/>
    </xf>
    <xf numFmtId="0" fontId="34" fillId="0" borderId="0" xfId="0" applyFont="1" applyFill="1" applyBorder="1">
      <alignment vertical="center"/>
    </xf>
    <xf numFmtId="180" fontId="34" fillId="0" borderId="0" xfId="0" applyNumberFormat="1" applyFont="1" applyFill="1" applyBorder="1" applyAlignment="1">
      <alignment horizontal="right" vertical="center"/>
    </xf>
    <xf numFmtId="0" fontId="35" fillId="0" borderId="1" xfId="0" applyFont="1" applyFill="1" applyBorder="1" applyAlignment="1">
      <alignment horizontal="center" vertical="center"/>
    </xf>
    <xf numFmtId="180" fontId="35" fillId="0" borderId="3" xfId="0" applyNumberFormat="1" applyFont="1" applyFill="1" applyBorder="1" applyAlignment="1">
      <alignment horizontal="center" vertical="center"/>
    </xf>
    <xf numFmtId="180" fontId="35" fillId="0" borderId="9" xfId="0" applyNumberFormat="1" applyFont="1" applyFill="1" applyBorder="1" applyAlignment="1">
      <alignment horizontal="center" vertical="center"/>
    </xf>
    <xf numFmtId="49" fontId="36" fillId="0" borderId="1" xfId="0" applyNumberFormat="1" applyFont="1" applyFill="1" applyBorder="1" applyAlignment="1">
      <alignment horizontal="left" vertical="center" wrapText="1" shrinkToFit="1"/>
    </xf>
    <xf numFmtId="180" fontId="36" fillId="0" borderId="1" xfId="0" applyNumberFormat="1" applyFont="1" applyFill="1" applyBorder="1" applyAlignment="1">
      <alignment horizontal="right" vertical="center" wrapText="1" shrinkToFit="1"/>
    </xf>
    <xf numFmtId="49" fontId="37" fillId="0" borderId="1" xfId="0" applyNumberFormat="1" applyFont="1" applyFill="1" applyBorder="1" applyAlignment="1">
      <alignment horizontal="center" vertical="center" wrapText="1" shrinkToFit="1"/>
    </xf>
    <xf numFmtId="49" fontId="37" fillId="0" borderId="1" xfId="0" applyNumberFormat="1" applyFont="1" applyFill="1" applyBorder="1" applyAlignment="1">
      <alignment horizontal="right" vertical="center" wrapText="1" shrinkToFit="1"/>
    </xf>
    <xf numFmtId="0" fontId="12" fillId="0" borderId="0" xfId="626" applyFont="1" applyAlignment="1">
      <alignment vertical="center"/>
    </xf>
    <xf numFmtId="0" fontId="11" fillId="0" borderId="0" xfId="817" applyFont="1" applyAlignment="1"/>
    <xf numFmtId="0" fontId="13" fillId="0" borderId="0" xfId="626" applyFont="1" applyAlignment="1">
      <alignment horizontal="center"/>
    </xf>
    <xf numFmtId="0" fontId="12" fillId="0" borderId="3" xfId="626" applyFont="1" applyBorder="1" applyAlignment="1">
      <alignment horizontal="center" vertical="center"/>
    </xf>
    <xf numFmtId="0" fontId="12" fillId="0" borderId="1" xfId="626" applyFont="1" applyFill="1" applyBorder="1" applyAlignment="1">
      <alignment vertical="center"/>
    </xf>
    <xf numFmtId="186" fontId="12" fillId="0" borderId="1" xfId="626" applyNumberFormat="1" applyFont="1" applyFill="1" applyBorder="1" applyAlignment="1">
      <alignment horizontal="right" vertical="center" wrapText="1"/>
    </xf>
    <xf numFmtId="0" fontId="11" fillId="0" borderId="1" xfId="375" applyFont="1" applyFill="1" applyBorder="1" applyAlignment="1">
      <alignment vertical="center"/>
    </xf>
    <xf numFmtId="186" fontId="11" fillId="0" borderId="1" xfId="0" applyNumberFormat="1" applyFont="1" applyFill="1" applyBorder="1" applyAlignment="1">
      <alignment horizontal="right" vertical="center" wrapText="1"/>
    </xf>
    <xf numFmtId="0" fontId="12" fillId="0" borderId="4" xfId="626" applyFont="1" applyFill="1" applyBorder="1" applyAlignment="1">
      <alignment vertical="center"/>
    </xf>
    <xf numFmtId="49" fontId="11" fillId="0" borderId="1" xfId="375" applyNumberFormat="1" applyFont="1" applyFill="1" applyBorder="1" applyAlignment="1">
      <alignment horizontal="left" vertical="center"/>
    </xf>
    <xf numFmtId="49" fontId="11" fillId="0" borderId="4" xfId="375" applyNumberFormat="1" applyFont="1" applyFill="1" applyBorder="1" applyAlignment="1">
      <alignment horizontal="left" vertical="center"/>
    </xf>
    <xf numFmtId="0" fontId="11" fillId="0" borderId="4" xfId="626" applyFont="1" applyFill="1" applyBorder="1" applyAlignment="1">
      <alignment horizontal="left" vertical="center"/>
    </xf>
    <xf numFmtId="0" fontId="12" fillId="0" borderId="4" xfId="626" applyFont="1" applyFill="1" applyBorder="1" applyAlignment="1">
      <alignment horizontal="center" vertical="center"/>
    </xf>
    <xf numFmtId="0" fontId="12" fillId="0" borderId="0" xfId="626" applyFont="1" applyBorder="1" applyAlignment="1">
      <alignment vertical="center"/>
    </xf>
    <xf numFmtId="0" fontId="12" fillId="0" borderId="5" xfId="813" applyFont="1" applyFill="1" applyBorder="1" applyAlignment="1">
      <alignment horizontal="left"/>
    </xf>
    <xf numFmtId="0" fontId="12" fillId="0" borderId="0" xfId="813" applyFont="1" applyFill="1" applyBorder="1" applyAlignment="1">
      <alignment horizontal="left"/>
    </xf>
    <xf numFmtId="186" fontId="11" fillId="0" borderId="0" xfId="626" applyNumberFormat="1" applyFont="1"/>
    <xf numFmtId="0" fontId="11" fillId="0" borderId="0" xfId="812" applyFont="1" applyFill="1"/>
    <xf numFmtId="0" fontId="11" fillId="0" borderId="0" xfId="812" applyFont="1" applyFill="1" applyAlignment="1">
      <alignment horizontal="center"/>
    </xf>
    <xf numFmtId="0" fontId="29" fillId="0" borderId="0" xfId="812" applyFont="1" applyFill="1" applyAlignment="1">
      <alignment vertical="center"/>
    </xf>
    <xf numFmtId="182" fontId="13" fillId="0" borderId="0" xfId="812" applyNumberFormat="1" applyFont="1" applyFill="1" applyBorder="1" applyAlignment="1">
      <alignment horizontal="center" vertical="center"/>
    </xf>
    <xf numFmtId="0" fontId="25" fillId="0" borderId="0" xfId="812" applyFont="1" applyFill="1" applyAlignment="1"/>
    <xf numFmtId="0" fontId="25" fillId="0" borderId="0" xfId="812" applyFont="1" applyFill="1" applyAlignment="1">
      <alignment horizontal="center"/>
    </xf>
    <xf numFmtId="185" fontId="11" fillId="0" borderId="0" xfId="0" applyNumberFormat="1" applyFont="1" applyAlignment="1">
      <alignment horizontal="right" vertical="center" wrapText="1"/>
    </xf>
    <xf numFmtId="0" fontId="12" fillId="0" borderId="3" xfId="125" applyNumberFormat="1" applyFont="1" applyFill="1" applyBorder="1" applyAlignment="1" applyProtection="1">
      <alignment horizontal="center" vertical="center"/>
    </xf>
    <xf numFmtId="0" fontId="12" fillId="0" borderId="5" xfId="125" applyNumberFormat="1" applyFont="1" applyFill="1" applyBorder="1" applyAlignment="1" applyProtection="1">
      <alignment horizontal="center" vertical="center"/>
    </xf>
    <xf numFmtId="0" fontId="12" fillId="0" borderId="1" xfId="125" applyNumberFormat="1" applyFont="1" applyFill="1" applyBorder="1" applyAlignment="1" applyProtection="1">
      <alignment horizontal="center" vertical="center"/>
    </xf>
    <xf numFmtId="0" fontId="12" fillId="0" borderId="1" xfId="125" applyNumberFormat="1" applyFont="1" applyFill="1" applyBorder="1" applyAlignment="1" applyProtection="1">
      <alignment horizontal="left" vertical="center"/>
    </xf>
    <xf numFmtId="180" fontId="12" fillId="0" borderId="1" xfId="125" applyNumberFormat="1" applyFont="1" applyFill="1" applyBorder="1" applyAlignment="1" applyProtection="1">
      <alignment horizontal="left" vertical="center"/>
    </xf>
    <xf numFmtId="190" fontId="12" fillId="4" borderId="1" xfId="814" applyNumberFormat="1" applyFont="1" applyFill="1" applyBorder="1" applyAlignment="1">
      <alignment horizontal="right" vertical="center" wrapText="1"/>
    </xf>
    <xf numFmtId="0" fontId="11" fillId="0" borderId="1" xfId="125" applyNumberFormat="1" applyFont="1" applyFill="1" applyBorder="1" applyAlignment="1" applyProtection="1">
      <alignment horizontal="left" vertical="center"/>
    </xf>
    <xf numFmtId="180" fontId="11" fillId="0" borderId="1" xfId="125" applyNumberFormat="1" applyFont="1" applyFill="1" applyBorder="1" applyAlignment="1" applyProtection="1">
      <alignment horizontal="left" vertical="center"/>
    </xf>
    <xf numFmtId="180" fontId="12" fillId="0" borderId="1" xfId="125" applyNumberFormat="1" applyFont="1" applyFill="1" applyBorder="1" applyAlignment="1" applyProtection="1">
      <alignment vertical="center"/>
    </xf>
    <xf numFmtId="186" fontId="12" fillId="0" borderId="1" xfId="814" applyNumberFormat="1" applyFont="1" applyFill="1" applyBorder="1" applyAlignment="1">
      <alignment horizontal="right" vertical="center" wrapText="1"/>
    </xf>
    <xf numFmtId="0" fontId="12" fillId="0" borderId="1" xfId="625" applyNumberFormat="1" applyFont="1" applyFill="1" applyBorder="1" applyAlignment="1" applyProtection="1">
      <alignment horizontal="left" vertical="center"/>
    </xf>
    <xf numFmtId="0" fontId="11" fillId="0" borderId="1" xfId="125" applyFont="1" applyFill="1" applyBorder="1"/>
    <xf numFmtId="0" fontId="12" fillId="0" borderId="1" xfId="125" applyFont="1" applyFill="1" applyBorder="1" applyAlignment="1">
      <alignment horizontal="center" vertical="center"/>
    </xf>
    <xf numFmtId="180" fontId="12" fillId="0" borderId="1" xfId="125" applyNumberFormat="1" applyFont="1" applyFill="1" applyBorder="1" applyAlignment="1">
      <alignment horizontal="center" vertical="center"/>
    </xf>
    <xf numFmtId="0" fontId="11" fillId="0" borderId="0" xfId="812" applyFont="1" applyFill="1" applyAlignment="1">
      <alignment horizontal="right" vertical="center"/>
    </xf>
    <xf numFmtId="0" fontId="0" fillId="0" borderId="0" xfId="0" applyBorder="1">
      <alignment vertical="center"/>
    </xf>
    <xf numFmtId="0" fontId="18" fillId="0" borderId="0" xfId="0" applyFont="1" applyBorder="1" applyAlignment="1">
      <alignment horizontal="right" vertical="center"/>
    </xf>
    <xf numFmtId="0" fontId="35" fillId="0" borderId="1" xfId="0" applyFont="1" applyBorder="1" applyAlignment="1">
      <alignment horizontal="center" vertical="center"/>
    </xf>
    <xf numFmtId="0" fontId="35" fillId="0" borderId="1" xfId="0" applyFont="1" applyBorder="1" applyAlignment="1">
      <alignment horizontal="center" vertical="center" wrapText="1"/>
    </xf>
    <xf numFmtId="0" fontId="38" fillId="0" borderId="1" xfId="625" applyFont="1" applyFill="1" applyBorder="1" applyAlignment="1" applyProtection="1">
      <alignment vertical="center"/>
      <protection locked="0"/>
    </xf>
    <xf numFmtId="0" fontId="12" fillId="0" borderId="1" xfId="772" applyNumberFormat="1" applyFont="1" applyBorder="1" applyAlignment="1">
      <alignment horizontal="right" vertical="center"/>
    </xf>
    <xf numFmtId="0" fontId="11" fillId="0" borderId="1" xfId="772" applyNumberFormat="1" applyFont="1" applyBorder="1" applyAlignment="1">
      <alignment horizontal="right" vertical="center"/>
    </xf>
    <xf numFmtId="0" fontId="39" fillId="0" borderId="1" xfId="772" applyNumberFormat="1" applyFont="1" applyBorder="1" applyAlignment="1">
      <alignment horizontal="right" vertical="center"/>
    </xf>
    <xf numFmtId="186" fontId="38" fillId="0" borderId="1" xfId="625" applyNumberFormat="1" applyFont="1" applyFill="1" applyBorder="1" applyAlignment="1" applyProtection="1">
      <alignment vertical="center"/>
      <protection locked="0"/>
    </xf>
    <xf numFmtId="0" fontId="38" fillId="0" borderId="1" xfId="825" applyNumberFormat="1" applyFont="1" applyFill="1" applyBorder="1" applyAlignment="1" applyProtection="1">
      <alignment vertical="center"/>
    </xf>
    <xf numFmtId="0" fontId="34" fillId="0" borderId="1" xfId="825" applyNumberFormat="1" applyFont="1" applyFill="1" applyBorder="1" applyAlignment="1" applyProtection="1">
      <alignment vertical="center"/>
    </xf>
    <xf numFmtId="0" fontId="26" fillId="0" borderId="1" xfId="625" applyFont="1" applyFill="1" applyBorder="1" applyAlignment="1">
      <alignment horizontal="center" vertical="center"/>
    </xf>
    <xf numFmtId="0" fontId="2" fillId="0" borderId="1" xfId="772" applyNumberFormat="1" applyFont="1" applyBorder="1" applyAlignment="1">
      <alignment horizontal="right" vertical="center"/>
    </xf>
    <xf numFmtId="0" fontId="40" fillId="0" borderId="0" xfId="0" applyFont="1">
      <alignment vertical="center"/>
    </xf>
    <xf numFmtId="0" fontId="12" fillId="0" borderId="1" xfId="0" applyFont="1" applyFill="1" applyBorder="1" applyAlignment="1">
      <alignment vertical="center"/>
    </xf>
    <xf numFmtId="186" fontId="15" fillId="0" borderId="1" xfId="0" applyNumberFormat="1" applyFont="1" applyFill="1" applyBorder="1" applyAlignment="1">
      <alignment horizontal="right" vertical="center" wrapText="1"/>
    </xf>
    <xf numFmtId="186" fontId="12" fillId="0" borderId="1" xfId="0" applyNumberFormat="1" applyFont="1" applyFill="1" applyBorder="1" applyAlignment="1">
      <alignment horizontal="right" vertical="center" wrapText="1"/>
    </xf>
    <xf numFmtId="0" fontId="11" fillId="0" borderId="1" xfId="0" applyFont="1" applyFill="1" applyBorder="1" applyAlignment="1">
      <alignment horizontal="left" vertical="center"/>
    </xf>
    <xf numFmtId="0" fontId="12" fillId="0" borderId="1" xfId="0" applyFont="1" applyFill="1" applyBorder="1" applyAlignment="1">
      <alignment horizontal="center" vertical="center"/>
    </xf>
    <xf numFmtId="186" fontId="0" fillId="0" borderId="0" xfId="0" applyNumberFormat="1">
      <alignment vertical="center"/>
    </xf>
  </cellXfs>
  <cellStyles count="1093">
    <cellStyle name="常规" xfId="0" builtinId="0"/>
    <cellStyle name="好_促进扩大信贷增量_四川省2017年省对市（州）税收返还和转移支付分地区预算（草案）--社保处" xfId="1"/>
    <cellStyle name="0,0_x000d_&#10;NA_x000d_&#10;_2017年省对市(州)税收返还和转移支付预算" xfId="2"/>
    <cellStyle name="货币[0]" xfId="3" builtinId="7"/>
    <cellStyle name="20% - 强调文字颜色 3" xfId="4" builtinId="38"/>
    <cellStyle name="好_4" xfId="5"/>
    <cellStyle name="输入" xfId="6" builtinId="20"/>
    <cellStyle name="货币" xfId="7" builtinId="4"/>
    <cellStyle name="差_Sheet19" xfId="8"/>
    <cellStyle name="差_Sheet14_四川省2017年省对市（州）税收返还和转移支付分地区预算（草案）--社保处" xfId="9"/>
    <cellStyle name="差_2015直接融资汇总表 2 2_2017年省对市(州)税收返还和转移支付预算" xfId="10"/>
    <cellStyle name="20% - Accent1_2016年四川省省级一般公共预算支出执行情况表" xfId="11"/>
    <cellStyle name="千位分隔[0]" xfId="12" builtinId="6"/>
    <cellStyle name="Input 2" xfId="13"/>
    <cellStyle name="常规 31 2" xfId="14"/>
    <cellStyle name="常规 26 2" xfId="15"/>
    <cellStyle name="40% - 强调文字颜色 3" xfId="16" builtinId="39"/>
    <cellStyle name="好_2-46_四川省2017年省对市（州）税收返还和转移支付分地区预算（草案）--社保处" xfId="17"/>
    <cellStyle name="差_Sheet16_四川省2017年省对市（州）税收返还和转移支付分地区预算（草案）--社保处" xfId="18"/>
    <cellStyle name="差" xfId="19" builtinId="27"/>
    <cellStyle name="千位分隔" xfId="20" builtinId="3"/>
    <cellStyle name="60% - 强调文字颜色 3" xfId="21" builtinId="40"/>
    <cellStyle name="超链接" xfId="22" builtinId="8"/>
    <cellStyle name="Calculation_2016年全省及省级财政收支执行及2017年预算草案表（20161206，预审自用稿）" xfId="23"/>
    <cellStyle name="百分比" xfId="24" builtinId="5"/>
    <cellStyle name="差_促进扩大信贷增量 3" xfId="25"/>
    <cellStyle name="常规 17 4_2016年四川省省级一般公共预算支出执行情况表" xfId="26"/>
    <cellStyle name="已访问的超链接" xfId="27" builtinId="9"/>
    <cellStyle name="差_4-14" xfId="28"/>
    <cellStyle name="60% - 强调文字颜色 4 2 2 2" xfId="29"/>
    <cellStyle name="注释" xfId="30" builtinId="10"/>
    <cellStyle name="60% - 强调文字颜色 2" xfId="31" builtinId="36"/>
    <cellStyle name="标题 4" xfId="32" builtinId="19"/>
    <cellStyle name="差_Sheet14" xfId="33"/>
    <cellStyle name="60% - 强调文字颜色 1 2 2_2017年省对市(州)税收返还和转移支付预算" xfId="34"/>
    <cellStyle name="警告文本" xfId="35" builtinId="11"/>
    <cellStyle name="千位分隔 3 2" xfId="36"/>
    <cellStyle name="标题 4 2 2" xfId="37"/>
    <cellStyle name="差_博物馆纪念馆逐步免费开放补助资金" xfId="38"/>
    <cellStyle name="_ET_STYLE_NoName_00_" xfId="39"/>
    <cellStyle name="强调文字颜色 1 2 3" xfId="40"/>
    <cellStyle name="Note_2016年全省及省级财政收支执行及2017年预算草案表（20161206，预审自用稿）" xfId="41"/>
    <cellStyle name="60% - 强调文字颜色 2 2 2" xfId="42"/>
    <cellStyle name="标题" xfId="43" builtinId="15"/>
    <cellStyle name="解释性文本" xfId="44" builtinId="53"/>
    <cellStyle name="百分比 4" xfId="45"/>
    <cellStyle name="常规 2 3 2_2017年省对市(州)税收返还和转移支付预算" xfId="46"/>
    <cellStyle name="标题 1" xfId="47" builtinId="16"/>
    <cellStyle name="60% - 强调文字颜色 2 2 2 2" xfId="48"/>
    <cellStyle name="标题 2" xfId="49" builtinId="17"/>
    <cellStyle name="Accent6 2" xfId="50"/>
    <cellStyle name="60% - 强调文字颜色 1" xfId="51" builtinId="32"/>
    <cellStyle name="60% - 强调文字颜色 2 2 2 3" xfId="52"/>
    <cellStyle name="标题 3" xfId="53" builtinId="18"/>
    <cellStyle name="60% - 强调文字颜色 4" xfId="54" builtinId="44"/>
    <cellStyle name="输出" xfId="55" builtinId="21"/>
    <cellStyle name="Input" xfId="56"/>
    <cellStyle name="计算" xfId="57" builtinId="22"/>
    <cellStyle name="40% - 强调文字颜色 4 2" xfId="58"/>
    <cellStyle name="检查单元格" xfId="59" builtinId="23"/>
    <cellStyle name="强调文字颜色 1 2 2_2017年省对市(州)税收返还和转移支付预算" xfId="60"/>
    <cellStyle name="60% - 强调文字颜色 3 2_四川省2017年省对市（州）税收返还和转移支付分地区预算（草案）--社保处" xfId="61"/>
    <cellStyle name="20% - Accent2_2016年四川省省级一般公共预算支出执行情况表" xfId="62"/>
    <cellStyle name="0,0_x000d_&#10;NA_x000d_&#10; 4" xfId="63"/>
    <cellStyle name="20% - 强调文字颜色 6" xfId="64" builtinId="50"/>
    <cellStyle name="强调文字颜色 2" xfId="65" builtinId="33"/>
    <cellStyle name="链接单元格" xfId="66" builtinId="24"/>
    <cellStyle name="差_“三区”文化人才专项资金" xfId="67"/>
    <cellStyle name="60% - 强调文字颜色 3 2 2 2" xfId="68"/>
    <cellStyle name="20% - Accent2 2" xfId="69"/>
    <cellStyle name="60% - 强调文字颜色 4 2 3" xfId="70"/>
    <cellStyle name="汇总" xfId="71" builtinId="25"/>
    <cellStyle name="好" xfId="72" builtinId="26"/>
    <cellStyle name="Heading 3" xfId="73"/>
    <cellStyle name="20% - Accent3 2" xfId="74"/>
    <cellStyle name="适中" xfId="75" builtinId="28"/>
    <cellStyle name="差_4-农村义教“营养改善计划”" xfId="76"/>
    <cellStyle name="0,0_x000d_&#10;NA_x000d_&#10; 3" xfId="77"/>
    <cellStyle name="20% - 强调文字颜色 5" xfId="78" builtinId="46"/>
    <cellStyle name="强调文字颜色 1" xfId="79" builtinId="29"/>
    <cellStyle name="20% - 强调文字颜色 1" xfId="80" builtinId="30"/>
    <cellStyle name="60% - 强调文字颜色 3 2 2" xfId="81"/>
    <cellStyle name="差_8 2017年省对市（州）税收返还和转移支付预算分地区情况表（民族事业发展资金）(1)" xfId="82"/>
    <cellStyle name="差_4-24" xfId="83"/>
    <cellStyle name="强调文字颜色 2 2 3" xfId="84"/>
    <cellStyle name="20% - Accent2" xfId="85"/>
    <cellStyle name="差_5-农村教师周转房建设" xfId="86"/>
    <cellStyle name="常规 47 2 3" xfId="87"/>
    <cellStyle name="40% - 强调文字颜色 1" xfId="88" builtinId="31"/>
    <cellStyle name="20% - 强调文字颜色 2" xfId="89" builtinId="34"/>
    <cellStyle name="差_4-30" xfId="90"/>
    <cellStyle name="60% - 强调文字颜色 3 2 3" xfId="91"/>
    <cellStyle name="20% - Accent3" xfId="92"/>
    <cellStyle name="40% - 强调文字颜色 2" xfId="93" builtinId="35"/>
    <cellStyle name="40% - Accent1_2016年四川省省级一般公共预算支出执行情况表" xfId="94"/>
    <cellStyle name="强调文字颜色 3" xfId="95" builtinId="37"/>
    <cellStyle name="强调文字颜色 4" xfId="96" builtinId="41"/>
    <cellStyle name="0,0_x000d_&#10;NA_x000d_&#10; 2" xfId="97"/>
    <cellStyle name="强调文字颜色 2 2 2 2" xfId="98"/>
    <cellStyle name="20% - Accent1 2" xfId="99"/>
    <cellStyle name="20% - 强调文字颜色 4" xfId="100" builtinId="42"/>
    <cellStyle name="差_汇总_2 2_2017年省对市(州)税收返还和转移支付预算" xfId="101"/>
    <cellStyle name="40% - 强调文字颜色 4" xfId="102" builtinId="43"/>
    <cellStyle name="强调文字颜色 5" xfId="103" builtinId="45"/>
    <cellStyle name="60% - 强调文字颜色 5 2 2 2" xfId="104"/>
    <cellStyle name="好_Sheet19_四川省2017年省对市（州）税收返还和转移支付分地区预算（草案）--社保处" xfId="105"/>
    <cellStyle name="40% - 强调文字颜色 5" xfId="106" builtinId="47"/>
    <cellStyle name="60% - 强调文字颜色 5" xfId="107" builtinId="48"/>
    <cellStyle name="强调文字颜色 6" xfId="108" builtinId="49"/>
    <cellStyle name="好_2015财金互动汇总（加人行、补成都） 4" xfId="109"/>
    <cellStyle name="差_2-62_四川省2017年省对市（州）税收返还和转移支付分地区预算（草案）--社保处" xfId="110"/>
    <cellStyle name="Heading 3 2" xfId="111"/>
    <cellStyle name="适中 2" xfId="112"/>
    <cellStyle name="60% - 强调文字颜色 5 2 2 3" xfId="113"/>
    <cellStyle name="40% - 强调文字颜色 6" xfId="114" builtinId="51"/>
    <cellStyle name="差_2015直接融资汇总表 2" xfId="115"/>
    <cellStyle name="60% - 强调文字颜色 6" xfId="116" builtinId="52"/>
    <cellStyle name="差_四川省2017年省对市（州）税收返还和转移支付分地区预算（草案）--行政政法处" xfId="117"/>
    <cellStyle name="差_4-23" xfId="118"/>
    <cellStyle name="20% - 强调文字颜色 3 2 2 3" xfId="119"/>
    <cellStyle name="0,0_x000d_&#10;NA_x000d_&#10;" xfId="120"/>
    <cellStyle name="强调文字颜色 2 2 2" xfId="121"/>
    <cellStyle name="20% - Accent1" xfId="122"/>
    <cellStyle name="40% - 强调文字颜色 3 2 2_2017年省对市(州)税收返还和转移支付预算" xfId="123"/>
    <cellStyle name="0,0_x000d_&#10;NA_x000d_&#10; 2 2" xfId="124"/>
    <cellStyle name="常规 26 2 2" xfId="125"/>
    <cellStyle name="40% - 强调文字颜色 3 2" xfId="126"/>
    <cellStyle name="0,0_x000d_&#10;NA_x000d_&#10; 2 3" xfId="127"/>
    <cellStyle name="0,0_x000d_&#10;NA_x000d_&#10; 2_2017年省对市(州)税收返还和转移支付预算" xfId="128"/>
    <cellStyle name="Linked Cell_2016年全省及省级财政收支执行及2017年预算草案表（20161206，预审自用稿）" xfId="129"/>
    <cellStyle name="Explanatory Text" xfId="130"/>
    <cellStyle name="20% - Accent3_2016年四川省省级一般公共预算支出执行情况表" xfId="131"/>
    <cellStyle name="差_4-31" xfId="132"/>
    <cellStyle name="20% - Accent4" xfId="133"/>
    <cellStyle name="20% - Accent4 2" xfId="134"/>
    <cellStyle name="20% - Accent4_2016年四川省省级一般公共预算支出执行情况表" xfId="135"/>
    <cellStyle name="20% - Accent5" xfId="136"/>
    <cellStyle name="差_25 消防部队大型装备建设补助经费" xfId="137"/>
    <cellStyle name="40% - Accent2_2016年四川省省级一般公共预算支出执行情况表" xfId="138"/>
    <cellStyle name="20% - Accent5 2" xfId="139"/>
    <cellStyle name="差_汇总 2_四川省2017年省对市（州）税收返还和转移支付分地区预算（草案）--社保处" xfId="140"/>
    <cellStyle name="20% - Accent5_2016年四川省省级一般公共预算支出执行情况表" xfId="141"/>
    <cellStyle name="差_2-义务教育经费保障机制改革" xfId="142"/>
    <cellStyle name="20% - Accent6" xfId="143"/>
    <cellStyle name="20% - Accent6 2" xfId="144"/>
    <cellStyle name="Accent3 2" xfId="145"/>
    <cellStyle name="20% - Accent6_2016年四川省省级一般公共预算支出执行情况表" xfId="146"/>
    <cellStyle name="20% - 强调文字颜色 1 2" xfId="147"/>
    <cellStyle name="Note" xfId="148"/>
    <cellStyle name="20% - 强调文字颜色 1 2 2" xfId="149"/>
    <cellStyle name="标题 5" xfId="150"/>
    <cellStyle name="Note 2" xfId="151"/>
    <cellStyle name="20% - 强调文字颜色 1 2 2 2" xfId="152"/>
    <cellStyle name="差_1-政策性保险财政补助资金" xfId="153"/>
    <cellStyle name="20% - 强调文字颜色 1 2 2 3" xfId="154"/>
    <cellStyle name="20% - 强调文字颜色 1 2 2_2017年省对市(州)税收返还和转移支付预算" xfId="155"/>
    <cellStyle name="好_促进扩大信贷增量 3_四川省2017年省对市（州）税收返还和转移支付分地区预算（草案）--社保处" xfId="156"/>
    <cellStyle name="标题 5 2_2017年省对市(州)税收返还和转移支付预算" xfId="157"/>
    <cellStyle name="40% - 强调文字颜色 2 2" xfId="158"/>
    <cellStyle name="20% - 强调文字颜色 1 2 3" xfId="159"/>
    <cellStyle name="差_2015直接融资汇总表" xfId="160"/>
    <cellStyle name="20% - 强调文字颜色 1 2_四川省2017年省对市（州）税收返还和转移支付分地区预算（草案）--社保处" xfId="161"/>
    <cellStyle name="差_10-扶持民族地区教育发展" xfId="162"/>
    <cellStyle name="20% - 强调文字颜色 2 2" xfId="163"/>
    <cellStyle name="20% - 强调文字颜色 2 2 2" xfId="164"/>
    <cellStyle name="差_3-创业担保贷款贴息及奖补" xfId="165"/>
    <cellStyle name="Input_2016年全省及省级财政收支执行及2017年预算草案表（20161206，预审自用稿）" xfId="166"/>
    <cellStyle name="20% - 强调文字颜色 2 2 2 2" xfId="167"/>
    <cellStyle name="40% - Accent4 2" xfId="168"/>
    <cellStyle name="20% - 强调文字颜色 2 2 2 3" xfId="169"/>
    <cellStyle name="20% - 强调文字颜色 2 2 2_2017年省对市(州)税收返还和转移支付预算" xfId="170"/>
    <cellStyle name="20% - 强调文字颜色 2 2 3" xfId="171"/>
    <cellStyle name="20% - 强调文字颜色 2 2_四川省2017年省对市（州）税收返还和转移支付分地区预算（草案）--社保处" xfId="172"/>
    <cellStyle name="好_2-59_四川省2017年省对市（州）税收返还和转移支付分地区预算（草案）--社保处" xfId="173"/>
    <cellStyle name="差_Sheet29_四川省2017年省对市（州）税收返还和转移支付分地区预算（草案）--社保处" xfId="174"/>
    <cellStyle name="Heading 2" xfId="175"/>
    <cellStyle name="20% - 强调文字颜色 3 2" xfId="176"/>
    <cellStyle name="强调文字颜色 4 2 2 3" xfId="177"/>
    <cellStyle name="Heading 2 2" xfId="178"/>
    <cellStyle name="20% - 强调文字颜色 3 2 2" xfId="179"/>
    <cellStyle name="差_4-22" xfId="180"/>
    <cellStyle name="20% - 强调文字颜色 3 2 2 2" xfId="181"/>
    <cellStyle name="差_Sheet7" xfId="182"/>
    <cellStyle name="20% - 强调文字颜色 3 2 2_2017年省对市(州)税收返还和转移支付预算" xfId="183"/>
    <cellStyle name="20% - 强调文字颜色 3 2 3" xfId="184"/>
    <cellStyle name="20% - 强调文字颜色 3 2_四川省2017年省对市（州）税收返还和转移支付分地区预算（草案）--社保处" xfId="185"/>
    <cellStyle name="差_6" xfId="186"/>
    <cellStyle name="20% - 强调文字颜色 4 2" xfId="187"/>
    <cellStyle name="20% - 强调文字颜色 4 2 2" xfId="188"/>
    <cellStyle name="差_2016年四川省省级一般公共预算支出执行情况表" xfId="189"/>
    <cellStyle name="常规 3 2" xfId="190"/>
    <cellStyle name="40% - 强调文字颜色 5 2 2_2017年省对市(州)税收返还和转移支付预算" xfId="191"/>
    <cellStyle name="20% - 强调文字颜色 4 2 2 2" xfId="192"/>
    <cellStyle name="20% - 强调文字颜色 4 2 2 3" xfId="193"/>
    <cellStyle name="标题 5 2" xfId="194"/>
    <cellStyle name="20% - 强调文字颜色 4 2 2_2017年省对市(州)税收返还和转移支付预算" xfId="195"/>
    <cellStyle name="差_7-中等职业教育发展专项经费" xfId="196"/>
    <cellStyle name="20% - 强调文字颜色 4 2 3" xfId="197"/>
    <cellStyle name="40% - 强调文字颜色 4 2 3" xfId="198"/>
    <cellStyle name="20% - 强调文字颜色 4 2_四川省2017年省对市（州）税收返还和转移支付分地区预算（草案）--社保处" xfId="199"/>
    <cellStyle name="20% - 强调文字颜色 5 2" xfId="200"/>
    <cellStyle name="20% - 强调文字颜色 5 2 2" xfId="201"/>
    <cellStyle name="20% - 强调文字颜色 5 2 2 2" xfId="202"/>
    <cellStyle name="差_促进扩大信贷增量 2 2_2017年省对市(州)税收返还和转移支付预算" xfId="203"/>
    <cellStyle name="Accent5 2" xfId="204"/>
    <cellStyle name="20% - 强调文字颜色 5 2 2 3" xfId="205"/>
    <cellStyle name="20% - 强调文字颜色 5 2 2_2017年省对市(州)税收返还和转移支付预算" xfId="206"/>
    <cellStyle name="差_2-46_四川省2017年省对市（州）税收返还和转移支付分地区预算（草案）--社保处" xfId="207"/>
    <cellStyle name="好_5-中央财政统借统还外债项目资金" xfId="208"/>
    <cellStyle name="20% - 强调文字颜色 5 2 3" xfId="209"/>
    <cellStyle name="差_汇总 2" xfId="210"/>
    <cellStyle name="20% - 强调文字颜色 5 2_四川省2017年省对市（州）税收返还和转移支付分地区预算（草案）--社保处" xfId="211"/>
    <cellStyle name="差_2015直接融资汇总表 3_2017年省对市(州)税收返还和转移支付预算" xfId="212"/>
    <cellStyle name="20% - 强调文字颜色 6 2" xfId="213"/>
    <cellStyle name="输入 2 2 3" xfId="214"/>
    <cellStyle name="差_9 2017年省对市（州）税收返还和转移支付预算分地区情况表（全省工商行政管理专项经费）(1)" xfId="215"/>
    <cellStyle name="20% - 强调文字颜色 6 2 2" xfId="216"/>
    <cellStyle name="差_2-58" xfId="217"/>
    <cellStyle name="20% - 强调文字颜色 6 2 2 2" xfId="218"/>
    <cellStyle name="差_2-59" xfId="219"/>
    <cellStyle name="20% - 强调文字颜色 6 2 2 3" xfId="220"/>
    <cellStyle name="差 2 2 2" xfId="221"/>
    <cellStyle name="20% - 强调文字颜色 6 2 2_2017年省对市(州)税收返还和转移支付预算" xfId="222"/>
    <cellStyle name="差_汇总_1 2 2_2017年省对市(州)税收返还和转移支付预算" xfId="223"/>
    <cellStyle name="20% - 强调文字颜色 6 2 3" xfId="224"/>
    <cellStyle name="千位分隔 3 2 3" xfId="225"/>
    <cellStyle name="标题 4 2 2 3" xfId="226"/>
    <cellStyle name="20% - 强调文字颜色 6 2_四川省2017年省对市（州）税收返还和转移支付分地区预算（草案）--社保处" xfId="227"/>
    <cellStyle name="标题 3 2 2 3" xfId="228"/>
    <cellStyle name="40% - Accent1" xfId="229"/>
    <cellStyle name="40% - Accent1 2" xfId="230"/>
    <cellStyle name="40% - Accent2" xfId="231"/>
    <cellStyle name="40% - Accent2 2" xfId="232"/>
    <cellStyle name="差_5-中央财政统借统还外债项目资金" xfId="233"/>
    <cellStyle name="40% - Accent3" xfId="234"/>
    <cellStyle name="40% - Accent3 2" xfId="235"/>
    <cellStyle name="差_汇总_1 2_2017年省对市(州)税收返还和转移支付预算" xfId="236"/>
    <cellStyle name="标题 3 2 2" xfId="237"/>
    <cellStyle name="40% - Accent3_2016年四川省省级一般公共预算支出执行情况表" xfId="238"/>
    <cellStyle name="40% - Accent4" xfId="239"/>
    <cellStyle name="差_2017年省对市(州)税收返还和转移支付预算" xfId="240"/>
    <cellStyle name="40% - Accent4_2016年四川省省级一般公共预算支出执行情况表" xfId="241"/>
    <cellStyle name="警告文本 2" xfId="242"/>
    <cellStyle name="40% - Accent5" xfId="243"/>
    <cellStyle name="差_7 2017年省对市（州）税收返还和转移支付预算分地区情况表（省级旅游发展资金）(1)" xfId="244"/>
    <cellStyle name="警告文本 2 2" xfId="245"/>
    <cellStyle name="40% - Accent5 2" xfId="246"/>
    <cellStyle name="40% - Accent5_2016年四川省省级一般公共预算支出执行情况表" xfId="247"/>
    <cellStyle name="差_27 妇女儿童事业发展专项资金" xfId="248"/>
    <cellStyle name="40% - Accent6" xfId="249"/>
    <cellStyle name="差_汇总_2017年省对市(州)税收返还和转移支付预算" xfId="250"/>
    <cellStyle name="40% - Accent6 2" xfId="251"/>
    <cellStyle name="标题 5 2 3" xfId="252"/>
    <cellStyle name="40% - Accent6_2016年四川省省级一般公共预算支出执行情况表" xfId="253"/>
    <cellStyle name="40% - 强调文字颜色 1 2" xfId="254"/>
    <cellStyle name="40% - 强调文字颜色 6 2 2 3" xfId="255"/>
    <cellStyle name="40% - 强调文字颜色 1 2 2" xfId="256"/>
    <cellStyle name="40% - 强调文字颜色 1 2 2 2" xfId="257"/>
    <cellStyle name="40% - 强调文字颜色 1 2 2 3" xfId="258"/>
    <cellStyle name="差_2017年省对市（州）税收返还和转移支付预算分地区情况表（华侨事务补助）(1)_四川省2017年省对市（州）税收返还和转移支付分地区预算（草案）--社保处" xfId="259"/>
    <cellStyle name="40% - 强调文字颜色 1 2 2_2017年省对市(州)税收返还和转移支付预算" xfId="260"/>
    <cellStyle name="40% - 强调文字颜色 1 2 3" xfId="261"/>
    <cellStyle name="差_Sheet18" xfId="262"/>
    <cellStyle name="40% - 强调文字颜色 1 2_四川省2017年省对市（州）税收返还和转移支付分地区预算（草案）--社保处" xfId="263"/>
    <cellStyle name="差_4-29" xfId="264"/>
    <cellStyle name="40% - 强调文字颜色 2 2 2" xfId="265"/>
    <cellStyle name="40% - 强调文字颜色 2 2 2 2" xfId="266"/>
    <cellStyle name="差_Sheet26_四川省2017年省对市（州）税收返还和转移支付分地区预算（草案）--社保处" xfId="267"/>
    <cellStyle name="差_4-5" xfId="268"/>
    <cellStyle name="60% - 强调文字颜色 5 2" xfId="269"/>
    <cellStyle name="40% - 强调文字颜色 2 2 2 3" xfId="270"/>
    <cellStyle name="好_四川省2017年省对市（州）税收返还和转移支付分地区预算（草案）--社保处" xfId="271"/>
    <cellStyle name="40% - 强调文字颜色 2 2 2_2017年省对市(州)税收返还和转移支付预算" xfId="272"/>
    <cellStyle name="40% - 强调文字颜色 2 2 3" xfId="273"/>
    <cellStyle name="40% - 强调文字颜色 2 2_四川省2017年省对市（州）税收返还和转移支付分地区预算（草案）--社保处" xfId="274"/>
    <cellStyle name="常规 26 2 2 2" xfId="275"/>
    <cellStyle name="40% - 强调文字颜色 3 2 2" xfId="276"/>
    <cellStyle name="40% - 强调文字颜色 3 2 2 2" xfId="277"/>
    <cellStyle name="40% - 强调文字颜色 3 2 2 3" xfId="278"/>
    <cellStyle name="常规_10-本级基本支出" xfId="279"/>
    <cellStyle name="40% - 强调文字颜色 3 2 3" xfId="280"/>
    <cellStyle name="Neutral 2" xfId="281"/>
    <cellStyle name="60% - 强调文字颜色 4 2 2" xfId="282"/>
    <cellStyle name="40% - 强调文字颜色 3 2_四川省2017年省对市（州）税收返还和转移支付分地区预算（草案）--社保处" xfId="283"/>
    <cellStyle name="Linked Cell" xfId="284"/>
    <cellStyle name="40% - 强调文字颜色 4 2 2" xfId="285"/>
    <cellStyle name="Linked Cell 2" xfId="286"/>
    <cellStyle name="40% - 强调文字颜色 4 2 2 2" xfId="287"/>
    <cellStyle name="40% - 强调文字颜色 4 2 2 3" xfId="288"/>
    <cellStyle name="标题 5 2 2" xfId="289"/>
    <cellStyle name="40% - 强调文字颜色 4 2 2_2017年省对市(州)税收返还和转移支付预算" xfId="290"/>
    <cellStyle name="Total 2" xfId="291"/>
    <cellStyle name="40% - 强调文字颜色 4 2_四川省2017年省对市（州）税收返还和转移支付分地区预算（草案）--社保处" xfId="292"/>
    <cellStyle name="好 2 3" xfId="293"/>
    <cellStyle name="40% - 强调文字颜色 5 2" xfId="294"/>
    <cellStyle name="差_汇总 2 2_四川省2017年省对市（州）税收返还和转移支付分地区预算（草案）--社保处" xfId="295"/>
    <cellStyle name="40% - 强调文字颜色 5 2 2" xfId="296"/>
    <cellStyle name="Check Cell" xfId="297"/>
    <cellStyle name="40% - 强调文字颜色 5 2 2 2" xfId="298"/>
    <cellStyle name="40% - 强调文字颜色 5 2 2 3" xfId="299"/>
    <cellStyle name="40% - 强调文字颜色 5 2 3" xfId="300"/>
    <cellStyle name="百分比 2 3 2" xfId="301"/>
    <cellStyle name="40% - 强调文字颜色 5 2_四川省2017年省对市（州）税收返还和转移支付分地区预算（草案）--社保处" xfId="302"/>
    <cellStyle name="40% - 强调文字颜色 6 2" xfId="303"/>
    <cellStyle name="40% - 强调文字颜色 6 2 2" xfId="304"/>
    <cellStyle name="40% - 强调文字颜色 6 2 2 2" xfId="305"/>
    <cellStyle name="60% - Accent6 2" xfId="306"/>
    <cellStyle name="40% - 强调文字颜色 6 2 2_2017年省对市(州)税收返还和转移支付预算" xfId="307"/>
    <cellStyle name="40% - 强调文字颜色 6 2 3" xfId="308"/>
    <cellStyle name="40% - 强调文字颜色 6 2_四川省2017年省对市（州）税收返还和转移支付分地区预算（草案）--社保处" xfId="309"/>
    <cellStyle name="差_省级体育专项资金" xfId="310"/>
    <cellStyle name="60% - Accent1" xfId="311"/>
    <cellStyle name="60% - Accent1 2" xfId="312"/>
    <cellStyle name="60% - Accent2" xfId="313"/>
    <cellStyle name="差_促进扩大信贷增量 3_2017年省对市(州)税收返还和转移支付预算" xfId="314"/>
    <cellStyle name="Title 2" xfId="315"/>
    <cellStyle name="60% - Accent2 2" xfId="316"/>
    <cellStyle name="Total_2016年全省及省级财政收支执行及2017年预算草案表（20161206，预审自用稿）" xfId="317"/>
    <cellStyle name="60% - Accent3" xfId="318"/>
    <cellStyle name="差_28 基层干训机构建设补助专项资金" xfId="319"/>
    <cellStyle name="Bad" xfId="320"/>
    <cellStyle name="60% - Accent3 2" xfId="321"/>
    <cellStyle name="差_2-45_四川省2017年省对市（州）税收返还和转移支付分地区预算（草案）--社保处" xfId="322"/>
    <cellStyle name="差_2-50_四川省2017年省对市（州）税收返还和转移支付分地区预算（草案）--社保处" xfId="323"/>
    <cellStyle name="60% - Accent4" xfId="324"/>
    <cellStyle name="60% - Accent4 2" xfId="325"/>
    <cellStyle name="强调文字颜色 4 2" xfId="326"/>
    <cellStyle name="60% - Accent5" xfId="327"/>
    <cellStyle name="60% - 强调文字颜色 1 2 2 3" xfId="328"/>
    <cellStyle name="强调文字颜色 4 2 2" xfId="329"/>
    <cellStyle name="60% - Accent5 2" xfId="330"/>
    <cellStyle name="60% - 强调文字颜色 2 2 2_2017年省对市(州)税收返还和转移支付预算" xfId="331"/>
    <cellStyle name="60% - Accent6" xfId="332"/>
    <cellStyle name="Heading 4" xfId="333"/>
    <cellStyle name="60% - 强调文字颜色 1 2" xfId="334"/>
    <cellStyle name="Heading 4 2" xfId="335"/>
    <cellStyle name="60% - 强调文字颜色 1 2 2" xfId="336"/>
    <cellStyle name="60% - 强调文字颜色 1 2 2 2" xfId="337"/>
    <cellStyle name="差_2" xfId="338"/>
    <cellStyle name="60% - 强调文字颜色 1 2 3" xfId="339"/>
    <cellStyle name="60% - 强调文字颜色 1 2_四川省2017年省对市（州）税收返还和转移支付分地区预算（草案）--社保处" xfId="340"/>
    <cellStyle name="差_1 2017年省对市（州）税收返还和转移支付预算分地区情况表（华侨事务补助）(1)" xfId="341"/>
    <cellStyle name="常规_一般预算简表_2006年预算执行及2007年预算安排(新科目　A4)" xfId="342"/>
    <cellStyle name="60% - 强调文字颜色 2 2" xfId="343"/>
    <cellStyle name="60% - 强调文字颜色 2 2 3" xfId="344"/>
    <cellStyle name="差_促进扩大信贷增量 2" xfId="345"/>
    <cellStyle name="60% - 强调文字颜色 2 2_四川省2017年省对市（州）税收返还和转移支付分地区预算（草案）--社保处" xfId="346"/>
    <cellStyle name="60% - 强调文字颜色 3 2" xfId="347"/>
    <cellStyle name="60% - 强调文字颜色 3 2 2 3" xfId="348"/>
    <cellStyle name="千位分隔 3" xfId="349"/>
    <cellStyle name="标题 4 2" xfId="350"/>
    <cellStyle name="60% - 强调文字颜色 3 2 2_2017年省对市(州)税收返还和转移支付预算" xfId="351"/>
    <cellStyle name="60% - 强调文字颜色 4 2" xfId="352"/>
    <cellStyle name="差_促进扩大信贷增量 2_2017年省对市(州)税收返还和转移支付预算" xfId="353"/>
    <cellStyle name="Neutral" xfId="354"/>
    <cellStyle name="标题 1 2 2" xfId="355"/>
    <cellStyle name="差_促进扩大信贷增量 4" xfId="356"/>
    <cellStyle name="差_4-15" xfId="357"/>
    <cellStyle name="差_4-20" xfId="358"/>
    <cellStyle name="60% - 强调文字颜色 4 2 2 3" xfId="359"/>
    <cellStyle name="差_1-12" xfId="360"/>
    <cellStyle name="60% - 强调文字颜色 4 2 2_2017年省对市(州)税收返还和转移支付预算" xfId="361"/>
    <cellStyle name="60% - 强调文字颜色 4 2_四川省2017年省对市（州）税收返还和转移支付分地区预算（草案）--社保处" xfId="362"/>
    <cellStyle name="差_12 2017年省对市（州）税收返还和转移支付预算分地区情况表（民族地区春节慰问经费）(1)" xfId="363"/>
    <cellStyle name="60% - 强调文字颜色 5 2 2" xfId="364"/>
    <cellStyle name="60% - 强调文字颜色 5 2 2_2017年省对市(州)税收返还和转移支付预算" xfId="365"/>
    <cellStyle name="差 2 2_2017年省对市(州)税收返还和转移支付预算" xfId="366"/>
    <cellStyle name="60% - 强调文字颜色 5 2 3" xfId="367"/>
    <cellStyle name="60% - 强调文字颜色 5 2_四川省2017年省对市（州）税收返还和转移支付分地区预算（草案）--社保处" xfId="368"/>
    <cellStyle name="差_2015直接融资汇总表 2 2" xfId="369"/>
    <cellStyle name="60% - 强调文字颜色 6 2" xfId="370"/>
    <cellStyle name="60% - 强调文字颜色 6 2 2" xfId="371"/>
    <cellStyle name="60% - 强调文字颜色 6 2 2 2" xfId="372"/>
    <cellStyle name="差_20 国防动员专项经费" xfId="373"/>
    <cellStyle name="60% - 强调文字颜色 6 2 2 3" xfId="374"/>
    <cellStyle name="常规_200704(第一稿）" xfId="375"/>
    <cellStyle name="差_2015财金互动汇总（加人行、补成都） 2" xfId="376"/>
    <cellStyle name="60% - 强调文字颜色 6 2 2_2017年省对市(州)税收返还和转移支付预算" xfId="377"/>
    <cellStyle name="差_1-学前教育发展专项资金" xfId="378"/>
    <cellStyle name="60% - 强调文字颜色 6 2 3" xfId="379"/>
    <cellStyle name="60% - 强调文字颜色 6 2_四川省2017年省对市（州）税收返还和转移支付分地区预算（草案）--社保处" xfId="380"/>
    <cellStyle name="常规 9 2" xfId="381"/>
    <cellStyle name="常规 3_15-省级防震减灾分情况" xfId="382"/>
    <cellStyle name="差_2-55_四川省2017年省对市（州）税收返还和转移支付分地区预算（草案）--社保处" xfId="383"/>
    <cellStyle name="差_2-60_四川省2017年省对市（州）税收返还和转移支付分地区预算（草案）--社保处" xfId="384"/>
    <cellStyle name="Accent1" xfId="385"/>
    <cellStyle name="好_2-46" xfId="386"/>
    <cellStyle name="差_Sheet16" xfId="387"/>
    <cellStyle name="Accent1 2" xfId="388"/>
    <cellStyle name="Accent2" xfId="389"/>
    <cellStyle name="Accent2 2" xfId="390"/>
    <cellStyle name="Accent3" xfId="391"/>
    <cellStyle name="Accent4" xfId="392"/>
    <cellStyle name="好_2-62_四川省2017年省对市（州）税收返还和转移支付分地区预算（草案）--社保处" xfId="393"/>
    <cellStyle name="差_Sheet27_四川省2017年省对市（州）税收返还和转移支付分地区预算（草案）--社保处" xfId="394"/>
    <cellStyle name="差_Sheet32_四川省2017年省对市（州）税收返还和转移支付分地区预算（草案）--社保处" xfId="395"/>
    <cellStyle name="差_4-11" xfId="396"/>
    <cellStyle name="Accent6" xfId="397"/>
    <cellStyle name="Accent4 2" xfId="398"/>
    <cellStyle name="差_促进扩大信贷增量 2_四川省2017年省对市（州）税收返还和转移支付分地区预算（草案）--社保处" xfId="399"/>
    <cellStyle name="Accent5" xfId="400"/>
    <cellStyle name="好_文化产业发展专项资金" xfId="401"/>
    <cellStyle name="差_5 2017年省对市（州）税收返还和转移支付预算分地区情况表（全国重点寺观教堂维修经费业生中央财政补助资金）(1)" xfId="402"/>
    <cellStyle name="强调文字颜色 1 2_四川省2017年省对市（州）税收返还和转移支付分地区预算（草案）--社保处" xfId="403"/>
    <cellStyle name="常规 11 3" xfId="404"/>
    <cellStyle name="Bad 2" xfId="405"/>
    <cellStyle name="好_汇总_2017年省对市(州)税收返还和转移支付预算" xfId="406"/>
    <cellStyle name="Calculation" xfId="407"/>
    <cellStyle name="no dec" xfId="408"/>
    <cellStyle name="Calculation 2" xfId="409"/>
    <cellStyle name="Check Cell 2" xfId="410"/>
    <cellStyle name="Check Cell_2016年全省及省级财政收支执行及2017年预算草案表（20161206，预审自用稿）" xfId="411"/>
    <cellStyle name="Explanatory Text 2" xfId="412"/>
    <cellStyle name="差_2-58_四川省2017年省对市（州）税收返还和转移支付分地区预算（草案）--社保处" xfId="413"/>
    <cellStyle name="常规 10" xfId="414"/>
    <cellStyle name="Good" xfId="415"/>
    <cellStyle name="常规 10 2" xfId="416"/>
    <cellStyle name="Good 2" xfId="417"/>
    <cellStyle name="差_19 征兵经费" xfId="418"/>
    <cellStyle name="Heading 1" xfId="419"/>
    <cellStyle name="Heading 1 2" xfId="420"/>
    <cellStyle name="差_汇总_1 3" xfId="421"/>
    <cellStyle name="差_24 维稳经费" xfId="422"/>
    <cellStyle name="Heading 1_2016年全省及省级财政收支执行及2017年预算草案表（20161206，预审自用稿）" xfId="423"/>
    <cellStyle name="好_1-学前教育发展专项资金" xfId="424"/>
    <cellStyle name="标题 1 2 2 3" xfId="425"/>
    <cellStyle name="Heading 2_2016年全省及省级财政收支执行及2017年预算草案表（20161206，预审自用稿）" xfId="426"/>
    <cellStyle name="Heading 3_2016年全省及省级财政收支执行及2017年预算草案表（20161206，预审自用稿）" xfId="427"/>
    <cellStyle name="百分比 3" xfId="428"/>
    <cellStyle name="Normal_APR" xfId="429"/>
    <cellStyle name="Output" xfId="430"/>
    <cellStyle name="差_地方纪检监察机关办案补助专项资金_四川省2017年省对市（州）税收返还和转移支付分地区预算（草案）--社保处" xfId="431"/>
    <cellStyle name="Output 2" xfId="432"/>
    <cellStyle name="Output_2016年全省及省级财政收支执行及2017年预算草案表（20161206，预审自用稿）" xfId="433"/>
    <cellStyle name="Title" xfId="434"/>
    <cellStyle name="Total" xfId="435"/>
    <cellStyle name="Warning Text" xfId="436"/>
    <cellStyle name="差_%84表2：2016-2018年省级部门三年滚动规划报表" xfId="437"/>
    <cellStyle name="Warning Text 2" xfId="438"/>
    <cellStyle name="百分比 2" xfId="439"/>
    <cellStyle name="百分比 2 2" xfId="440"/>
    <cellStyle name="差_促进扩大信贷增量 2 2_四川省2017年省对市（州）税收返还和转移支付分地区预算（草案）--社保处" xfId="441"/>
    <cellStyle name="百分比 2 3" xfId="442"/>
    <cellStyle name="百分比 2 3 3" xfId="443"/>
    <cellStyle name="百分比 2 4" xfId="444"/>
    <cellStyle name="标题 3 2 2_2017年省对市(州)税收返还和转移支付预算" xfId="445"/>
    <cellStyle name="百分比 2 5" xfId="446"/>
    <cellStyle name="标题 1 2" xfId="447"/>
    <cellStyle name="标题 1 2 2 2" xfId="448"/>
    <cellStyle name="标题 1 2 2_2017年省对市(州)税收返还和转移支付预算" xfId="449"/>
    <cellStyle name="差_4-21" xfId="450"/>
    <cellStyle name="标题 1 2 3" xfId="451"/>
    <cellStyle name="标题 2 2" xfId="452"/>
    <cellStyle name="标题 2 2 2" xfId="453"/>
    <cellStyle name="标题 2 2 2 2" xfId="454"/>
    <cellStyle name="标题 2 2 2 3" xfId="455"/>
    <cellStyle name="标题 2 2 2_2017年省对市(州)税收返还和转移支付预算" xfId="456"/>
    <cellStyle name="标题 2 2 3" xfId="457"/>
    <cellStyle name="标题 3 2" xfId="458"/>
    <cellStyle name="好_4-29" xfId="459"/>
    <cellStyle name="好_2 政法转移支付" xfId="460"/>
    <cellStyle name="常规 17 4" xfId="461"/>
    <cellStyle name="差_2-65_四川省2017年省对市（州）税收返还和转移支付分地区预算（草案）--社保处" xfId="462"/>
    <cellStyle name="标题 3 2 2 2" xfId="463"/>
    <cellStyle name="标题 3 2 3" xfId="464"/>
    <cellStyle name="千位分隔 3 2 2" xfId="465"/>
    <cellStyle name="标题 4 2 2 2" xfId="466"/>
    <cellStyle name="标题 4 2 2_2017年省对市(州)税收返还和转移支付预算" xfId="467"/>
    <cellStyle name="千位分隔 3 3" xfId="468"/>
    <cellStyle name="标题 4 2 3" xfId="469"/>
    <cellStyle name="标题 5 3" xfId="470"/>
    <cellStyle name="差 2" xfId="471"/>
    <cellStyle name="差 2 2" xfId="472"/>
    <cellStyle name="计算 2 2_2017年省对市(州)税收返还和转移支付预算" xfId="473"/>
    <cellStyle name="好_2-50_四川省2017年省对市（州）税收返还和转移支付分地区预算（草案）--社保处" xfId="474"/>
    <cellStyle name="好_2-45_四川省2017年省对市（州）税收返还和转移支付分地区预算（草案）--社保处" xfId="475"/>
    <cellStyle name="差_Sheet15_四川省2017年省对市（州）税收返还和转移支付分地区预算（草案）--社保处" xfId="476"/>
    <cellStyle name="差_Sheet20_四川省2017年省对市（州）税收返还和转移支付分地区预算（草案）--社保处" xfId="477"/>
    <cellStyle name="差_10 2017年省对市（州）税收返还和转移支付预算分地区情况表（寺观教堂维修补助资金）(1)" xfId="478"/>
    <cellStyle name="差 2 2 3" xfId="479"/>
    <cellStyle name="差_2015财金互动汇总（加人行、补成都）_2017年省对市(州)税收返还和转移支付预算" xfId="480"/>
    <cellStyle name="差 2 3" xfId="481"/>
    <cellStyle name="差_2015直接融资汇总表 4" xfId="482"/>
    <cellStyle name="差 2_四川省2017年省对市（州）税收返还和转移支付分地区预算（草案）--社保处" xfId="483"/>
    <cellStyle name="差_11 2017年省对市（州）税收返还和转移支付预算分地区情况表（基层行政单位救灾专项资金）(1)" xfId="484"/>
    <cellStyle name="差_1-12_四川省2017年省对市（州）税收返还和转移支付分地区预算（草案）--社保处" xfId="485"/>
    <cellStyle name="差_国家级非物质文化遗产保护专项资金" xfId="486"/>
    <cellStyle name="差_123" xfId="487"/>
    <cellStyle name="差_13 2017年省对市（州）税收返还和转移支付预算分地区情况表（审计能力提升专项经费）(1)" xfId="488"/>
    <cellStyle name="差_14 2017年省对市（州）税收返还和转移支付预算分地区情况表（支持基层政权建设补助资金）(1)" xfId="489"/>
    <cellStyle name="差_15-省级防震减灾分情况" xfId="490"/>
    <cellStyle name="差_26 地方纪检监察机关办案补助专项资金" xfId="491"/>
    <cellStyle name="差_18 2017年省对市（州）税收返还和转移支付预算分地区情况表（全省法院系统业务经费）(1)" xfId="492"/>
    <cellStyle name="差_2 政法转移支付" xfId="493"/>
    <cellStyle name="差_2015财金互动汇总（加人行、补成都）" xfId="494"/>
    <cellStyle name="差_2015财金互动汇总（加人行、补成都） 2 2" xfId="495"/>
    <cellStyle name="差_2-65" xfId="496"/>
    <cellStyle name="差_2015财金互动汇总（加人行、补成都） 2 2_2017年省对市(州)税收返还和转移支付预算" xfId="497"/>
    <cellStyle name="差_2015财金互动汇总（加人行、补成都） 2 3" xfId="498"/>
    <cellStyle name="常规 10 4" xfId="499"/>
    <cellStyle name="差_省级科技计划项目专项资金" xfId="500"/>
    <cellStyle name="差_2015财金互动汇总（加人行、补成都） 2_2017年省对市(州)税收返还和转移支付预算" xfId="501"/>
    <cellStyle name="差_2015财金互动汇总（加人行、补成都） 3" xfId="502"/>
    <cellStyle name="差_2015财金互动汇总（加人行、补成都） 3_2017年省对市(州)税收返还和转移支付预算" xfId="503"/>
    <cellStyle name="差_2015财金互动汇总（加人行、补成都） 4" xfId="504"/>
    <cellStyle name="差_2015直接融资汇总表 2 3" xfId="505"/>
    <cellStyle name="差_汇总_1 2 3" xfId="506"/>
    <cellStyle name="差_2015直接融资汇总表 2_2017年省对市(州)税收返还和转移支付预算" xfId="507"/>
    <cellStyle name="差_2015直接融资汇总表 3" xfId="508"/>
    <cellStyle name="差_国家文物保护专项资金" xfId="509"/>
    <cellStyle name="差_2015直接融资汇总表_2017年省对市(州)税收返还和转移支付预算" xfId="510"/>
    <cellStyle name="差_2017年省对市（州）税收返还和转移支付预算分地区情况表（华侨事务补助）(1)" xfId="511"/>
    <cellStyle name="差_21 禁毒补助经费" xfId="512"/>
    <cellStyle name="差_22 2017年省对市（州）税收返还和转移支付预算分地区情况表（交警业务经费）(1)" xfId="513"/>
    <cellStyle name="常规 9" xfId="514"/>
    <cellStyle name="差_23 铁路护路专项经费" xfId="515"/>
    <cellStyle name="样式 1 2" xfId="516"/>
    <cellStyle name="差_2-45" xfId="517"/>
    <cellStyle name="差_2-50" xfId="518"/>
    <cellStyle name="差_2-46" xfId="519"/>
    <cellStyle name="常规 10 2 2 2" xfId="520"/>
    <cellStyle name="差_2-52" xfId="521"/>
    <cellStyle name="差_2-52_四川省2017年省对市（州）税收返还和转移支付分地区预算（草案）--社保处" xfId="522"/>
    <cellStyle name="差_2-55" xfId="523"/>
    <cellStyle name="差_2-60" xfId="524"/>
    <cellStyle name="差_2-59_四川省2017年省对市（州）税收返还和转移支付分地区预算（草案）--社保处" xfId="525"/>
    <cellStyle name="差_2-62" xfId="526"/>
    <cellStyle name="差_2-67" xfId="527"/>
    <cellStyle name="差_Sheet26" xfId="528"/>
    <cellStyle name="差_2-67_四川省2017年省对市（州）税收返还和转移支付分地区预算（草案）--社保处" xfId="529"/>
    <cellStyle name="差_2-财金互动" xfId="530"/>
    <cellStyle name="差_汇总_1 2" xfId="531"/>
    <cellStyle name="差_3 2017年省对市（州）税收返还和转移支付预算分地区情况表（到村任职）" xfId="532"/>
    <cellStyle name="差_3-义务教育均衡发展专项" xfId="533"/>
    <cellStyle name="差_4" xfId="534"/>
    <cellStyle name="差_4-12" xfId="535"/>
    <cellStyle name="差_地方纪检监察机关办案补助专项资金" xfId="536"/>
    <cellStyle name="差_4-8" xfId="537"/>
    <cellStyle name="差_4-9" xfId="538"/>
    <cellStyle name="差_6-扶持民办教育专项" xfId="539"/>
    <cellStyle name="差_促进扩大信贷增量 3_四川省2017年省对市（州）税收返还和转移支付分地区预算（草案）--社保处" xfId="540"/>
    <cellStyle name="差_6-省级财政政府与社会资本合作项目综合补助资金" xfId="541"/>
    <cellStyle name="差_7-普惠金融政府和社会资本合作以奖代补资金" xfId="542"/>
    <cellStyle name="好_2-50" xfId="543"/>
    <cellStyle name="好_2-45" xfId="544"/>
    <cellStyle name="差_Sheet15" xfId="545"/>
    <cellStyle name="差_Sheet20" xfId="546"/>
    <cellStyle name="差_Sheet18_四川省2017年省对市（州）税收返还和转移支付分地区预算（草案）--社保处" xfId="547"/>
    <cellStyle name="差_促进扩大信贷增量 2 3" xfId="548"/>
    <cellStyle name="差_Sheet19_四川省2017年省对市（州）税收返还和转移支付分地区预算（草案）--社保处" xfId="549"/>
    <cellStyle name="差_Sheet2" xfId="550"/>
    <cellStyle name="好_2-52" xfId="551"/>
    <cellStyle name="差_Sheet22" xfId="552"/>
    <cellStyle name="好_2-52_四川省2017年省对市（州）税收返还和转移支付分地区预算（草案）--社保处" xfId="553"/>
    <cellStyle name="差_Sheet22_四川省2017年省对市（州）税收返还和转移支付分地区预算（草案）--社保处" xfId="554"/>
    <cellStyle name="好_2-60" xfId="555"/>
    <cellStyle name="好_2-55" xfId="556"/>
    <cellStyle name="差_Sheet25" xfId="557"/>
    <cellStyle name="解释性文本 2 2 3" xfId="558"/>
    <cellStyle name="好_2-60_四川省2017年省对市（州）税收返还和转移支付分地区预算（草案）--社保处" xfId="559"/>
    <cellStyle name="好_2-55_四川省2017年省对市（州）税收返还和转移支付分地区预算（草案）--社保处" xfId="560"/>
    <cellStyle name="差_Sheet25_四川省2017年省对市（州）税收返还和转移支付分地区预算（草案）--社保处" xfId="561"/>
    <cellStyle name="好_2-62" xfId="562"/>
    <cellStyle name="差_Sheet27" xfId="563"/>
    <cellStyle name="差_Sheet32" xfId="564"/>
    <cellStyle name="差_促进扩大信贷增量_四川省2017年省对市（州）税收返还和转移支付分地区预算（草案）--社保处" xfId="565"/>
    <cellStyle name="好_2-59" xfId="566"/>
    <cellStyle name="差_Sheet29" xfId="567"/>
    <cellStyle name="好_2-58" xfId="568"/>
    <cellStyle name="差_Sheet33" xfId="569"/>
    <cellStyle name="好_2-58_四川省2017年省对市（州）税收返还和转移支付分地区预算（草案）--社保处" xfId="570"/>
    <cellStyle name="差_Sheet33_四川省2017年省对市（州）税收返还和转移支付分地区预算（草案）--社保处" xfId="571"/>
    <cellStyle name="差_促进扩大信贷增量" xfId="572"/>
    <cellStyle name="差_促进扩大信贷增量 2 2" xfId="573"/>
    <cellStyle name="差_促进扩大信贷增量_2017年省对市(州)税收返还和转移支付预算" xfId="574"/>
    <cellStyle name="差_公共文化服务体系建设" xfId="575"/>
    <cellStyle name="差_汇总" xfId="576"/>
    <cellStyle name="差_汇总 2 2" xfId="577"/>
    <cellStyle name="差_汇总 2 2_2017年省对市(州)税收返还和转移支付预算" xfId="578"/>
    <cellStyle name="差_汇总 2 3" xfId="579"/>
    <cellStyle name="差_汇总 2_2017年省对市(州)税收返还和转移支付预算" xfId="580"/>
    <cellStyle name="差_汇总 3" xfId="581"/>
    <cellStyle name="差_汇总_1 2 2" xfId="582"/>
    <cellStyle name="差_汇总 3_2017年省对市(州)税收返还和转移支付预算" xfId="583"/>
    <cellStyle name="差_汇总 3_四川省2017年省对市（州）税收返还和转移支付分地区预算（草案）--社保处" xfId="584"/>
    <cellStyle name="差_汇总 4" xfId="585"/>
    <cellStyle name="差_汇总_1" xfId="586"/>
    <cellStyle name="差_汇总_1 3_2017年省对市(州)税收返还和转移支付预算" xfId="587"/>
    <cellStyle name="差_汇总_2" xfId="588"/>
    <cellStyle name="差_汇总_2 2" xfId="589"/>
    <cellStyle name="差_汇总_2 2 2" xfId="590"/>
    <cellStyle name="差_汇总_2 2 2_2017年省对市(州)税收返还和转移支付预算" xfId="591"/>
    <cellStyle name="差_汇总_2 2 2_四川省2017年省对市（州）税收返还和转移支付分地区预算（草案）--社保处" xfId="592"/>
    <cellStyle name="差_汇总_2 2 3" xfId="593"/>
    <cellStyle name="差_汇总_2 2_四川省2017年省对市（州）税收返还和转移支付分地区预算（草案）--社保处" xfId="594"/>
    <cellStyle name="差_汇总_2 3" xfId="595"/>
    <cellStyle name="差_汇总_2 3_2017年省对市(州)税收返还和转移支付预算" xfId="596"/>
    <cellStyle name="差_汇总_2 3_四川省2017年省对市（州）税收返还和转移支付分地区预算（草案）--社保处" xfId="597"/>
    <cellStyle name="差_汇总_2_四川省2017年省对市（州）税收返还和转移支付分地区预算（草案）--社保处" xfId="598"/>
    <cellStyle name="差_汇总_四川省2017年省对市（州）税收返还和转移支付分地区预算（草案）--社保处" xfId="599"/>
    <cellStyle name="差_科技口6-30-35" xfId="600"/>
    <cellStyle name="差_美术馆公共图书馆文化馆（站）免费开放专项资金" xfId="601"/>
    <cellStyle name="差_其他工程费用计费" xfId="602"/>
    <cellStyle name="差_其他工程费用计费_四川省2017年省对市（州）税收返还和转移支付分地区预算（草案）--社保处" xfId="603"/>
    <cellStyle name="差_少数民族文化事业发展专项资金" xfId="604"/>
    <cellStyle name="差_省级文化发展专项资金" xfId="605"/>
    <cellStyle name="差_省级文物保护专项资金" xfId="606"/>
    <cellStyle name="差_四川省2017年省对市（州）税收返还和转移支付分地区预算（草案）--教科文处" xfId="607"/>
    <cellStyle name="差_四川省2017年省对市（州）税收返还和转移支付分地区预算（草案）--社保处" xfId="608"/>
    <cellStyle name="差_四川省2017年省对市（州）税收返还和转移支付分地区预算（草案）--债务金融处" xfId="609"/>
    <cellStyle name="差_体育场馆免费低收费开放补助资金" xfId="610"/>
    <cellStyle name="差_文化产业发展专项资金" xfId="611"/>
    <cellStyle name="差_宣传文化事业发展专项资金" xfId="612"/>
    <cellStyle name="差_债券贴息计算器" xfId="613"/>
    <cellStyle name="差_债券贴息计算器_四川省2017年省对市（州）税收返还和转移支付分地区预算（草案）--社保处" xfId="614"/>
    <cellStyle name="常规 10 2 2" xfId="615"/>
    <cellStyle name="常规 10 2 2 3" xfId="616"/>
    <cellStyle name="常规 10 2 2_2017年省对市(州)税收返还和转移支付预算" xfId="617"/>
    <cellStyle name="常规 10 2 3" xfId="618"/>
    <cellStyle name="常规 10 2 4" xfId="619"/>
    <cellStyle name="常规 10 2_2017年省对市(州)税收返还和转移支付预算" xfId="620"/>
    <cellStyle name="常规 10 3" xfId="621"/>
    <cellStyle name="常规 10 3 2" xfId="622"/>
    <cellStyle name="常规 10 3_123" xfId="623"/>
    <cellStyle name="常规 10 4 2" xfId="624"/>
    <cellStyle name="常规 10 4 3" xfId="625"/>
    <cellStyle name="常规 10 4 3 2" xfId="626"/>
    <cellStyle name="常规 10_123" xfId="627"/>
    <cellStyle name="常规 11" xfId="628"/>
    <cellStyle name="常规 11 2" xfId="629"/>
    <cellStyle name="常规 11 2 2" xfId="630"/>
    <cellStyle name="常规 11 2 3" xfId="631"/>
    <cellStyle name="好_20 国防动员专项经费" xfId="632"/>
    <cellStyle name="常规 11 2_2017年省对市(州)税收返还和转移支付预算" xfId="633"/>
    <cellStyle name="常规 12" xfId="634"/>
    <cellStyle name="常规 12 2" xfId="635"/>
    <cellStyle name="常规 12 3" xfId="636"/>
    <cellStyle name="常规 12_123" xfId="637"/>
    <cellStyle name="常规 13" xfId="638"/>
    <cellStyle name="常规 13 2" xfId="639"/>
    <cellStyle name="强调文字颜色 5 2 2 3" xfId="640"/>
    <cellStyle name="常规 13_四川省2017年省对市（州）税收返还和转移支付分地区预算（草案）--社保处" xfId="641"/>
    <cellStyle name="常规 14" xfId="642"/>
    <cellStyle name="常规 14 2" xfId="643"/>
    <cellStyle name="常规 20" xfId="644"/>
    <cellStyle name="常规 15" xfId="645"/>
    <cellStyle name="常规 20 2" xfId="646"/>
    <cellStyle name="常规 15 2" xfId="647"/>
    <cellStyle name="常规 20 4" xfId="648"/>
    <cellStyle name="常规 15 4" xfId="649"/>
    <cellStyle name="检查单元格 2 2 2" xfId="650"/>
    <cellStyle name="常规 21" xfId="651"/>
    <cellStyle name="常规 16" xfId="652"/>
    <cellStyle name="常规 21 2" xfId="653"/>
    <cellStyle name="常规 16 2" xfId="654"/>
    <cellStyle name="检查单元格 2 2 3" xfId="655"/>
    <cellStyle name="常规 22" xfId="656"/>
    <cellStyle name="常规 17" xfId="657"/>
    <cellStyle name="常规 22 2" xfId="658"/>
    <cellStyle name="常规 17 2" xfId="659"/>
    <cellStyle name="好 2_四川省2017年省对市（州）税收返还和转移支付分地区预算（草案）--社保处" xfId="660"/>
    <cellStyle name="常规 17 2 2" xfId="661"/>
    <cellStyle name="常规 17 2_2016年四川省省级一般公共预算支出执行情况表" xfId="662"/>
    <cellStyle name="常规 17 3" xfId="663"/>
    <cellStyle name="常规 17 4 2" xfId="664"/>
    <cellStyle name="常规 17_2016年四川省省级一般公共预算支出执行情况表" xfId="665"/>
    <cellStyle name="常规 23" xfId="666"/>
    <cellStyle name="常规 18" xfId="667"/>
    <cellStyle name="常规 18 2" xfId="668"/>
    <cellStyle name="常规 24" xfId="669"/>
    <cellStyle name="常规 19" xfId="670"/>
    <cellStyle name="常规 24 2" xfId="671"/>
    <cellStyle name="常规 19 2" xfId="672"/>
    <cellStyle name="常规 2" xfId="673"/>
    <cellStyle name="常规 2 2" xfId="674"/>
    <cellStyle name="好_4-14" xfId="675"/>
    <cellStyle name="常规 2 2 2" xfId="676"/>
    <cellStyle name="常规 2 2 2 2" xfId="677"/>
    <cellStyle name="常规 2 2 2 3" xfId="678"/>
    <cellStyle name="常规 2 2 2_2017年省对市(州)税收返还和转移支付预算" xfId="679"/>
    <cellStyle name="好_4-20" xfId="680"/>
    <cellStyle name="好_4-15" xfId="681"/>
    <cellStyle name="常规 2 2 3" xfId="682"/>
    <cellStyle name="好_4-21" xfId="683"/>
    <cellStyle name="常规 2 2 4" xfId="684"/>
    <cellStyle name="常规 2 2_2017年省对市(州)税收返还和转移支付预算" xfId="685"/>
    <cellStyle name="常规 2 3" xfId="686"/>
    <cellStyle name="常规 2 3 2" xfId="687"/>
    <cellStyle name="常规 2 3 2 2" xfId="688"/>
    <cellStyle name="常规 2 3 2 3" xfId="689"/>
    <cellStyle name="常规 2 3 3" xfId="690"/>
    <cellStyle name="常规 2 3 4" xfId="691"/>
    <cellStyle name="常规 9_123" xfId="692"/>
    <cellStyle name="常规 2 3 5" xfId="693"/>
    <cellStyle name="常规 2 3_2017年省对市(州)税收返还和转移支付预算" xfId="694"/>
    <cellStyle name="常规 2 4" xfId="695"/>
    <cellStyle name="警告文本 2 2_2017年省对市(州)税收返还和转移支付预算" xfId="696"/>
    <cellStyle name="常规 2 4 2" xfId="697"/>
    <cellStyle name="常规 2 4 2 2" xfId="698"/>
    <cellStyle name="常规 2 5" xfId="699"/>
    <cellStyle name="常规 2 5 2" xfId="700"/>
    <cellStyle name="常规 2 5 3" xfId="701"/>
    <cellStyle name="常规 2 5_2017年省对市(州)税收返还和转移支付预算" xfId="702"/>
    <cellStyle name="常规 2 6" xfId="703"/>
    <cellStyle name="常规 2_%84表2：2016-2018年省级部门三年滚动规划报表" xfId="704"/>
    <cellStyle name="常规 2_省级科预算草案表1.14" xfId="705"/>
    <cellStyle name="常规 20 2 2" xfId="706"/>
    <cellStyle name="常规 20 2_2016年社保基金收支执行及2017年预算草案表" xfId="707"/>
    <cellStyle name="常规 20 3" xfId="708"/>
    <cellStyle name="常规 20_2015年全省及省级财政收支执行及2016年预算草案表（20160120）企业处修改" xfId="709"/>
    <cellStyle name="常规 21 2 2" xfId="710"/>
    <cellStyle name="常规 21 3" xfId="711"/>
    <cellStyle name="常规 30" xfId="712"/>
    <cellStyle name="常规 25" xfId="713"/>
    <cellStyle name="常规 30 2" xfId="714"/>
    <cellStyle name="常规 25 2" xfId="715"/>
    <cellStyle name="常规 30 2 2" xfId="716"/>
    <cellStyle name="常规 25 2 2" xfId="717"/>
    <cellStyle name="常规 25 2_2016年社保基金收支执行及2017年预算草案表" xfId="718"/>
    <cellStyle name="常规 31" xfId="719"/>
    <cellStyle name="常规 26" xfId="720"/>
    <cellStyle name="常规 31_2016年社保基金收支执行及2017年预算草案表" xfId="721"/>
    <cellStyle name="常规 26_2016年社保基金收支执行及2017年预算草案表" xfId="722"/>
    <cellStyle name="常规 32" xfId="723"/>
    <cellStyle name="常规 27" xfId="724"/>
    <cellStyle name="常规 27 2" xfId="725"/>
    <cellStyle name="常规 27 2 2" xfId="726"/>
    <cellStyle name="常规 27 2_2016年四川省省级一般公共预算支出执行情况表" xfId="727"/>
    <cellStyle name="常规 27 3" xfId="728"/>
    <cellStyle name="常规 27_2016年四川省省级一般公共预算支出执行情况表" xfId="729"/>
    <cellStyle name="常规 33" xfId="730"/>
    <cellStyle name="常规 28" xfId="731"/>
    <cellStyle name="常规_省级科预算草案表1.14" xfId="732"/>
    <cellStyle name="常规 28 2" xfId="733"/>
    <cellStyle name="常规_省级科预算草案表1.14 2" xfId="734"/>
    <cellStyle name="常规 28 2 2" xfId="735"/>
    <cellStyle name="常规 28_2016年社保基金收支执行及2017年预算草案表" xfId="736"/>
    <cellStyle name="常规 34" xfId="737"/>
    <cellStyle name="常规 29" xfId="738"/>
    <cellStyle name="常规 3" xfId="739"/>
    <cellStyle name="常规 3 2 2" xfId="740"/>
    <cellStyle name="常规 3 2 2 2" xfId="741"/>
    <cellStyle name="常规 3 2 2 3" xfId="742"/>
    <cellStyle name="常规 3 2 2_2017年省对市(州)税收返还和转移支付预算" xfId="743"/>
    <cellStyle name="常规 3 2 3" xfId="744"/>
    <cellStyle name="常规 3 2 3 2" xfId="745"/>
    <cellStyle name="常规 3 2 4" xfId="746"/>
    <cellStyle name="常规 3 2_2016年四川省省级一般公共预算支出执行情况表" xfId="747"/>
    <cellStyle name="常规 3 3" xfId="748"/>
    <cellStyle name="常规 3 3 2" xfId="749"/>
    <cellStyle name="常规 3 3 3" xfId="750"/>
    <cellStyle name="常规 3 3_2017年省对市(州)税收返还和转移支付预算" xfId="751"/>
    <cellStyle name="常规 3 4" xfId="752"/>
    <cellStyle name="常规 30 2_2016年四川省省级一般公共预算支出执行情况表" xfId="753"/>
    <cellStyle name="常规 30 3" xfId="754"/>
    <cellStyle name="常规 30_2016年四川省省级一般公共预算支出执行情况表" xfId="755"/>
    <cellStyle name="常规 35" xfId="756"/>
    <cellStyle name="常规 4" xfId="757"/>
    <cellStyle name="常规 4 2" xfId="758"/>
    <cellStyle name="常规 4 2 2" xfId="759"/>
    <cellStyle name="常规 4 2_123" xfId="760"/>
    <cellStyle name="常规 4 3" xfId="761"/>
    <cellStyle name="常规 4_123" xfId="762"/>
    <cellStyle name="常规 47" xfId="763"/>
    <cellStyle name="常规 47 2" xfId="764"/>
    <cellStyle name="常规 47 2 2" xfId="765"/>
    <cellStyle name="常规 47 2 2 2" xfId="766"/>
    <cellStyle name="好_Sheet26_四川省2017年省对市（州）税收返还和转移支付分地区预算（草案）--社保处" xfId="767"/>
    <cellStyle name="常规 47 3" xfId="768"/>
    <cellStyle name="常规 47 4" xfId="769"/>
    <cellStyle name="常规 47 4 2" xfId="770"/>
    <cellStyle name="常规 47 4 2 2" xfId="771"/>
    <cellStyle name="常规 48" xfId="772"/>
    <cellStyle name="常规 48 2" xfId="773"/>
    <cellStyle name="常规 48 2 2" xfId="774"/>
    <cellStyle name="常规 48 3" xfId="775"/>
    <cellStyle name="常规 5" xfId="776"/>
    <cellStyle name="常规 5 2" xfId="777"/>
    <cellStyle name="常规 5 2 2" xfId="778"/>
    <cellStyle name="常规 5 2 3" xfId="779"/>
    <cellStyle name="常规 5 2_2017年省对市(州)税收返还和转移支付预算" xfId="780"/>
    <cellStyle name="常规 5 3" xfId="781"/>
    <cellStyle name="好_4-8" xfId="782"/>
    <cellStyle name="常规 5 4" xfId="783"/>
    <cellStyle name="常规 5_2017年省对市(州)税收返还和转移支付预算" xfId="784"/>
    <cellStyle name="常规 6" xfId="785"/>
    <cellStyle name="常规 6 2" xfId="786"/>
    <cellStyle name="常规 6 2 2" xfId="787"/>
    <cellStyle name="常规 6 2 2 2" xfId="788"/>
    <cellStyle name="常规 6 2 2 3" xfId="789"/>
    <cellStyle name="常规 6 2 2_2017年省对市(州)税收返还和转移支付预算" xfId="790"/>
    <cellStyle name="常规 6 2 3" xfId="791"/>
    <cellStyle name="常规 6 2 4" xfId="792"/>
    <cellStyle name="常规 6 2_2017年省对市(州)税收返还和转移支付预算" xfId="793"/>
    <cellStyle name="常规 6 3" xfId="794"/>
    <cellStyle name="常规 6 3 2" xfId="795"/>
    <cellStyle name="常规 6 3_123" xfId="796"/>
    <cellStyle name="常规 6 4" xfId="797"/>
    <cellStyle name="常规 6_123" xfId="798"/>
    <cellStyle name="常规 7" xfId="799"/>
    <cellStyle name="常规 7 2" xfId="800"/>
    <cellStyle name="常规 7 2 2" xfId="801"/>
    <cellStyle name="常规 7 2 3" xfId="802"/>
    <cellStyle name="好_4-9" xfId="803"/>
    <cellStyle name="常规 7 2_2017年省对市(州)税收返还和转移支付预算" xfId="804"/>
    <cellStyle name="常规 7 3" xfId="805"/>
    <cellStyle name="常规 7_四川省2017年省对市（州）税收返还和转移支付分地区预算（草案）--社保处" xfId="806"/>
    <cellStyle name="常规 8" xfId="807"/>
    <cellStyle name="常规 8 2" xfId="808"/>
    <cellStyle name="常规 9 2 2" xfId="809"/>
    <cellStyle name="常规 9 2_123" xfId="810"/>
    <cellStyle name="常规 9 3" xfId="811"/>
    <cellStyle name="常规_(陈诚修改稿)2006年全省及省级财政决算及07年预算执行情况表(A4 留底自用)" xfId="812"/>
    <cellStyle name="常规_(陈诚修改稿)2006年全省及省级财政决算及07年预算执行情况表(A4 留底自用) 2" xfId="813"/>
    <cellStyle name="常规_(陈诚修改稿)2006年全省及省级财政决算及07年预算执行情况表(A4 留底自用) 2 2 2" xfId="814"/>
    <cellStyle name="常规_(陈诚修改稿)2006年全省及省级财政决算及07年预算执行情况表(A4 留底自用) 2 2 2 2" xfId="815"/>
    <cellStyle name="常规_(陈诚修改稿)2006年全省及省级财政决算及07年预算执行情况表(A4 留底自用) 3" xfId="816"/>
    <cellStyle name="常规_2001年预算：预算收入及财力（12月21日上午定案表）" xfId="817"/>
    <cellStyle name="常规_2014年全省及省级财政收支执行及2015年预算草案表（20150123，自用稿）" xfId="818"/>
    <cellStyle name="常规_2015年全省及省级财政收支执行及2016年预算草案表（20160120）企业处修改" xfId="819"/>
    <cellStyle name="常规_2017年省级预算" xfId="820"/>
    <cellStyle name="汇总 2 3" xfId="821"/>
    <cellStyle name="常规_国有资本经营预算表样 2 2" xfId="822"/>
    <cellStyle name="常规_国资决算以及执行情况0712 2 2" xfId="823"/>
    <cellStyle name="常规_基金分析表(99.3)" xfId="824"/>
    <cellStyle name="常规_录入表" xfId="825"/>
    <cellStyle name="常规_社保基金预算报人大建议表样" xfId="826"/>
    <cellStyle name="常规_社保基金预算报人大建议表样 2" xfId="827"/>
    <cellStyle name="常规_社保基金预算报人大建议表样 3" xfId="828"/>
    <cellStyle name="常规_省级科预算草案表1.14 3" xfId="829"/>
    <cellStyle name="好 2" xfId="830"/>
    <cellStyle name="好 2 2" xfId="831"/>
    <cellStyle name="计算 2_四川省2017年省对市（州）税收返还和转移支付分地区预算（草案）--社保处" xfId="832"/>
    <cellStyle name="好_5-农村教师周转房建设" xfId="833"/>
    <cellStyle name="好 2 2 2" xfId="834"/>
    <cellStyle name="好 2 2 3" xfId="835"/>
    <cellStyle name="好 2 2_2017年省对市(州)税收返还和转移支付预算" xfId="836"/>
    <cellStyle name="好_%84表2：2016-2018年省级部门三年滚动规划报表" xfId="837"/>
    <cellStyle name="好_“三区”文化人才专项资金" xfId="838"/>
    <cellStyle name="好_1 2017年省对市（州）税收返还和转移支付预算分地区情况表（华侨事务补助）(1)" xfId="839"/>
    <cellStyle name="好_10 2017年省对市（州）税收返还和转移支付预算分地区情况表（寺观教堂维修补助资金）(1)" xfId="840"/>
    <cellStyle name="好_10-扶持民族地区教育发展" xfId="841"/>
    <cellStyle name="好_11 2017年省对市（州）税收返还和转移支付预算分地区情况表（基层行政单位救灾专项资金）(1)" xfId="842"/>
    <cellStyle name="好_1-12" xfId="843"/>
    <cellStyle name="好_1-12_四川省2017年省对市（州）税收返还和转移支付分地区预算（草案）--社保处" xfId="844"/>
    <cellStyle name="好_12 2017年省对市（州）税收返还和转移支付预算分地区情况表（民族地区春节慰问经费）(1)" xfId="845"/>
    <cellStyle name="好_123" xfId="846"/>
    <cellStyle name="好_13 2017年省对市（州）税收返还和转移支付预算分地区情况表（审计能力提升专项经费）(1)" xfId="847"/>
    <cellStyle name="好_14 2017年省对市（州）税收返还和转移支付预算分地区情况表（支持基层政权建设补助资金）(1)" xfId="848"/>
    <cellStyle name="好_15-省级防震减灾分情况" xfId="849"/>
    <cellStyle name="好_18 2017年省对市（州）税收返还和转移支付预算分地区情况表（全省法院系统业务经费）(1)" xfId="850"/>
    <cellStyle name="好_19 征兵经费" xfId="851"/>
    <cellStyle name="好_1-政策性保险财政补助资金" xfId="852"/>
    <cellStyle name="好_2" xfId="853"/>
    <cellStyle name="好_2015财金互动汇总（加人行、补成都）" xfId="854"/>
    <cellStyle name="好_2015财金互动汇总（加人行、补成都） 2" xfId="855"/>
    <cellStyle name="好_2015财金互动汇总（加人行、补成都） 2 2" xfId="856"/>
    <cellStyle name="好_2015财金互动汇总（加人行、补成都） 2 2_2017年省对市(州)税收返还和转移支付预算" xfId="857"/>
    <cellStyle name="好_2015财金互动汇总（加人行、补成都） 2 3" xfId="858"/>
    <cellStyle name="好_2015财金互动汇总（加人行、补成都） 2_2017年省对市(州)税收返还和转移支付预算" xfId="859"/>
    <cellStyle name="好_2015财金互动汇总（加人行、补成都） 3" xfId="860"/>
    <cellStyle name="好_2015财金互动汇总（加人行、补成都） 3_2017年省对市(州)税收返还和转移支付预算" xfId="861"/>
    <cellStyle name="好_2015财金互动汇总（加人行、补成都）_2017年省对市(州)税收返还和转移支付预算" xfId="862"/>
    <cellStyle name="好_2015直接融资汇总表" xfId="863"/>
    <cellStyle name="好_2015直接融资汇总表 2" xfId="864"/>
    <cellStyle name="好_2015直接融资汇总表 2 2" xfId="865"/>
    <cellStyle name="好_2015直接融资汇总表 2 2_2017年省对市(州)税收返还和转移支付预算" xfId="866"/>
    <cellStyle name="好_2015直接融资汇总表 2 3" xfId="867"/>
    <cellStyle name="好_2015直接融资汇总表 2_2017年省对市(州)税收返还和转移支付预算" xfId="868"/>
    <cellStyle name="好_2015直接融资汇总表 3" xfId="869"/>
    <cellStyle name="好_2015直接融资汇总表 3_2017年省对市(州)税收返还和转移支付预算" xfId="870"/>
    <cellStyle name="好_2015直接融资汇总表 4" xfId="871"/>
    <cellStyle name="好_2015直接融资汇总表_2017年省对市(州)税收返还和转移支付预算" xfId="872"/>
    <cellStyle name="好_2016年四川省省级一般公共预算支出执行情况表" xfId="873"/>
    <cellStyle name="好_2017年省对市(州)税收返还和转移支付预算" xfId="874"/>
    <cellStyle name="好_2017年省对市（州）税收返还和转移支付预算分地区情况表（华侨事务补助）(1)" xfId="875"/>
    <cellStyle name="好_2017年省对市（州）税收返还和转移支付预算分地区情况表（华侨事务补助）(1)_四川省2017年省对市（州）税收返还和转移支付分地区预算（草案）--社保处" xfId="876"/>
    <cellStyle name="警告文本 2 3" xfId="877"/>
    <cellStyle name="好_21 禁毒补助经费" xfId="878"/>
    <cellStyle name="好_22 2017年省对市（州）税收返还和转移支付预算分地区情况表（交警业务经费）(1)" xfId="879"/>
    <cellStyle name="好_23 铁路护路专项经费" xfId="880"/>
    <cellStyle name="好_24 维稳经费" xfId="881"/>
    <cellStyle name="好_宣传文化事业发展专项资金" xfId="882"/>
    <cellStyle name="好_25 消防部队大型装备建设补助经费" xfId="883"/>
    <cellStyle name="好_26 地方纪检监察机关办案补助专项资金" xfId="884"/>
    <cellStyle name="好_2-65" xfId="885"/>
    <cellStyle name="好_2-65_四川省2017年省对市（州）税收返还和转移支付分地区预算（草案）--社保处" xfId="886"/>
    <cellStyle name="好_2-67" xfId="887"/>
    <cellStyle name="好_2-67_四川省2017年省对市（州）税收返还和转移支付分地区预算（草案）--社保处" xfId="888"/>
    <cellStyle name="好_27 妇女儿童事业发展专项资金" xfId="889"/>
    <cellStyle name="好_28 基层干训机构建设补助专项资金" xfId="890"/>
    <cellStyle name="好_2-财金互动" xfId="891"/>
    <cellStyle name="好_2-义务教育经费保障机制改革" xfId="892"/>
    <cellStyle name="好_3 2017年省对市（州）税收返还和转移支付预算分地区情况表（到村任职）" xfId="893"/>
    <cellStyle name="好_3-创业担保贷款贴息及奖补" xfId="894"/>
    <cellStyle name="好_3-义务教育均衡发展专项" xfId="895"/>
    <cellStyle name="好_4-11" xfId="896"/>
    <cellStyle name="好_4-12" xfId="897"/>
    <cellStyle name="好_4-22" xfId="898"/>
    <cellStyle name="好_4-23" xfId="899"/>
    <cellStyle name="好_4-24" xfId="900"/>
    <cellStyle name="好_4-30" xfId="901"/>
    <cellStyle name="好_4-31" xfId="902"/>
    <cellStyle name="好_4-5" xfId="903"/>
    <cellStyle name="好_4-农村义教“营养改善计划”" xfId="904"/>
    <cellStyle name="好_5 2017年省对市（州）税收返还和转移支付预算分地区情况表（全国重点寺观教堂维修经费业生中央财政补助资金）(1)" xfId="905"/>
    <cellStyle name="好_6" xfId="906"/>
    <cellStyle name="好_6-扶持民办教育专项" xfId="907"/>
    <cellStyle name="好_6-省级财政政府与社会资本合作项目综合补助资金" xfId="908"/>
    <cellStyle name="好_7 2017年省对市（州）税收返还和转移支付预算分地区情况表（省级旅游发展资金）(1)" xfId="909"/>
    <cellStyle name="好_7-普惠金融政府和社会资本合作以奖代补资金" xfId="910"/>
    <cellStyle name="好_7-中等职业教育发展专项经费" xfId="911"/>
    <cellStyle name="好_8 2017年省对市（州）税收返还和转移支付预算分地区情况表（民族事业发展资金）(1)" xfId="912"/>
    <cellStyle name="好_9 2017年省对市（州）税收返还和转移支付预算分地区情况表（全省工商行政管理专项经费）(1)" xfId="913"/>
    <cellStyle name="好_Sheet14" xfId="914"/>
    <cellStyle name="好_Sheet14_四川省2017年省对市（州）税收返还和转移支付分地区预算（草案）--社保处" xfId="915"/>
    <cellStyle name="好_Sheet20" xfId="916"/>
    <cellStyle name="好_Sheet15" xfId="917"/>
    <cellStyle name="好_Sheet20_四川省2017年省对市（州）税收返还和转移支付分地区预算（草案）--社保处" xfId="918"/>
    <cellStyle name="好_Sheet15_四川省2017年省对市（州）税收返还和转移支付分地区预算（草案）--社保处" xfId="919"/>
    <cellStyle name="好_Sheet16" xfId="920"/>
    <cellStyle name="好_Sheet16_四川省2017年省对市（州）税收返还和转移支付分地区预算（草案）--社保处" xfId="921"/>
    <cellStyle name="好_Sheet18" xfId="922"/>
    <cellStyle name="好_Sheet18_四川省2017年省对市（州）税收返还和转移支付分地区预算（草案）--社保处" xfId="923"/>
    <cellStyle name="好_Sheet19" xfId="924"/>
    <cellStyle name="好_Sheet2" xfId="925"/>
    <cellStyle name="好_Sheet22" xfId="926"/>
    <cellStyle name="好_Sheet22_四川省2017年省对市（州）税收返还和转移支付分地区预算（草案）--社保处" xfId="927"/>
    <cellStyle name="好_Sheet25" xfId="928"/>
    <cellStyle name="好_Sheet25_四川省2017年省对市（州）税收返还和转移支付分地区预算（草案）--社保处" xfId="929"/>
    <cellStyle name="好_Sheet26" xfId="930"/>
    <cellStyle name="好_Sheet32" xfId="931"/>
    <cellStyle name="好_Sheet27" xfId="932"/>
    <cellStyle name="好_Sheet32_四川省2017年省对市（州）税收返还和转移支付分地区预算（草案）--社保处" xfId="933"/>
    <cellStyle name="好_Sheet27_四川省2017年省对市（州）税收返还和转移支付分地区预算（草案）--社保处" xfId="934"/>
    <cellStyle name="好_Sheet29" xfId="935"/>
    <cellStyle name="好_Sheet29_四川省2017年省对市（州）税收返还和转移支付分地区预算（草案）--社保处" xfId="936"/>
    <cellStyle name="好_Sheet33" xfId="937"/>
    <cellStyle name="好_Sheet33_四川省2017年省对市（州）税收返还和转移支付分地区预算（草案）--社保处" xfId="938"/>
    <cellStyle name="好_Sheet7" xfId="939"/>
    <cellStyle name="好_博物馆纪念馆逐步免费开放补助资金" xfId="940"/>
    <cellStyle name="好_促进扩大信贷增量" xfId="941"/>
    <cellStyle name="好_促进扩大信贷增量 2" xfId="942"/>
    <cellStyle name="好_促进扩大信贷增量 2 2" xfId="943"/>
    <cellStyle name="好_促进扩大信贷增量 2 2_2017年省对市(州)税收返还和转移支付预算" xfId="944"/>
    <cellStyle name="强调文字颜色 1 2" xfId="945"/>
    <cellStyle name="好_促进扩大信贷增量 2 2_四川省2017年省对市（州）税收返还和转移支付分地区预算（草案）--社保处" xfId="946"/>
    <cellStyle name="好_促进扩大信贷增量 2 3" xfId="947"/>
    <cellStyle name="好_促进扩大信贷增量 2_2017年省对市(州)税收返还和转移支付预算" xfId="948"/>
    <cellStyle name="好_促进扩大信贷增量 2_四川省2017年省对市（州）税收返还和转移支付分地区预算（草案）--社保处" xfId="949"/>
    <cellStyle name="好_促进扩大信贷增量 3" xfId="950"/>
    <cellStyle name="好_促进扩大信贷增量 3_2017年省对市(州)税收返还和转移支付预算" xfId="951"/>
    <cellStyle name="好_促进扩大信贷增量 4" xfId="952"/>
    <cellStyle name="好_促进扩大信贷增量_2017年省对市(州)税收返还和转移支付预算" xfId="953"/>
    <cellStyle name="好_地方纪检监察机关办案补助专项资金" xfId="954"/>
    <cellStyle name="好_地方纪检监察机关办案补助专项资金_四川省2017年省对市（州）税收返还和转移支付分地区预算（草案）--社保处" xfId="955"/>
    <cellStyle name="好_公共文化服务体系建设" xfId="956"/>
    <cellStyle name="好_国家级非物质文化遗产保护专项资金" xfId="957"/>
    <cellStyle name="好_国家文物保护专项资金" xfId="958"/>
    <cellStyle name="好_汇总" xfId="959"/>
    <cellStyle name="好_四川省2017年省对市（州）税收返还和转移支付分地区预算（草案）--教科文处" xfId="960"/>
    <cellStyle name="好_汇总 2" xfId="961"/>
    <cellStyle name="好_汇总 2 2" xfId="962"/>
    <cellStyle name="好_汇总 2 2_2017年省对市(州)税收返还和转移支付预算" xfId="963"/>
    <cellStyle name="好_汇总 2 2_四川省2017年省对市（州）税收返还和转移支付分地区预算（草案）--社保处" xfId="964"/>
    <cellStyle name="好_汇总 2 3" xfId="965"/>
    <cellStyle name="好_汇总 2_2017年省对市(州)税收返还和转移支付预算" xfId="966"/>
    <cellStyle name="好_汇总 2_四川省2017年省对市（州）税收返还和转移支付分地区预算（草案）--社保处" xfId="967"/>
    <cellStyle name="好_汇总 3" xfId="968"/>
    <cellStyle name="好_汇总 3_2017年省对市(州)税收返还和转移支付预算" xfId="969"/>
    <cellStyle name="好_汇总 3_四川省2017年省对市（州）税收返还和转移支付分地区预算（草案）--社保处" xfId="970"/>
    <cellStyle name="好_汇总 4" xfId="971"/>
    <cellStyle name="好_汇总_四川省2017年省对市（州）税收返还和转移支付分地区预算（草案）--社保处" xfId="972"/>
    <cellStyle name="好_科技口6-30-35" xfId="973"/>
    <cellStyle name="好_美术馆公共图书馆文化馆（站）免费开放专项资金" xfId="974"/>
    <cellStyle name="好_其他工程费用计费" xfId="975"/>
    <cellStyle name="好_其他工程费用计费_四川省2017年省对市（州）税收返还和转移支付分地区预算（草案）--社保处" xfId="976"/>
    <cellStyle name="好_少数民族文化事业发展专项资金" xfId="977"/>
    <cellStyle name="好_省级科技计划项目专项资金" xfId="978"/>
    <cellStyle name="好_省级体育专项资金" xfId="979"/>
    <cellStyle name="好_省级文化发展专项资金" xfId="980"/>
    <cellStyle name="好_省级文物保护专项资金" xfId="981"/>
    <cellStyle name="好_四川省2017年省对市（州）税收返还和转移支付分地区预算（草案）--行政政法处" xfId="982"/>
    <cellStyle name="好_四川省2017年省对市（州）税收返还和转移支付分地区预算（草案）--债务金融处" xfId="983"/>
    <cellStyle name="好_体育场馆免费低收费开放补助资金" xfId="984"/>
    <cellStyle name="好_债券贴息计算器" xfId="985"/>
    <cellStyle name="好_债券贴息计算器_四川省2017年省对市（州）税收返还和转移支付分地区预算（草案）--社保处" xfId="986"/>
    <cellStyle name="汇总 2" xfId="987"/>
    <cellStyle name="汇总 2 2" xfId="988"/>
    <cellStyle name="汇总 2 2 2" xfId="989"/>
    <cellStyle name="警告文本 2 2 2" xfId="990"/>
    <cellStyle name="汇总 2 2 3" xfId="991"/>
    <cellStyle name="汇总 2 2_2017年省对市(州)税收返还和转移支付预算" xfId="992"/>
    <cellStyle name="计算 2" xfId="993"/>
    <cellStyle name="计算 2 2" xfId="994"/>
    <cellStyle name="计算 2 2 2" xfId="995"/>
    <cellStyle name="计算 2 2 3" xfId="996"/>
    <cellStyle name="计算 2 3" xfId="997"/>
    <cellStyle name="检查单元格 2" xfId="998"/>
    <cellStyle name="检查单元格 2 2" xfId="999"/>
    <cellStyle name="检查单元格 2 2_2017年省对市(州)税收返还和转移支付预算" xfId="1000"/>
    <cellStyle name="检查单元格 2 3" xfId="1001"/>
    <cellStyle name="检查单元格 2_四川省2017年省对市（州）税收返还和转移支付分地区预算（草案）--社保处" xfId="1002"/>
    <cellStyle name="解释性文本 2" xfId="1003"/>
    <cellStyle name="解释性文本 2 2" xfId="1004"/>
    <cellStyle name="解释性文本 2 2 2" xfId="1005"/>
    <cellStyle name="解释性文本 2 2_2017年省对市(州)税收返还和转移支付预算" xfId="1006"/>
    <cellStyle name="解释性文本 2 3" xfId="1007"/>
    <cellStyle name="警告文本 2 2 3" xfId="1008"/>
    <cellStyle name="链接单元格 2" xfId="1009"/>
    <cellStyle name="链接单元格 2 2" xfId="1010"/>
    <cellStyle name="链接单元格 2 2 2" xfId="1011"/>
    <cellStyle name="链接单元格 2 2 3" xfId="1012"/>
    <cellStyle name="链接单元格 2 2_2017年省对市(州)税收返还和转移支付预算" xfId="1013"/>
    <cellStyle name="链接单元格 2 3" xfId="1014"/>
    <cellStyle name="普通_97-917" xfId="1015"/>
    <cellStyle name="千分位[0]_laroux" xfId="1016"/>
    <cellStyle name="千分位_97-917" xfId="1017"/>
    <cellStyle name="千位[0]_ 表八" xfId="1018"/>
    <cellStyle name="千位_ 表八" xfId="1019"/>
    <cellStyle name="千位分隔 2" xfId="1020"/>
    <cellStyle name="千位分隔 2 2" xfId="1021"/>
    <cellStyle name="千位分隔 2 2 2" xfId="1022"/>
    <cellStyle name="千位分隔 2 2 2 2" xfId="1023"/>
    <cellStyle name="千位分隔 2 2 2 3" xfId="1024"/>
    <cellStyle name="千位分隔 2 2 3" xfId="1025"/>
    <cellStyle name="千位分隔 2 2 4" xfId="1026"/>
    <cellStyle name="千位分隔 2 3" xfId="1027"/>
    <cellStyle name="千位分隔 2 3 2" xfId="1028"/>
    <cellStyle name="千位分隔 2 3 3" xfId="1029"/>
    <cellStyle name="千位分隔 2 4" xfId="1030"/>
    <cellStyle name="千位分隔 3 4" xfId="1031"/>
    <cellStyle name="千位分隔 4" xfId="1032"/>
    <cellStyle name="强调文字颜色 1 2 2" xfId="1033"/>
    <cellStyle name="强调文字颜色 1 2 2 2" xfId="1034"/>
    <cellStyle name="强调文字颜色 1 2 2 3" xfId="1035"/>
    <cellStyle name="强调文字颜色 2 2" xfId="1036"/>
    <cellStyle name="强调文字颜色 2 2 2 3" xfId="1037"/>
    <cellStyle name="强调文字颜色 2 2 2_2017年省对市(州)税收返还和转移支付预算" xfId="1038"/>
    <cellStyle name="强调文字颜色 2 2_四川省2017年省对市（州）税收返还和转移支付分地区预算（草案）--社保处" xfId="1039"/>
    <cellStyle name="强调文字颜色 3 2" xfId="1040"/>
    <cellStyle name="强调文字颜色 3 2 2" xfId="1041"/>
    <cellStyle name="强调文字颜色 3 2 2 2" xfId="1042"/>
    <cellStyle name="强调文字颜色 3 2 2 3" xfId="1043"/>
    <cellStyle name="强调文字颜色 3 2 2_2017年省对市(州)税收返还和转移支付预算" xfId="1044"/>
    <cellStyle name="强调文字颜色 3 2 3" xfId="1045"/>
    <cellStyle name="强调文字颜色 3 2_四川省2017年省对市（州）税收返还和转移支付分地区预算（草案）--社保处" xfId="1046"/>
    <cellStyle name="强调文字颜色 4 2 2 2" xfId="1047"/>
    <cellStyle name="强调文字颜色 4 2 2_2017年省对市(州)税收返还和转移支付预算" xfId="1048"/>
    <cellStyle name="强调文字颜色 4 2 3" xfId="1049"/>
    <cellStyle name="强调文字颜色 4 2_四川省2017年省对市（州）税收返还和转移支付分地区预算（草案）--社保处" xfId="1050"/>
    <cellStyle name="强调文字颜色 5 2" xfId="1051"/>
    <cellStyle name="强调文字颜色 5 2 2" xfId="1052"/>
    <cellStyle name="强调文字颜色 5 2 2 2" xfId="1053"/>
    <cellStyle name="强调文字颜色 5 2 2_2017年省对市(州)税收返还和转移支付预算" xfId="1054"/>
    <cellStyle name="强调文字颜色 5 2 3" xfId="1055"/>
    <cellStyle name="强调文字颜色 5 2_四川省2017年省对市（州）税收返还和转移支付分地区预算（草案）--社保处" xfId="1056"/>
    <cellStyle name="强调文字颜色 6 2" xfId="1057"/>
    <cellStyle name="强调文字颜色 6 2 2" xfId="1058"/>
    <cellStyle name="强调文字颜色 6 2 2 2" xfId="1059"/>
    <cellStyle name="强调文字颜色 6 2 2 3" xfId="1060"/>
    <cellStyle name="强调文字颜色 6 2 2_2017年省对市(州)税收返还和转移支付预算" xfId="1061"/>
    <cellStyle name="强调文字颜色 6 2 3" xfId="1062"/>
    <cellStyle name="强调文字颜色 6 2_四川省2017年省对市（州）税收返还和转移支付分地区预算（草案）--社保处" xfId="1063"/>
    <cellStyle name="适中 2 2" xfId="1064"/>
    <cellStyle name="适中 2 2 2" xfId="1065"/>
    <cellStyle name="适中 2 2 3" xfId="1066"/>
    <cellStyle name="适中 2 2_2017年省对市(州)税收返还和转移支付预算" xfId="1067"/>
    <cellStyle name="适中 2 3" xfId="1068"/>
    <cellStyle name="适中 2_四川省2017年省对市（州）税收返还和转移支付分地区预算（草案）--社保处" xfId="1069"/>
    <cellStyle name="输出 2" xfId="1070"/>
    <cellStyle name="输出 2 2" xfId="1071"/>
    <cellStyle name="输出 2 2 2" xfId="1072"/>
    <cellStyle name="输出 2 2 3" xfId="1073"/>
    <cellStyle name="输出 2 2_2017年省对市(州)税收返还和转移支付预算" xfId="1074"/>
    <cellStyle name="输出 2 3" xfId="1075"/>
    <cellStyle name="输出 2_四川省2017年省对市（州）税收返还和转移支付分地区预算（草案）--社保处" xfId="1076"/>
    <cellStyle name="输入 2" xfId="1077"/>
    <cellStyle name="输入 2 2" xfId="1078"/>
    <cellStyle name="输入 2 2 2" xfId="1079"/>
    <cellStyle name="输入 2 2_2017年省对市(州)税收返还和转移支付预算" xfId="1080"/>
    <cellStyle name="输入 2 3" xfId="1081"/>
    <cellStyle name="输入 2_四川省2017年省对市（州）税收返还和转移支付分地区预算（草案）--社保处" xfId="1082"/>
    <cellStyle name="未定义" xfId="1083"/>
    <cellStyle name="样式 1" xfId="1084"/>
    <cellStyle name="样式 1_2017年省对市(州)税收返还和转移支付预算" xfId="1085"/>
    <cellStyle name="注释 2" xfId="1086"/>
    <cellStyle name="注释 2 2" xfId="1087"/>
    <cellStyle name="注释 2 2 2" xfId="1088"/>
    <cellStyle name="注释 2 2 3" xfId="1089"/>
    <cellStyle name="注释 2 2_四川省2017年省对市（州）税收返还和转移支付分地区预算（草案）--社保处" xfId="1090"/>
    <cellStyle name="注释 2 3" xfId="1091"/>
    <cellStyle name="注释 2_四川省2017年省对市（州）税收返还和转移支付分地区预算（草案）--社保处" xfId="109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0" Type="http://schemas.openxmlformats.org/officeDocument/2006/relationships/sharedStrings" Target="sharedStrings.xml"/><Relationship Id="rId4" Type="http://schemas.openxmlformats.org/officeDocument/2006/relationships/worksheet" Target="worksheets/sheet4.xml"/><Relationship Id="rId39" Type="http://schemas.openxmlformats.org/officeDocument/2006/relationships/styles" Target="styles.xml"/><Relationship Id="rId38" Type="http://schemas.openxmlformats.org/officeDocument/2006/relationships/theme" Target="theme/theme1.xml"/><Relationship Id="rId37" Type="http://schemas.openxmlformats.org/officeDocument/2006/relationships/externalLink" Target="externalLinks/externalLink3.xml"/><Relationship Id="rId36" Type="http://schemas.openxmlformats.org/officeDocument/2006/relationships/externalLink" Target="externalLinks/externalLink2.xml"/><Relationship Id="rId35" Type="http://schemas.openxmlformats.org/officeDocument/2006/relationships/externalLink" Target="externalLinks/externalLink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JS\js2000\2000&#24180;&#24066;&#24030;&#19978;&#25253;&#24635;&#20915;&#31639;&#25991;&#20214;&#22841;\2000&#24180;&#36130;&#25919;&#24635;&#20915;&#31639;\6004&#28074;&#22478;&#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Desktop\&#21439;&#32423;&#20844;&#31034;7.31&#65288;&#25972;&#25913;&#21518;&#65289;\2019&#24180;&#25919;&#24220;&#39044;&#31639;&#20844;&#24320;\2017&#24180;&#39044;&#20915;&#31639;&#20844;&#24320;&#34920;&#26684;&#26679;&#24335;\&#39044;&#31639;\2016&#24180;&#31038;&#20445;&#22522;&#37329;&#25910;&#25903;&#25191;&#34892;&#21450;2017&#24180;&#39044;&#31639;&#33609;&#26696;&#34920;&#65288;&#39044;&#31639;&#22788;&#24050;&#35843;&#25972;&#26684;&#24335;&#65289;&#65288;2016.1.6&#25253;&#39044;&#31639;&#22788;&#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1"/>
  <sheetViews>
    <sheetView zoomScale="85" zoomScaleNormal="85" workbookViewId="0">
      <selection activeCell="D14" sqref="D14"/>
    </sheetView>
  </sheetViews>
  <sheetFormatPr defaultColWidth="9" defaultRowHeight="19.5" customHeight="1"/>
  <cols>
    <col min="1" max="1" width="68.5" customWidth="1"/>
    <col min="2" max="2" width="45.75" customWidth="1"/>
  </cols>
  <sheetData>
    <row r="1" ht="33" customHeight="1" spans="1:1">
      <c r="A1" s="406" t="s">
        <v>0</v>
      </c>
    </row>
    <row r="2" ht="49.5" customHeight="1" spans="1:2">
      <c r="A2" s="343" t="s">
        <v>1</v>
      </c>
      <c r="B2" s="343"/>
    </row>
    <row r="3" ht="26.25" customHeight="1" spans="1:2">
      <c r="A3" s="393"/>
      <c r="B3" s="394" t="s">
        <v>2</v>
      </c>
    </row>
    <row r="4" ht="33" customHeight="1" spans="1:2">
      <c r="A4" s="63" t="s">
        <v>3</v>
      </c>
      <c r="B4" s="63" t="s">
        <v>4</v>
      </c>
    </row>
    <row r="5" ht="33" customHeight="1" spans="1:2">
      <c r="A5" s="407" t="s">
        <v>5</v>
      </c>
      <c r="B5" s="408">
        <f>SUM(B6:B21)</f>
        <v>14440</v>
      </c>
    </row>
    <row r="6" ht="33" customHeight="1" spans="1:2">
      <c r="A6" s="360" t="s">
        <v>6</v>
      </c>
      <c r="B6" s="361">
        <v>9930</v>
      </c>
    </row>
    <row r="7" ht="33" customHeight="1" spans="1:2">
      <c r="A7" s="360" t="s">
        <v>7</v>
      </c>
      <c r="B7" s="361"/>
    </row>
    <row r="8" ht="33" customHeight="1" spans="1:2">
      <c r="A8" s="360" t="s">
        <v>8</v>
      </c>
      <c r="B8" s="361">
        <v>950</v>
      </c>
    </row>
    <row r="9" ht="33" customHeight="1" spans="1:2">
      <c r="A9" s="360" t="s">
        <v>9</v>
      </c>
      <c r="B9" s="361"/>
    </row>
    <row r="10" ht="33" customHeight="1" spans="1:2">
      <c r="A10" s="360" t="s">
        <v>10</v>
      </c>
      <c r="B10" s="361">
        <v>200</v>
      </c>
    </row>
    <row r="11" ht="33" customHeight="1" spans="1:2">
      <c r="A11" s="360" t="s">
        <v>11</v>
      </c>
      <c r="B11" s="361">
        <v>400</v>
      </c>
    </row>
    <row r="12" ht="33" customHeight="1" spans="1:12">
      <c r="A12" s="360" t="s">
        <v>12</v>
      </c>
      <c r="B12" s="361">
        <v>900</v>
      </c>
      <c r="L12" s="412"/>
    </row>
    <row r="13" ht="33" customHeight="1" spans="1:2">
      <c r="A13" s="360" t="s">
        <v>13</v>
      </c>
      <c r="B13" s="361">
        <v>600</v>
      </c>
    </row>
    <row r="14" ht="33" customHeight="1" spans="1:2">
      <c r="A14" s="360" t="s">
        <v>14</v>
      </c>
      <c r="B14" s="361">
        <v>250</v>
      </c>
    </row>
    <row r="15" ht="33" customHeight="1" spans="1:2">
      <c r="A15" s="360" t="s">
        <v>15</v>
      </c>
      <c r="B15" s="361">
        <v>380</v>
      </c>
    </row>
    <row r="16" ht="33" customHeight="1" spans="1:2">
      <c r="A16" s="360" t="s">
        <v>16</v>
      </c>
      <c r="B16" s="361">
        <v>200</v>
      </c>
    </row>
    <row r="17" ht="33" customHeight="1" spans="1:2">
      <c r="A17" s="360" t="s">
        <v>17</v>
      </c>
      <c r="B17" s="361">
        <v>260</v>
      </c>
    </row>
    <row r="18" ht="33" customHeight="1" spans="1:2">
      <c r="A18" s="360" t="s">
        <v>18</v>
      </c>
      <c r="B18" s="361">
        <v>10</v>
      </c>
    </row>
    <row r="19" ht="33" customHeight="1" spans="1:2">
      <c r="A19" s="360" t="s">
        <v>19</v>
      </c>
      <c r="B19" s="361">
        <v>280</v>
      </c>
    </row>
    <row r="20" ht="33" customHeight="1" spans="1:2">
      <c r="A20" s="360" t="s">
        <v>20</v>
      </c>
      <c r="B20" s="361">
        <v>80</v>
      </c>
    </row>
    <row r="21" ht="33" customHeight="1" spans="1:2">
      <c r="A21" s="360" t="s">
        <v>21</v>
      </c>
      <c r="B21" s="361"/>
    </row>
    <row r="22" ht="33" customHeight="1" spans="1:2">
      <c r="A22" s="407" t="s">
        <v>22</v>
      </c>
      <c r="B22" s="409">
        <f>SUM(B23:B29)</f>
        <v>4360</v>
      </c>
    </row>
    <row r="23" ht="33" customHeight="1" spans="1:2">
      <c r="A23" s="360" t="s">
        <v>23</v>
      </c>
      <c r="B23" s="361">
        <v>2490</v>
      </c>
    </row>
    <row r="24" ht="33" customHeight="1" spans="1:2">
      <c r="A24" s="360" t="s">
        <v>24</v>
      </c>
      <c r="B24" s="361">
        <v>235</v>
      </c>
    </row>
    <row r="25" ht="33" customHeight="1" spans="1:2">
      <c r="A25" s="360" t="s">
        <v>25</v>
      </c>
      <c r="B25" s="361">
        <v>700</v>
      </c>
    </row>
    <row r="26" ht="33" customHeight="1" spans="1:2">
      <c r="A26" s="360" t="s">
        <v>26</v>
      </c>
      <c r="B26" s="361"/>
    </row>
    <row r="27" ht="33" customHeight="1" spans="1:2">
      <c r="A27" s="363" t="s">
        <v>27</v>
      </c>
      <c r="B27" s="361">
        <v>900</v>
      </c>
    </row>
    <row r="28" ht="33" customHeight="1" spans="1:2">
      <c r="A28" s="410" t="s">
        <v>28</v>
      </c>
      <c r="B28" s="361"/>
    </row>
    <row r="29" ht="33" customHeight="1" spans="1:2">
      <c r="A29" s="360" t="s">
        <v>29</v>
      </c>
      <c r="B29" s="361">
        <v>35</v>
      </c>
    </row>
    <row r="30" ht="33" customHeight="1" spans="1:2">
      <c r="A30" s="360" t="s">
        <v>30</v>
      </c>
      <c r="B30" s="361"/>
    </row>
    <row r="31" ht="33" customHeight="1" spans="1:2">
      <c r="A31" s="411" t="s">
        <v>31</v>
      </c>
      <c r="B31" s="409">
        <f>+B5+B22</f>
        <v>18800</v>
      </c>
    </row>
  </sheetData>
  <mergeCells count="1">
    <mergeCell ref="A2:B2"/>
  </mergeCells>
  <printOptions horizontalCentered="1"/>
  <pageMargins left="0.551181102362205" right="0.551181102362205" top="0.275590551181102" bottom="0.393700787401575" header="0.590551181102362" footer="0.15748031496063"/>
  <pageSetup paperSize="9" scale="67" firstPageNumber="135" orientation="portrait" useFirstPageNumber="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4"/>
  <sheetViews>
    <sheetView workbookViewId="0">
      <selection activeCell="D14" sqref="D14"/>
    </sheetView>
  </sheetViews>
  <sheetFormatPr defaultColWidth="9" defaultRowHeight="15.6"/>
  <cols>
    <col min="1" max="1" width="49.75" style="263" customWidth="1"/>
    <col min="2" max="2" width="49.75" style="264" customWidth="1"/>
    <col min="3" max="256" width="9" style="264"/>
    <col min="257" max="258" width="49.75" style="264" customWidth="1"/>
    <col min="259" max="512" width="9" style="264"/>
    <col min="513" max="514" width="49.75" style="264" customWidth="1"/>
    <col min="515" max="768" width="9" style="264"/>
    <col min="769" max="770" width="49.75" style="264" customWidth="1"/>
    <col min="771" max="1024" width="9" style="264"/>
    <col min="1025" max="1026" width="49.75" style="264" customWidth="1"/>
    <col min="1027" max="1280" width="9" style="264"/>
    <col min="1281" max="1282" width="49.75" style="264" customWidth="1"/>
    <col min="1283" max="1536" width="9" style="264"/>
    <col min="1537" max="1538" width="49.75" style="264" customWidth="1"/>
    <col min="1539" max="1792" width="9" style="264"/>
    <col min="1793" max="1794" width="49.75" style="264" customWidth="1"/>
    <col min="1795" max="2048" width="9" style="264"/>
    <col min="2049" max="2050" width="49.75" style="264" customWidth="1"/>
    <col min="2051" max="2304" width="9" style="264"/>
    <col min="2305" max="2306" width="49.75" style="264" customWidth="1"/>
    <col min="2307" max="2560" width="9" style="264"/>
    <col min="2561" max="2562" width="49.75" style="264" customWidth="1"/>
    <col min="2563" max="2816" width="9" style="264"/>
    <col min="2817" max="2818" width="49.75" style="264" customWidth="1"/>
    <col min="2819" max="3072" width="9" style="264"/>
    <col min="3073" max="3074" width="49.75" style="264" customWidth="1"/>
    <col min="3075" max="3328" width="9" style="264"/>
    <col min="3329" max="3330" width="49.75" style="264" customWidth="1"/>
    <col min="3331" max="3584" width="9" style="264"/>
    <col min="3585" max="3586" width="49.75" style="264" customWidth="1"/>
    <col min="3587" max="3840" width="9" style="264"/>
    <col min="3841" max="3842" width="49.75" style="264" customWidth="1"/>
    <col min="3843" max="4096" width="9" style="264"/>
    <col min="4097" max="4098" width="49.75" style="264" customWidth="1"/>
    <col min="4099" max="4352" width="9" style="264"/>
    <col min="4353" max="4354" width="49.75" style="264" customWidth="1"/>
    <col min="4355" max="4608" width="9" style="264"/>
    <col min="4609" max="4610" width="49.75" style="264" customWidth="1"/>
    <col min="4611" max="4864" width="9" style="264"/>
    <col min="4865" max="4866" width="49.75" style="264" customWidth="1"/>
    <col min="4867" max="5120" width="9" style="264"/>
    <col min="5121" max="5122" width="49.75" style="264" customWidth="1"/>
    <col min="5123" max="5376" width="9" style="264"/>
    <col min="5377" max="5378" width="49.75" style="264" customWidth="1"/>
    <col min="5379" max="5632" width="9" style="264"/>
    <col min="5633" max="5634" width="49.75" style="264" customWidth="1"/>
    <col min="5635" max="5888" width="9" style="264"/>
    <col min="5889" max="5890" width="49.75" style="264" customWidth="1"/>
    <col min="5891" max="6144" width="9" style="264"/>
    <col min="6145" max="6146" width="49.75" style="264" customWidth="1"/>
    <col min="6147" max="6400" width="9" style="264"/>
    <col min="6401" max="6402" width="49.75" style="264" customWidth="1"/>
    <col min="6403" max="6656" width="9" style="264"/>
    <col min="6657" max="6658" width="49.75" style="264" customWidth="1"/>
    <col min="6659" max="6912" width="9" style="264"/>
    <col min="6913" max="6914" width="49.75" style="264" customWidth="1"/>
    <col min="6915" max="7168" width="9" style="264"/>
    <col min="7169" max="7170" width="49.75" style="264" customWidth="1"/>
    <col min="7171" max="7424" width="9" style="264"/>
    <col min="7425" max="7426" width="49.75" style="264" customWidth="1"/>
    <col min="7427" max="7680" width="9" style="264"/>
    <col min="7681" max="7682" width="49.75" style="264" customWidth="1"/>
    <col min="7683" max="7936" width="9" style="264"/>
    <col min="7937" max="7938" width="49.75" style="264" customWidth="1"/>
    <col min="7939" max="8192" width="9" style="264"/>
    <col min="8193" max="8194" width="49.75" style="264" customWidth="1"/>
    <col min="8195" max="8448" width="9" style="264"/>
    <col min="8449" max="8450" width="49.75" style="264" customWidth="1"/>
    <col min="8451" max="8704" width="9" style="264"/>
    <col min="8705" max="8706" width="49.75" style="264" customWidth="1"/>
    <col min="8707" max="8960" width="9" style="264"/>
    <col min="8961" max="8962" width="49.75" style="264" customWidth="1"/>
    <col min="8963" max="9216" width="9" style="264"/>
    <col min="9217" max="9218" width="49.75" style="264" customWidth="1"/>
    <col min="9219" max="9472" width="9" style="264"/>
    <col min="9473" max="9474" width="49.75" style="264" customWidth="1"/>
    <col min="9475" max="9728" width="9" style="264"/>
    <col min="9729" max="9730" width="49.75" style="264" customWidth="1"/>
    <col min="9731" max="9984" width="9" style="264"/>
    <col min="9985" max="9986" width="49.75" style="264" customWidth="1"/>
    <col min="9987" max="10240" width="9" style="264"/>
    <col min="10241" max="10242" width="49.75" style="264" customWidth="1"/>
    <col min="10243" max="10496" width="9" style="264"/>
    <col min="10497" max="10498" width="49.75" style="264" customWidth="1"/>
    <col min="10499" max="10752" width="9" style="264"/>
    <col min="10753" max="10754" width="49.75" style="264" customWidth="1"/>
    <col min="10755" max="11008" width="9" style="264"/>
    <col min="11009" max="11010" width="49.75" style="264" customWidth="1"/>
    <col min="11011" max="11264" width="9" style="264"/>
    <col min="11265" max="11266" width="49.75" style="264" customWidth="1"/>
    <col min="11267" max="11520" width="9" style="264"/>
    <col min="11521" max="11522" width="49.75" style="264" customWidth="1"/>
    <col min="11523" max="11776" width="9" style="264"/>
    <col min="11777" max="11778" width="49.75" style="264" customWidth="1"/>
    <col min="11779" max="12032" width="9" style="264"/>
    <col min="12033" max="12034" width="49.75" style="264" customWidth="1"/>
    <col min="12035" max="12288" width="9" style="264"/>
    <col min="12289" max="12290" width="49.75" style="264" customWidth="1"/>
    <col min="12291" max="12544" width="9" style="264"/>
    <col min="12545" max="12546" width="49.75" style="264" customWidth="1"/>
    <col min="12547" max="12800" width="9" style="264"/>
    <col min="12801" max="12802" width="49.75" style="264" customWidth="1"/>
    <col min="12803" max="13056" width="9" style="264"/>
    <col min="13057" max="13058" width="49.75" style="264" customWidth="1"/>
    <col min="13059" max="13312" width="9" style="264"/>
    <col min="13313" max="13314" width="49.75" style="264" customWidth="1"/>
    <col min="13315" max="13568" width="9" style="264"/>
    <col min="13569" max="13570" width="49.75" style="264" customWidth="1"/>
    <col min="13571" max="13824" width="9" style="264"/>
    <col min="13825" max="13826" width="49.75" style="264" customWidth="1"/>
    <col min="13827" max="14080" width="9" style="264"/>
    <col min="14081" max="14082" width="49.75" style="264" customWidth="1"/>
    <col min="14083" max="14336" width="9" style="264"/>
    <col min="14337" max="14338" width="49.75" style="264" customWidth="1"/>
    <col min="14339" max="14592" width="9" style="264"/>
    <col min="14593" max="14594" width="49.75" style="264" customWidth="1"/>
    <col min="14595" max="14848" width="9" style="264"/>
    <col min="14849" max="14850" width="49.75" style="264" customWidth="1"/>
    <col min="14851" max="15104" width="9" style="264"/>
    <col min="15105" max="15106" width="49.75" style="264" customWidth="1"/>
    <col min="15107" max="15360" width="9" style="264"/>
    <col min="15361" max="15362" width="49.75" style="264" customWidth="1"/>
    <col min="15363" max="15616" width="9" style="264"/>
    <col min="15617" max="15618" width="49.75" style="264" customWidth="1"/>
    <col min="15619" max="15872" width="9" style="264"/>
    <col min="15873" max="15874" width="49.75" style="264" customWidth="1"/>
    <col min="15875" max="16128" width="9" style="264"/>
    <col min="16129" max="16130" width="49.75" style="264" customWidth="1"/>
    <col min="16131" max="16384" width="9" style="264"/>
  </cols>
  <sheetData>
    <row r="1" ht="23.25" customHeight="1" spans="1:1">
      <c r="A1" s="265" t="s">
        <v>357</v>
      </c>
    </row>
    <row r="2" ht="37.5" customHeight="1" spans="1:2">
      <c r="A2" s="266" t="s">
        <v>358</v>
      </c>
      <c r="B2" s="266"/>
    </row>
    <row r="3" ht="20.25" customHeight="1" spans="1:2">
      <c r="A3" s="267"/>
      <c r="B3" s="268" t="s">
        <v>2</v>
      </c>
    </row>
    <row r="4" ht="28.5" customHeight="1" spans="1:2">
      <c r="A4" s="269" t="s">
        <v>103</v>
      </c>
      <c r="B4" s="270" t="s">
        <v>4</v>
      </c>
    </row>
    <row r="5" ht="19.15" customHeight="1" spans="1:2">
      <c r="A5" s="271" t="s">
        <v>327</v>
      </c>
      <c r="B5" s="272">
        <f>+B6+B20+B45</f>
        <v>60856</v>
      </c>
    </row>
    <row r="6" ht="19.15" customHeight="1" spans="1:11">
      <c r="A6" s="273" t="s">
        <v>359</v>
      </c>
      <c r="B6" s="272">
        <f>SUM(B7:B19)</f>
        <v>56516</v>
      </c>
      <c r="C6" s="274"/>
      <c r="D6" s="274"/>
      <c r="E6" s="274"/>
      <c r="F6" s="274"/>
      <c r="G6" s="274"/>
      <c r="H6" s="274"/>
      <c r="I6" s="277"/>
      <c r="J6" s="277"/>
      <c r="K6" s="274"/>
    </row>
    <row r="7" ht="19.15" customHeight="1" spans="1:2">
      <c r="A7" s="275" t="s">
        <v>360</v>
      </c>
      <c r="B7" s="276">
        <v>16119</v>
      </c>
    </row>
    <row r="8" ht="19.15" customHeight="1" spans="1:2">
      <c r="A8" s="275" t="s">
        <v>361</v>
      </c>
      <c r="B8" s="276">
        <v>9328</v>
      </c>
    </row>
    <row r="9" ht="19.15" customHeight="1" spans="1:2">
      <c r="A9" s="275" t="s">
        <v>362</v>
      </c>
      <c r="B9" s="276">
        <v>475</v>
      </c>
    </row>
    <row r="10" ht="19.15" customHeight="1" spans="1:2">
      <c r="A10" s="275" t="s">
        <v>363</v>
      </c>
      <c r="B10" s="276">
        <v>10501</v>
      </c>
    </row>
    <row r="11" ht="19.15" customHeight="1" spans="1:2">
      <c r="A11" s="275" t="s">
        <v>364</v>
      </c>
      <c r="B11" s="276">
        <v>7276</v>
      </c>
    </row>
    <row r="12" ht="19.15" customHeight="1" spans="1:2">
      <c r="A12" s="275" t="s">
        <v>365</v>
      </c>
      <c r="B12" s="276">
        <v>2910</v>
      </c>
    </row>
    <row r="13" ht="19.15" customHeight="1" spans="1:2">
      <c r="A13" s="275" t="s">
        <v>366</v>
      </c>
      <c r="B13" s="276">
        <v>2665</v>
      </c>
    </row>
    <row r="14" ht="19.15" customHeight="1" spans="1:2">
      <c r="A14" s="275" t="s">
        <v>367</v>
      </c>
      <c r="B14" s="276">
        <v>897</v>
      </c>
    </row>
    <row r="15" ht="19.15" customHeight="1" spans="1:2">
      <c r="A15" s="275" t="s">
        <v>368</v>
      </c>
      <c r="B15" s="276">
        <v>259</v>
      </c>
    </row>
    <row r="16" ht="19.15" customHeight="1" spans="1:2">
      <c r="A16" s="275" t="s">
        <v>369</v>
      </c>
      <c r="B16" s="276">
        <v>5321</v>
      </c>
    </row>
    <row r="17" ht="19.15" customHeight="1" spans="1:2">
      <c r="A17" s="275" t="s">
        <v>370</v>
      </c>
      <c r="B17" s="276">
        <v>547</v>
      </c>
    </row>
    <row r="18" ht="19.15" hidden="1" customHeight="1" spans="1:2">
      <c r="A18" s="275" t="s">
        <v>371</v>
      </c>
      <c r="B18" s="276"/>
    </row>
    <row r="19" ht="19.15" customHeight="1" spans="1:2">
      <c r="A19" s="275" t="s">
        <v>371</v>
      </c>
      <c r="B19" s="276">
        <v>218</v>
      </c>
    </row>
    <row r="20" ht="19.15" customHeight="1" spans="1:2">
      <c r="A20" s="273" t="s">
        <v>372</v>
      </c>
      <c r="B20" s="272">
        <f>SUM(B21:B44)</f>
        <v>4011</v>
      </c>
    </row>
    <row r="21" ht="19.15" customHeight="1" spans="1:2">
      <c r="A21" s="275" t="s">
        <v>373</v>
      </c>
      <c r="B21" s="276">
        <v>1100</v>
      </c>
    </row>
    <row r="22" ht="19.15" customHeight="1" spans="1:2">
      <c r="A22" s="275" t="s">
        <v>374</v>
      </c>
      <c r="B22" s="276">
        <v>42</v>
      </c>
    </row>
    <row r="23" ht="19.15" hidden="1" customHeight="1" spans="1:2">
      <c r="A23" s="275" t="s">
        <v>375</v>
      </c>
      <c r="B23" s="276"/>
    </row>
    <row r="24" ht="19.15" hidden="1" customHeight="1" spans="1:2">
      <c r="A24" s="275" t="s">
        <v>376</v>
      </c>
      <c r="B24" s="276"/>
    </row>
    <row r="25" ht="19.15" customHeight="1" spans="1:2">
      <c r="A25" s="275" t="s">
        <v>377</v>
      </c>
      <c r="B25" s="276">
        <v>47</v>
      </c>
    </row>
    <row r="26" ht="19.15" customHeight="1" spans="1:2">
      <c r="A26" s="275" t="s">
        <v>378</v>
      </c>
      <c r="B26" s="276">
        <v>269</v>
      </c>
    </row>
    <row r="27" ht="19.15" customHeight="1" spans="1:2">
      <c r="A27" s="275" t="s">
        <v>379</v>
      </c>
      <c r="B27" s="276">
        <v>106</v>
      </c>
    </row>
    <row r="28" ht="19.15" hidden="1" customHeight="1" spans="1:2">
      <c r="A28" s="275" t="s">
        <v>380</v>
      </c>
      <c r="B28" s="276"/>
    </row>
    <row r="29" ht="19.15" customHeight="1" spans="1:2">
      <c r="A29" s="275" t="s">
        <v>381</v>
      </c>
      <c r="B29" s="276">
        <v>1143</v>
      </c>
    </row>
    <row r="30" ht="19.15" customHeight="1" spans="1:2">
      <c r="A30" s="275" t="s">
        <v>382</v>
      </c>
      <c r="B30" s="276"/>
    </row>
    <row r="31" ht="19.15" customHeight="1" spans="1:2">
      <c r="A31" s="275" t="s">
        <v>383</v>
      </c>
      <c r="B31" s="276">
        <v>99</v>
      </c>
    </row>
    <row r="32" ht="19.15" hidden="1" customHeight="1" spans="1:2">
      <c r="A32" s="275" t="s">
        <v>384</v>
      </c>
      <c r="B32" s="276"/>
    </row>
    <row r="33" ht="19.15" hidden="1" customHeight="1" spans="1:2">
      <c r="A33" s="275" t="s">
        <v>385</v>
      </c>
      <c r="B33" s="276"/>
    </row>
    <row r="34" ht="19.15" customHeight="1" spans="1:2">
      <c r="A34" s="275" t="s">
        <v>386</v>
      </c>
      <c r="B34" s="276">
        <v>150</v>
      </c>
    </row>
    <row r="35" ht="19.15" customHeight="1" spans="1:2">
      <c r="A35" s="275" t="s">
        <v>387</v>
      </c>
      <c r="B35" s="276">
        <v>187</v>
      </c>
    </row>
    <row r="36" ht="19.15" hidden="1" customHeight="1" spans="1:2">
      <c r="A36" s="275" t="s">
        <v>388</v>
      </c>
      <c r="B36" s="276"/>
    </row>
    <row r="37" ht="19.15" hidden="1" customHeight="1" spans="1:2">
      <c r="A37" s="275" t="s">
        <v>389</v>
      </c>
      <c r="B37" s="276"/>
    </row>
    <row r="38" ht="19.15" customHeight="1" spans="1:2">
      <c r="A38" s="275" t="s">
        <v>390</v>
      </c>
      <c r="B38" s="276">
        <v>72</v>
      </c>
    </row>
    <row r="39" ht="19.15" hidden="1" customHeight="1" spans="1:2">
      <c r="A39" s="275" t="s">
        <v>391</v>
      </c>
      <c r="B39" s="276"/>
    </row>
    <row r="40" ht="19.15" customHeight="1" spans="1:2">
      <c r="A40" s="275" t="s">
        <v>392</v>
      </c>
      <c r="B40" s="276"/>
    </row>
    <row r="41" ht="19.15" hidden="1" customHeight="1" spans="1:2">
      <c r="A41" s="275" t="s">
        <v>393</v>
      </c>
      <c r="B41" s="276"/>
    </row>
    <row r="42" ht="19.15" customHeight="1" spans="1:2">
      <c r="A42" s="275" t="s">
        <v>394</v>
      </c>
      <c r="B42" s="276">
        <v>698</v>
      </c>
    </row>
    <row r="43" ht="19.15" hidden="1" customHeight="1" spans="1:2">
      <c r="A43" s="275" t="s">
        <v>395</v>
      </c>
      <c r="B43" s="276"/>
    </row>
    <row r="44" ht="19.15" customHeight="1" spans="1:2">
      <c r="A44" s="275" t="s">
        <v>396</v>
      </c>
      <c r="B44" s="276">
        <v>98</v>
      </c>
    </row>
    <row r="45" ht="19.15" customHeight="1" spans="1:2">
      <c r="A45" s="273" t="s">
        <v>397</v>
      </c>
      <c r="B45" s="272">
        <f>SUM(B46:B54)</f>
        <v>329</v>
      </c>
    </row>
    <row r="46" ht="19.15" customHeight="1" spans="1:2">
      <c r="A46" s="275" t="s">
        <v>398</v>
      </c>
      <c r="B46" s="276">
        <v>38</v>
      </c>
    </row>
    <row r="47" ht="19.15" hidden="1" customHeight="1" spans="1:2">
      <c r="A47" s="275" t="s">
        <v>399</v>
      </c>
      <c r="B47" s="276"/>
    </row>
    <row r="48" ht="19.15" customHeight="1" spans="1:2">
      <c r="A48" s="275" t="s">
        <v>400</v>
      </c>
      <c r="B48" s="276">
        <v>273</v>
      </c>
    </row>
    <row r="49" ht="19.15" hidden="1" customHeight="1" spans="1:2">
      <c r="A49" s="275" t="s">
        <v>401</v>
      </c>
      <c r="B49" s="276"/>
    </row>
    <row r="50" ht="19.15" hidden="1" customHeight="1" spans="1:2">
      <c r="A50" s="275" t="s">
        <v>370</v>
      </c>
      <c r="B50" s="276"/>
    </row>
    <row r="51" ht="19.15" hidden="1" customHeight="1" spans="1:2">
      <c r="A51" s="275" t="s">
        <v>402</v>
      </c>
      <c r="B51" s="276"/>
    </row>
    <row r="52" ht="19.15" customHeight="1" spans="1:2">
      <c r="A52" s="275" t="s">
        <v>403</v>
      </c>
      <c r="B52" s="276">
        <v>18</v>
      </c>
    </row>
    <row r="53" ht="19.15" hidden="1" customHeight="1" spans="1:2">
      <c r="A53" s="275" t="s">
        <v>404</v>
      </c>
      <c r="B53" s="276"/>
    </row>
    <row r="54" ht="19.15" customHeight="1" spans="1:2">
      <c r="A54" s="275" t="s">
        <v>405</v>
      </c>
      <c r="B54" s="276"/>
    </row>
  </sheetData>
  <mergeCells count="1">
    <mergeCell ref="A2:B2"/>
  </mergeCells>
  <printOptions horizontalCentered="1"/>
  <pageMargins left="0.551181102362205" right="0.551181102362205" top="0.275590551181102" bottom="0.393700787401575" header="0.590551181102362" footer="0.15748031496063"/>
  <pageSetup paperSize="9" scale="93" firstPageNumber="135" orientation="portrait" useFirstPageNumber="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6"/>
  <sheetViews>
    <sheetView topLeftCell="C1" workbookViewId="0">
      <selection activeCell="H27" sqref="H27"/>
    </sheetView>
  </sheetViews>
  <sheetFormatPr defaultColWidth="9" defaultRowHeight="15.6" outlineLevelCol="3"/>
  <cols>
    <col min="1" max="1" width="9" style="246" hidden="1" customWidth="1"/>
    <col min="2" max="2" width="4.87962962962963" style="247" hidden="1" customWidth="1"/>
    <col min="3" max="3" width="51.1296296296296" style="248" customWidth="1"/>
    <col min="4" max="4" width="50.5" style="249" customWidth="1"/>
    <col min="5" max="254" width="9" style="248"/>
    <col min="255" max="256" width="9" style="248" hidden="1" customWidth="1"/>
    <col min="257" max="257" width="51.1296296296296" style="248" customWidth="1"/>
    <col min="258" max="260" width="14.75" style="248" customWidth="1"/>
    <col min="261" max="510" width="9" style="248"/>
    <col min="511" max="512" width="9" style="248" hidden="1" customWidth="1"/>
    <col min="513" max="513" width="51.1296296296296" style="248" customWidth="1"/>
    <col min="514" max="516" width="14.75" style="248" customWidth="1"/>
    <col min="517" max="766" width="9" style="248"/>
    <col min="767" max="768" width="9" style="248" hidden="1" customWidth="1"/>
    <col min="769" max="769" width="51.1296296296296" style="248" customWidth="1"/>
    <col min="770" max="772" width="14.75" style="248" customWidth="1"/>
    <col min="773" max="1022" width="9" style="248"/>
    <col min="1023" max="1024" width="9" style="248" hidden="1" customWidth="1"/>
    <col min="1025" max="1025" width="51.1296296296296" style="248" customWidth="1"/>
    <col min="1026" max="1028" width="14.75" style="248" customWidth="1"/>
    <col min="1029" max="1278" width="9" style="248"/>
    <col min="1279" max="1280" width="9" style="248" hidden="1" customWidth="1"/>
    <col min="1281" max="1281" width="51.1296296296296" style="248" customWidth="1"/>
    <col min="1282" max="1284" width="14.75" style="248" customWidth="1"/>
    <col min="1285" max="1534" width="9" style="248"/>
    <col min="1535" max="1536" width="9" style="248" hidden="1" customWidth="1"/>
    <col min="1537" max="1537" width="51.1296296296296" style="248" customWidth="1"/>
    <col min="1538" max="1540" width="14.75" style="248" customWidth="1"/>
    <col min="1541" max="1790" width="9" style="248"/>
    <col min="1791" max="1792" width="9" style="248" hidden="1" customWidth="1"/>
    <col min="1793" max="1793" width="51.1296296296296" style="248" customWidth="1"/>
    <col min="1794" max="1796" width="14.75" style="248" customWidth="1"/>
    <col min="1797" max="2046" width="9" style="248"/>
    <col min="2047" max="2048" width="9" style="248" hidden="1" customWidth="1"/>
    <col min="2049" max="2049" width="51.1296296296296" style="248" customWidth="1"/>
    <col min="2050" max="2052" width="14.75" style="248" customWidth="1"/>
    <col min="2053" max="2302" width="9" style="248"/>
    <col min="2303" max="2304" width="9" style="248" hidden="1" customWidth="1"/>
    <col min="2305" max="2305" width="51.1296296296296" style="248" customWidth="1"/>
    <col min="2306" max="2308" width="14.75" style="248" customWidth="1"/>
    <col min="2309" max="2558" width="9" style="248"/>
    <col min="2559" max="2560" width="9" style="248" hidden="1" customWidth="1"/>
    <col min="2561" max="2561" width="51.1296296296296" style="248" customWidth="1"/>
    <col min="2562" max="2564" width="14.75" style="248" customWidth="1"/>
    <col min="2565" max="2814" width="9" style="248"/>
    <col min="2815" max="2816" width="9" style="248" hidden="1" customWidth="1"/>
    <col min="2817" max="2817" width="51.1296296296296" style="248" customWidth="1"/>
    <col min="2818" max="2820" width="14.75" style="248" customWidth="1"/>
    <col min="2821" max="3070" width="9" style="248"/>
    <col min="3071" max="3072" width="9" style="248" hidden="1" customWidth="1"/>
    <col min="3073" max="3073" width="51.1296296296296" style="248" customWidth="1"/>
    <col min="3074" max="3076" width="14.75" style="248" customWidth="1"/>
    <col min="3077" max="3326" width="9" style="248"/>
    <col min="3327" max="3328" width="9" style="248" hidden="1" customWidth="1"/>
    <col min="3329" max="3329" width="51.1296296296296" style="248" customWidth="1"/>
    <col min="3330" max="3332" width="14.75" style="248" customWidth="1"/>
    <col min="3333" max="3582" width="9" style="248"/>
    <col min="3583" max="3584" width="9" style="248" hidden="1" customWidth="1"/>
    <col min="3585" max="3585" width="51.1296296296296" style="248" customWidth="1"/>
    <col min="3586" max="3588" width="14.75" style="248" customWidth="1"/>
    <col min="3589" max="3838" width="9" style="248"/>
    <col min="3839" max="3840" width="9" style="248" hidden="1" customWidth="1"/>
    <col min="3841" max="3841" width="51.1296296296296" style="248" customWidth="1"/>
    <col min="3842" max="3844" width="14.75" style="248" customWidth="1"/>
    <col min="3845" max="4094" width="9" style="248"/>
    <col min="4095" max="4096" width="9" style="248" hidden="1" customWidth="1"/>
    <col min="4097" max="4097" width="51.1296296296296" style="248" customWidth="1"/>
    <col min="4098" max="4100" width="14.75" style="248" customWidth="1"/>
    <col min="4101" max="4350" width="9" style="248"/>
    <col min="4351" max="4352" width="9" style="248" hidden="1" customWidth="1"/>
    <col min="4353" max="4353" width="51.1296296296296" style="248" customWidth="1"/>
    <col min="4354" max="4356" width="14.75" style="248" customWidth="1"/>
    <col min="4357" max="4606" width="9" style="248"/>
    <col min="4607" max="4608" width="9" style="248" hidden="1" customWidth="1"/>
    <col min="4609" max="4609" width="51.1296296296296" style="248" customWidth="1"/>
    <col min="4610" max="4612" width="14.75" style="248" customWidth="1"/>
    <col min="4613" max="4862" width="9" style="248"/>
    <col min="4863" max="4864" width="9" style="248" hidden="1" customWidth="1"/>
    <col min="4865" max="4865" width="51.1296296296296" style="248" customWidth="1"/>
    <col min="4866" max="4868" width="14.75" style="248" customWidth="1"/>
    <col min="4869" max="5118" width="9" style="248"/>
    <col min="5119" max="5120" width="9" style="248" hidden="1" customWidth="1"/>
    <col min="5121" max="5121" width="51.1296296296296" style="248" customWidth="1"/>
    <col min="5122" max="5124" width="14.75" style="248" customWidth="1"/>
    <col min="5125" max="5374" width="9" style="248"/>
    <col min="5375" max="5376" width="9" style="248" hidden="1" customWidth="1"/>
    <col min="5377" max="5377" width="51.1296296296296" style="248" customWidth="1"/>
    <col min="5378" max="5380" width="14.75" style="248" customWidth="1"/>
    <col min="5381" max="5630" width="9" style="248"/>
    <col min="5631" max="5632" width="9" style="248" hidden="1" customWidth="1"/>
    <col min="5633" max="5633" width="51.1296296296296" style="248" customWidth="1"/>
    <col min="5634" max="5636" width="14.75" style="248" customWidth="1"/>
    <col min="5637" max="5886" width="9" style="248"/>
    <col min="5887" max="5888" width="9" style="248" hidden="1" customWidth="1"/>
    <col min="5889" max="5889" width="51.1296296296296" style="248" customWidth="1"/>
    <col min="5890" max="5892" width="14.75" style="248" customWidth="1"/>
    <col min="5893" max="6142" width="9" style="248"/>
    <col min="6143" max="6144" width="9" style="248" hidden="1" customWidth="1"/>
    <col min="6145" max="6145" width="51.1296296296296" style="248" customWidth="1"/>
    <col min="6146" max="6148" width="14.75" style="248" customWidth="1"/>
    <col min="6149" max="6398" width="9" style="248"/>
    <col min="6399" max="6400" width="9" style="248" hidden="1" customWidth="1"/>
    <col min="6401" max="6401" width="51.1296296296296" style="248" customWidth="1"/>
    <col min="6402" max="6404" width="14.75" style="248" customWidth="1"/>
    <col min="6405" max="6654" width="9" style="248"/>
    <col min="6655" max="6656" width="9" style="248" hidden="1" customWidth="1"/>
    <col min="6657" max="6657" width="51.1296296296296" style="248" customWidth="1"/>
    <col min="6658" max="6660" width="14.75" style="248" customWidth="1"/>
    <col min="6661" max="6910" width="9" style="248"/>
    <col min="6911" max="6912" width="9" style="248" hidden="1" customWidth="1"/>
    <col min="6913" max="6913" width="51.1296296296296" style="248" customWidth="1"/>
    <col min="6914" max="6916" width="14.75" style="248" customWidth="1"/>
    <col min="6917" max="7166" width="9" style="248"/>
    <col min="7167" max="7168" width="9" style="248" hidden="1" customWidth="1"/>
    <col min="7169" max="7169" width="51.1296296296296" style="248" customWidth="1"/>
    <col min="7170" max="7172" width="14.75" style="248" customWidth="1"/>
    <col min="7173" max="7422" width="9" style="248"/>
    <col min="7423" max="7424" width="9" style="248" hidden="1" customWidth="1"/>
    <col min="7425" max="7425" width="51.1296296296296" style="248" customWidth="1"/>
    <col min="7426" max="7428" width="14.75" style="248" customWidth="1"/>
    <col min="7429" max="7678" width="9" style="248"/>
    <col min="7679" max="7680" width="9" style="248" hidden="1" customWidth="1"/>
    <col min="7681" max="7681" width="51.1296296296296" style="248" customWidth="1"/>
    <col min="7682" max="7684" width="14.75" style="248" customWidth="1"/>
    <col min="7685" max="7934" width="9" style="248"/>
    <col min="7935" max="7936" width="9" style="248" hidden="1" customWidth="1"/>
    <col min="7937" max="7937" width="51.1296296296296" style="248" customWidth="1"/>
    <col min="7938" max="7940" width="14.75" style="248" customWidth="1"/>
    <col min="7941" max="8190" width="9" style="248"/>
    <col min="8191" max="8192" width="9" style="248" hidden="1" customWidth="1"/>
    <col min="8193" max="8193" width="51.1296296296296" style="248" customWidth="1"/>
    <col min="8194" max="8196" width="14.75" style="248" customWidth="1"/>
    <col min="8197" max="8446" width="9" style="248"/>
    <col min="8447" max="8448" width="9" style="248" hidden="1" customWidth="1"/>
    <col min="8449" max="8449" width="51.1296296296296" style="248" customWidth="1"/>
    <col min="8450" max="8452" width="14.75" style="248" customWidth="1"/>
    <col min="8453" max="8702" width="9" style="248"/>
    <col min="8703" max="8704" width="9" style="248" hidden="1" customWidth="1"/>
    <col min="8705" max="8705" width="51.1296296296296" style="248" customWidth="1"/>
    <col min="8706" max="8708" width="14.75" style="248" customWidth="1"/>
    <col min="8709" max="8958" width="9" style="248"/>
    <col min="8959" max="8960" width="9" style="248" hidden="1" customWidth="1"/>
    <col min="8961" max="8961" width="51.1296296296296" style="248" customWidth="1"/>
    <col min="8962" max="8964" width="14.75" style="248" customWidth="1"/>
    <col min="8965" max="9214" width="9" style="248"/>
    <col min="9215" max="9216" width="9" style="248" hidden="1" customWidth="1"/>
    <col min="9217" max="9217" width="51.1296296296296" style="248" customWidth="1"/>
    <col min="9218" max="9220" width="14.75" style="248" customWidth="1"/>
    <col min="9221" max="9470" width="9" style="248"/>
    <col min="9471" max="9472" width="9" style="248" hidden="1" customWidth="1"/>
    <col min="9473" max="9473" width="51.1296296296296" style="248" customWidth="1"/>
    <col min="9474" max="9476" width="14.75" style="248" customWidth="1"/>
    <col min="9477" max="9726" width="9" style="248"/>
    <col min="9727" max="9728" width="9" style="248" hidden="1" customWidth="1"/>
    <col min="9729" max="9729" width="51.1296296296296" style="248" customWidth="1"/>
    <col min="9730" max="9732" width="14.75" style="248" customWidth="1"/>
    <col min="9733" max="9982" width="9" style="248"/>
    <col min="9983" max="9984" width="9" style="248" hidden="1" customWidth="1"/>
    <col min="9985" max="9985" width="51.1296296296296" style="248" customWidth="1"/>
    <col min="9986" max="9988" width="14.75" style="248" customWidth="1"/>
    <col min="9989" max="10238" width="9" style="248"/>
    <col min="10239" max="10240" width="9" style="248" hidden="1" customWidth="1"/>
    <col min="10241" max="10241" width="51.1296296296296" style="248" customWidth="1"/>
    <col min="10242" max="10244" width="14.75" style="248" customWidth="1"/>
    <col min="10245" max="10494" width="9" style="248"/>
    <col min="10495" max="10496" width="9" style="248" hidden="1" customWidth="1"/>
    <col min="10497" max="10497" width="51.1296296296296" style="248" customWidth="1"/>
    <col min="10498" max="10500" width="14.75" style="248" customWidth="1"/>
    <col min="10501" max="10750" width="9" style="248"/>
    <col min="10751" max="10752" width="9" style="248" hidden="1" customWidth="1"/>
    <col min="10753" max="10753" width="51.1296296296296" style="248" customWidth="1"/>
    <col min="10754" max="10756" width="14.75" style="248" customWidth="1"/>
    <col min="10757" max="11006" width="9" style="248"/>
    <col min="11007" max="11008" width="9" style="248" hidden="1" customWidth="1"/>
    <col min="11009" max="11009" width="51.1296296296296" style="248" customWidth="1"/>
    <col min="11010" max="11012" width="14.75" style="248" customWidth="1"/>
    <col min="11013" max="11262" width="9" style="248"/>
    <col min="11263" max="11264" width="9" style="248" hidden="1" customWidth="1"/>
    <col min="11265" max="11265" width="51.1296296296296" style="248" customWidth="1"/>
    <col min="11266" max="11268" width="14.75" style="248" customWidth="1"/>
    <col min="11269" max="11518" width="9" style="248"/>
    <col min="11519" max="11520" width="9" style="248" hidden="1" customWidth="1"/>
    <col min="11521" max="11521" width="51.1296296296296" style="248" customWidth="1"/>
    <col min="11522" max="11524" width="14.75" style="248" customWidth="1"/>
    <col min="11525" max="11774" width="9" style="248"/>
    <col min="11775" max="11776" width="9" style="248" hidden="1" customWidth="1"/>
    <col min="11777" max="11777" width="51.1296296296296" style="248" customWidth="1"/>
    <col min="11778" max="11780" width="14.75" style="248" customWidth="1"/>
    <col min="11781" max="12030" width="9" style="248"/>
    <col min="12031" max="12032" width="9" style="248" hidden="1" customWidth="1"/>
    <col min="12033" max="12033" width="51.1296296296296" style="248" customWidth="1"/>
    <col min="12034" max="12036" width="14.75" style="248" customWidth="1"/>
    <col min="12037" max="12286" width="9" style="248"/>
    <col min="12287" max="12288" width="9" style="248" hidden="1" customWidth="1"/>
    <col min="12289" max="12289" width="51.1296296296296" style="248" customWidth="1"/>
    <col min="12290" max="12292" width="14.75" style="248" customWidth="1"/>
    <col min="12293" max="12542" width="9" style="248"/>
    <col min="12543" max="12544" width="9" style="248" hidden="1" customWidth="1"/>
    <col min="12545" max="12545" width="51.1296296296296" style="248" customWidth="1"/>
    <col min="12546" max="12548" width="14.75" style="248" customWidth="1"/>
    <col min="12549" max="12798" width="9" style="248"/>
    <col min="12799" max="12800" width="9" style="248" hidden="1" customWidth="1"/>
    <col min="12801" max="12801" width="51.1296296296296" style="248" customWidth="1"/>
    <col min="12802" max="12804" width="14.75" style="248" customWidth="1"/>
    <col min="12805" max="13054" width="9" style="248"/>
    <col min="13055" max="13056" width="9" style="248" hidden="1" customWidth="1"/>
    <col min="13057" max="13057" width="51.1296296296296" style="248" customWidth="1"/>
    <col min="13058" max="13060" width="14.75" style="248" customWidth="1"/>
    <col min="13061" max="13310" width="9" style="248"/>
    <col min="13311" max="13312" width="9" style="248" hidden="1" customWidth="1"/>
    <col min="13313" max="13313" width="51.1296296296296" style="248" customWidth="1"/>
    <col min="13314" max="13316" width="14.75" style="248" customWidth="1"/>
    <col min="13317" max="13566" width="9" style="248"/>
    <col min="13567" max="13568" width="9" style="248" hidden="1" customWidth="1"/>
    <col min="13569" max="13569" width="51.1296296296296" style="248" customWidth="1"/>
    <col min="13570" max="13572" width="14.75" style="248" customWidth="1"/>
    <col min="13573" max="13822" width="9" style="248"/>
    <col min="13823" max="13824" width="9" style="248" hidden="1" customWidth="1"/>
    <col min="13825" max="13825" width="51.1296296296296" style="248" customWidth="1"/>
    <col min="13826" max="13828" width="14.75" style="248" customWidth="1"/>
    <col min="13829" max="14078" width="9" style="248"/>
    <col min="14079" max="14080" width="9" style="248" hidden="1" customWidth="1"/>
    <col min="14081" max="14081" width="51.1296296296296" style="248" customWidth="1"/>
    <col min="14082" max="14084" width="14.75" style="248" customWidth="1"/>
    <col min="14085" max="14334" width="9" style="248"/>
    <col min="14335" max="14336" width="9" style="248" hidden="1" customWidth="1"/>
    <col min="14337" max="14337" width="51.1296296296296" style="248" customWidth="1"/>
    <col min="14338" max="14340" width="14.75" style="248" customWidth="1"/>
    <col min="14341" max="14590" width="9" style="248"/>
    <col min="14591" max="14592" width="9" style="248" hidden="1" customWidth="1"/>
    <col min="14593" max="14593" width="51.1296296296296" style="248" customWidth="1"/>
    <col min="14594" max="14596" width="14.75" style="248" customWidth="1"/>
    <col min="14597" max="14846" width="9" style="248"/>
    <col min="14847" max="14848" width="9" style="248" hidden="1" customWidth="1"/>
    <col min="14849" max="14849" width="51.1296296296296" style="248" customWidth="1"/>
    <col min="14850" max="14852" width="14.75" style="248" customWidth="1"/>
    <col min="14853" max="15102" width="9" style="248"/>
    <col min="15103" max="15104" width="9" style="248" hidden="1" customWidth="1"/>
    <col min="15105" max="15105" width="51.1296296296296" style="248" customWidth="1"/>
    <col min="15106" max="15108" width="14.75" style="248" customWidth="1"/>
    <col min="15109" max="15358" width="9" style="248"/>
    <col min="15359" max="15360" width="9" style="248" hidden="1" customWidth="1"/>
    <col min="15361" max="15361" width="51.1296296296296" style="248" customWidth="1"/>
    <col min="15362" max="15364" width="14.75" style="248" customWidth="1"/>
    <col min="15365" max="15614" width="9" style="248"/>
    <col min="15615" max="15616" width="9" style="248" hidden="1" customWidth="1"/>
    <col min="15617" max="15617" width="51.1296296296296" style="248" customWidth="1"/>
    <col min="15618" max="15620" width="14.75" style="248" customWidth="1"/>
    <col min="15621" max="15870" width="9" style="248"/>
    <col min="15871" max="15872" width="9" style="248" hidden="1" customWidth="1"/>
    <col min="15873" max="15873" width="51.1296296296296" style="248" customWidth="1"/>
    <col min="15874" max="15876" width="14.75" style="248" customWidth="1"/>
    <col min="15877" max="16126" width="9" style="248"/>
    <col min="16127" max="16128" width="9" style="248" hidden="1" customWidth="1"/>
    <col min="16129" max="16129" width="51.1296296296296" style="248" customWidth="1"/>
    <col min="16130" max="16132" width="14.75" style="248" customWidth="1"/>
    <col min="16133" max="16384" width="9" style="248"/>
  </cols>
  <sheetData>
    <row r="1" s="244" customFormat="1" ht="36" customHeight="1" spans="1:4">
      <c r="A1" s="250"/>
      <c r="B1" s="251"/>
      <c r="C1" s="252" t="s">
        <v>406</v>
      </c>
      <c r="D1" s="250"/>
    </row>
    <row r="2" s="244" customFormat="1" ht="37.5" customHeight="1" spans="1:4">
      <c r="A2" s="250"/>
      <c r="B2" s="253" t="s">
        <v>407</v>
      </c>
      <c r="C2" s="253"/>
      <c r="D2" s="253"/>
    </row>
    <row r="3" s="244" customFormat="1" ht="28.9" customHeight="1" spans="1:4">
      <c r="A3" s="250"/>
      <c r="B3" s="254"/>
      <c r="C3" s="254"/>
      <c r="D3" s="255" t="s">
        <v>2</v>
      </c>
    </row>
    <row r="4" s="245" customFormat="1" ht="34.15" customHeight="1" spans="1:4">
      <c r="A4" s="256"/>
      <c r="B4" s="257"/>
      <c r="C4" s="258" t="s">
        <v>408</v>
      </c>
      <c r="D4" s="258" t="s">
        <v>4</v>
      </c>
    </row>
    <row r="5" s="245" customFormat="1" ht="34.15" customHeight="1" spans="1:4">
      <c r="A5" s="256"/>
      <c r="B5" s="257"/>
      <c r="C5" s="259" t="s">
        <v>409</v>
      </c>
      <c r="D5" s="260">
        <v>0</v>
      </c>
    </row>
    <row r="6" s="245" customFormat="1" ht="34.15" customHeight="1" spans="1:4">
      <c r="A6" s="256"/>
      <c r="B6" s="257"/>
      <c r="C6" s="261" t="s">
        <v>410</v>
      </c>
      <c r="D6" s="260"/>
    </row>
    <row r="7" s="245" customFormat="1" ht="34.15" customHeight="1" spans="1:4">
      <c r="A7" s="256"/>
      <c r="B7" s="257"/>
      <c r="C7" s="261" t="s">
        <v>411</v>
      </c>
      <c r="D7" s="260"/>
    </row>
    <row r="8" s="245" customFormat="1" ht="34.15" customHeight="1" spans="1:4">
      <c r="A8" s="256"/>
      <c r="B8" s="257"/>
      <c r="C8" s="261" t="s">
        <v>412</v>
      </c>
      <c r="D8" s="260"/>
    </row>
    <row r="9" s="245" customFormat="1" ht="34.15" customHeight="1" spans="1:4">
      <c r="A9" s="256"/>
      <c r="B9" s="257"/>
      <c r="C9" s="261" t="s">
        <v>413</v>
      </c>
      <c r="D9" s="260"/>
    </row>
    <row r="10" s="245" customFormat="1" ht="34.15" customHeight="1" spans="1:4">
      <c r="A10" s="256"/>
      <c r="B10" s="257"/>
      <c r="C10" s="261" t="s">
        <v>414</v>
      </c>
      <c r="D10" s="260"/>
    </row>
    <row r="11" s="245" customFormat="1" ht="34.15" customHeight="1" spans="1:4">
      <c r="A11" s="256"/>
      <c r="B11" s="257"/>
      <c r="C11" s="261" t="s">
        <v>415</v>
      </c>
      <c r="D11" s="260"/>
    </row>
    <row r="12" s="245" customFormat="1" ht="34.15" customHeight="1" spans="1:4">
      <c r="A12" s="256"/>
      <c r="B12" s="257"/>
      <c r="C12" s="261" t="s">
        <v>416</v>
      </c>
      <c r="D12" s="260"/>
    </row>
    <row r="13" s="245" customFormat="1" ht="34.15" customHeight="1" spans="1:4">
      <c r="A13" s="256"/>
      <c r="B13" s="257"/>
      <c r="C13" s="261" t="s">
        <v>417</v>
      </c>
      <c r="D13" s="260"/>
    </row>
    <row r="14" s="245" customFormat="1" ht="34.15" customHeight="1" spans="1:4">
      <c r="A14" s="256"/>
      <c r="B14" s="257"/>
      <c r="C14" s="261" t="s">
        <v>418</v>
      </c>
      <c r="D14" s="260"/>
    </row>
    <row r="15" s="245" customFormat="1" ht="34.15" customHeight="1" spans="1:4">
      <c r="A15" s="256"/>
      <c r="B15" s="257"/>
      <c r="C15" s="261" t="s">
        <v>419</v>
      </c>
      <c r="D15" s="260"/>
    </row>
    <row r="16" s="245" customFormat="1" ht="34.15" customHeight="1" spans="1:4">
      <c r="A16" s="256"/>
      <c r="B16" s="257"/>
      <c r="C16" s="261" t="s">
        <v>420</v>
      </c>
      <c r="D16" s="260"/>
    </row>
    <row r="17" s="245" customFormat="1" ht="34.15" customHeight="1" spans="1:4">
      <c r="A17" s="256"/>
      <c r="B17" s="257"/>
      <c r="C17" s="261" t="s">
        <v>421</v>
      </c>
      <c r="D17" s="260"/>
    </row>
    <row r="18" s="245" customFormat="1" ht="34.15" customHeight="1" spans="1:4">
      <c r="A18" s="256"/>
      <c r="B18" s="257"/>
      <c r="C18" s="261" t="s">
        <v>422</v>
      </c>
      <c r="D18" s="260"/>
    </row>
    <row r="19" s="245" customFormat="1" ht="34.15" customHeight="1" spans="1:4">
      <c r="A19" s="256"/>
      <c r="B19" s="257"/>
      <c r="C19" s="261" t="s">
        <v>423</v>
      </c>
      <c r="D19" s="260"/>
    </row>
    <row r="20" s="245" customFormat="1" ht="34.15" customHeight="1" spans="1:4">
      <c r="A20" s="256"/>
      <c r="B20" s="257"/>
      <c r="C20" s="261" t="s">
        <v>424</v>
      </c>
      <c r="D20" s="260"/>
    </row>
    <row r="21" s="245" customFormat="1" ht="34.15" customHeight="1" spans="1:4">
      <c r="A21" s="256"/>
      <c r="B21" s="257"/>
      <c r="C21" s="262" t="s">
        <v>425</v>
      </c>
      <c r="D21" s="260"/>
    </row>
    <row r="22" s="245" customFormat="1" ht="34.15" customHeight="1" spans="1:4">
      <c r="A22" s="256"/>
      <c r="B22" s="257"/>
      <c r="C22" s="261" t="s">
        <v>426</v>
      </c>
      <c r="D22" s="260"/>
    </row>
    <row r="23" s="245" customFormat="1" ht="34.15" customHeight="1" spans="1:4">
      <c r="A23" s="256"/>
      <c r="B23" s="257"/>
      <c r="C23" s="261" t="s">
        <v>427</v>
      </c>
      <c r="D23" s="260"/>
    </row>
    <row r="24" s="245" customFormat="1" ht="34.15" customHeight="1" spans="1:4">
      <c r="A24" s="256"/>
      <c r="B24" s="257"/>
      <c r="C24" s="261" t="s">
        <v>428</v>
      </c>
      <c r="D24" s="260"/>
    </row>
    <row r="25" s="245" customFormat="1" ht="34.15" customHeight="1" spans="1:4">
      <c r="A25" s="256"/>
      <c r="B25" s="257"/>
      <c r="C25" s="261" t="s">
        <v>256</v>
      </c>
      <c r="D25" s="260"/>
    </row>
    <row r="26" s="245" customFormat="1" ht="34.15" customHeight="1" spans="1:4">
      <c r="A26" s="256"/>
      <c r="B26" s="257"/>
      <c r="C26" s="261" t="s">
        <v>429</v>
      </c>
      <c r="D26" s="260"/>
    </row>
  </sheetData>
  <mergeCells count="2">
    <mergeCell ref="B2:D2"/>
    <mergeCell ref="B3:C3"/>
  </mergeCells>
  <printOptions horizontalCentered="1"/>
  <pageMargins left="0.551181102362205" right="0.551181102362205" top="0.275590551181102" bottom="0.393700787401575" header="0.590551181102362" footer="0.15748031496063"/>
  <pageSetup paperSize="9" scale="89" firstPageNumber="135" orientation="portrait" useFirstPageNumber="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14"/>
  <sheetViews>
    <sheetView zoomScale="85" zoomScaleNormal="85" workbookViewId="0">
      <selection activeCell="C1" sqref="C$1:C$1048576"/>
    </sheetView>
  </sheetViews>
  <sheetFormatPr defaultColWidth="48.3796296296296" defaultRowHeight="14.4" outlineLevelCol="1"/>
  <cols>
    <col min="1" max="16384" width="48.3796296296296" style="2"/>
  </cols>
  <sheetData>
    <row r="1" ht="34.9" customHeight="1" spans="1:2">
      <c r="A1" s="122" t="s">
        <v>430</v>
      </c>
      <c r="B1" s="1"/>
    </row>
    <row r="2" ht="52.9" customHeight="1" spans="1:2">
      <c r="A2" s="123" t="s">
        <v>431</v>
      </c>
      <c r="B2" s="123"/>
    </row>
    <row r="3" ht="31.15" customHeight="1" spans="1:2">
      <c r="A3" s="124"/>
      <c r="B3" s="125" t="s">
        <v>2</v>
      </c>
    </row>
    <row r="4" ht="105" customHeight="1" spans="1:2">
      <c r="A4" s="126" t="s">
        <v>432</v>
      </c>
      <c r="B4" s="126" t="s">
        <v>433</v>
      </c>
    </row>
    <row r="5" ht="105" customHeight="1" spans="1:2">
      <c r="A5" s="127" t="s">
        <v>434</v>
      </c>
      <c r="B5" s="17">
        <v>22555.92</v>
      </c>
    </row>
    <row r="6" ht="105" customHeight="1" spans="1:2">
      <c r="A6" s="127" t="s">
        <v>435</v>
      </c>
      <c r="B6" s="17">
        <v>7652</v>
      </c>
    </row>
    <row r="7" ht="105" customHeight="1" spans="1:2">
      <c r="A7" s="127" t="s">
        <v>436</v>
      </c>
      <c r="B7" s="17">
        <v>5944.92</v>
      </c>
    </row>
    <row r="8" ht="105" customHeight="1" spans="1:2">
      <c r="A8" s="129" t="s">
        <v>437</v>
      </c>
      <c r="B8" s="17">
        <v>5944.92</v>
      </c>
    </row>
    <row r="9" ht="105" customHeight="1" spans="1:2">
      <c r="A9" s="127" t="s">
        <v>438</v>
      </c>
      <c r="B9" s="17">
        <v>24263</v>
      </c>
    </row>
    <row r="10" ht="15.6" spans="1:2">
      <c r="A10" s="131" t="s">
        <v>439</v>
      </c>
      <c r="B10" s="132"/>
    </row>
    <row r="11" ht="15.6" spans="1:2">
      <c r="A11" s="133"/>
      <c r="B11" s="132"/>
    </row>
    <row r="12" ht="15.6" spans="1:2">
      <c r="A12" s="134"/>
      <c r="B12" s="132"/>
    </row>
    <row r="13" spans="1:2">
      <c r="A13" s="1"/>
      <c r="B13" s="1"/>
    </row>
    <row r="14" spans="1:2">
      <c r="A14" s="1"/>
      <c r="B14" s="1"/>
    </row>
  </sheetData>
  <mergeCells count="1">
    <mergeCell ref="A2:B2"/>
  </mergeCells>
  <printOptions horizontalCentered="1"/>
  <pageMargins left="0.551181102362205" right="0.551181102362205" top="0.275590551181102" bottom="0.393700787401575" header="0.590551181102362" footer="0.15748031496063"/>
  <pageSetup paperSize="9" scale="96" firstPageNumber="135" orientation="portrait" useFirstPageNumber="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27"/>
  <sheetViews>
    <sheetView workbookViewId="0">
      <selection activeCell="C25" sqref="C25"/>
    </sheetView>
  </sheetViews>
  <sheetFormatPr defaultColWidth="47.6296296296296" defaultRowHeight="14.4" outlineLevelCol="1"/>
  <cols>
    <col min="1" max="1" width="47.6296296296296" style="1"/>
    <col min="2" max="2" width="42.5" style="1" customWidth="1"/>
    <col min="3" max="16384" width="47.6296296296296" style="2"/>
  </cols>
  <sheetData>
    <row r="1" ht="28.9" customHeight="1" spans="1:1">
      <c r="A1" s="3" t="s">
        <v>440</v>
      </c>
    </row>
    <row r="2" ht="22.5" customHeight="1" spans="1:2">
      <c r="A2" s="4" t="s">
        <v>441</v>
      </c>
      <c r="B2" s="4"/>
    </row>
    <row r="3" ht="31.9" customHeight="1" spans="1:2">
      <c r="A3" s="5" t="s">
        <v>442</v>
      </c>
      <c r="B3" s="6" t="s">
        <v>2</v>
      </c>
    </row>
    <row r="4" ht="29.45" customHeight="1" spans="1:2">
      <c r="A4" s="7" t="s">
        <v>443</v>
      </c>
      <c r="B4" s="7" t="s">
        <v>444</v>
      </c>
    </row>
    <row r="5" ht="30.6" customHeight="1" spans="1:2">
      <c r="A5" s="8" t="s">
        <v>445</v>
      </c>
      <c r="B5" s="120"/>
    </row>
    <row r="6" ht="30.6" customHeight="1" spans="1:2">
      <c r="A6" s="8" t="s">
        <v>446</v>
      </c>
      <c r="B6" s="9">
        <v>36144</v>
      </c>
    </row>
    <row r="7" ht="30.6" customHeight="1" spans="1:2">
      <c r="A7" s="8" t="s">
        <v>355</v>
      </c>
      <c r="B7" s="120"/>
    </row>
    <row r="8" ht="30.6" customHeight="1" spans="1:2">
      <c r="A8" s="8" t="s">
        <v>355</v>
      </c>
      <c r="B8" s="120"/>
    </row>
    <row r="9" ht="30.6" customHeight="1" spans="1:2">
      <c r="A9" s="8" t="s">
        <v>355</v>
      </c>
      <c r="B9" s="120"/>
    </row>
    <row r="10" ht="30.6" customHeight="1" spans="1:2">
      <c r="A10" s="8" t="s">
        <v>355</v>
      </c>
      <c r="B10" s="120"/>
    </row>
    <row r="11" ht="30.6" customHeight="1" spans="1:2">
      <c r="A11" s="8" t="s">
        <v>355</v>
      </c>
      <c r="B11" s="120"/>
    </row>
    <row r="12" ht="30.6" customHeight="1" spans="1:2">
      <c r="A12" s="8" t="s">
        <v>355</v>
      </c>
      <c r="B12" s="120"/>
    </row>
    <row r="13" ht="30.6" customHeight="1" spans="1:2">
      <c r="A13" s="8" t="s">
        <v>355</v>
      </c>
      <c r="B13" s="120"/>
    </row>
    <row r="14" ht="30.6" customHeight="1" spans="1:2">
      <c r="A14" s="8" t="s">
        <v>355</v>
      </c>
      <c r="B14" s="120"/>
    </row>
    <row r="15" ht="30.6" customHeight="1" spans="1:2">
      <c r="A15" s="8" t="s">
        <v>355</v>
      </c>
      <c r="B15" s="120"/>
    </row>
    <row r="16" ht="30.6" customHeight="1" spans="1:2">
      <c r="A16" s="8" t="s">
        <v>355</v>
      </c>
      <c r="B16" s="120"/>
    </row>
    <row r="17" ht="30.6" customHeight="1" spans="1:2">
      <c r="A17" s="8" t="s">
        <v>355</v>
      </c>
      <c r="B17" s="120"/>
    </row>
    <row r="18" ht="30.6" customHeight="1" spans="1:2">
      <c r="A18" s="8" t="s">
        <v>355</v>
      </c>
      <c r="B18" s="120"/>
    </row>
    <row r="19" ht="30.6" customHeight="1" spans="1:2">
      <c r="A19" s="8" t="s">
        <v>355</v>
      </c>
      <c r="B19" s="120"/>
    </row>
    <row r="20" ht="30.6" customHeight="1" spans="1:2">
      <c r="A20" s="8" t="s">
        <v>355</v>
      </c>
      <c r="B20" s="120"/>
    </row>
    <row r="21" ht="30.6" customHeight="1" spans="1:2">
      <c r="A21" s="8" t="s">
        <v>355</v>
      </c>
      <c r="B21" s="120"/>
    </row>
    <row r="22" ht="30.6" customHeight="1" spans="1:2">
      <c r="A22" s="8" t="s">
        <v>355</v>
      </c>
      <c r="B22" s="120"/>
    </row>
    <row r="23" ht="30.6" customHeight="1" spans="1:2">
      <c r="A23" s="8" t="s">
        <v>355</v>
      </c>
      <c r="B23" s="120"/>
    </row>
    <row r="24" ht="30.6" customHeight="1" spans="1:2">
      <c r="A24" s="8" t="s">
        <v>355</v>
      </c>
      <c r="B24" s="120"/>
    </row>
    <row r="25" ht="30.6" customHeight="1" spans="1:2">
      <c r="A25" s="8" t="s">
        <v>355</v>
      </c>
      <c r="B25" s="120"/>
    </row>
    <row r="26" ht="30.6" customHeight="1" spans="1:2">
      <c r="A26" s="8" t="s">
        <v>355</v>
      </c>
      <c r="B26" s="120"/>
    </row>
    <row r="27" ht="30.6" customHeight="1" spans="1:2">
      <c r="A27" s="121" t="s">
        <v>447</v>
      </c>
      <c r="B27" s="243">
        <v>36144</v>
      </c>
    </row>
  </sheetData>
  <mergeCells count="1">
    <mergeCell ref="A2:B2"/>
  </mergeCells>
  <printOptions horizontalCentered="1"/>
  <pageMargins left="0.551181102362205" right="0.551181102362205" top="0.275590551181102" bottom="0.393700787401575" header="0.590551181102362" footer="0.15748031496063"/>
  <pageSetup paperSize="9" scale="97" firstPageNumber="135" orientation="portrait" useFirstPageNumber="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22"/>
  <sheetViews>
    <sheetView workbookViewId="0">
      <selection activeCell="C16" sqref="C16"/>
    </sheetView>
  </sheetViews>
  <sheetFormatPr defaultColWidth="43.8796296296296" defaultRowHeight="15.6" outlineLevelCol="1"/>
  <cols>
    <col min="1" max="1" width="54.6296296296296" style="201" customWidth="1"/>
    <col min="2" max="2" width="34.3796296296296" style="201" customWidth="1"/>
    <col min="3" max="16384" width="43.8796296296296" style="201"/>
  </cols>
  <sheetData>
    <row r="1" s="103" customFormat="1" ht="27" customHeight="1" spans="1:2">
      <c r="A1" s="202" t="s">
        <v>448</v>
      </c>
      <c r="B1" s="203"/>
    </row>
    <row r="2" ht="45.6" customHeight="1" spans="1:2">
      <c r="A2" s="184" t="s">
        <v>449</v>
      </c>
      <c r="B2" s="184"/>
    </row>
    <row r="3" s="199" customFormat="1" ht="23.45" customHeight="1" spans="2:2">
      <c r="B3" s="204" t="s">
        <v>2</v>
      </c>
    </row>
    <row r="4" s="199" customFormat="1" ht="36.6" customHeight="1" spans="1:2">
      <c r="A4" s="205" t="s">
        <v>450</v>
      </c>
      <c r="B4" s="206" t="s">
        <v>4</v>
      </c>
    </row>
    <row r="5" s="199" customFormat="1" ht="36.6" customHeight="1" spans="1:2">
      <c r="A5" s="207" t="s">
        <v>451</v>
      </c>
      <c r="B5" s="208"/>
    </row>
    <row r="6" s="199" customFormat="1" ht="36.6" customHeight="1" spans="1:2">
      <c r="A6" s="207" t="s">
        <v>452</v>
      </c>
      <c r="B6" s="209"/>
    </row>
    <row r="7" s="199" customFormat="1" ht="36.6" customHeight="1" spans="1:2">
      <c r="A7" s="207" t="s">
        <v>453</v>
      </c>
      <c r="B7" s="209"/>
    </row>
    <row r="8" s="200" customFormat="1" ht="36.6" customHeight="1" spans="1:2">
      <c r="A8" s="207" t="s">
        <v>454</v>
      </c>
      <c r="B8" s="209"/>
    </row>
    <row r="9" s="199" customFormat="1" ht="36.6" customHeight="1" spans="1:2">
      <c r="A9" s="207" t="s">
        <v>455</v>
      </c>
      <c r="B9" s="209"/>
    </row>
    <row r="10" s="199" customFormat="1" ht="36.6" customHeight="1" spans="1:2">
      <c r="A10" s="207" t="s">
        <v>456</v>
      </c>
      <c r="B10" s="209"/>
    </row>
    <row r="11" s="199" customFormat="1" ht="36.6" customHeight="1" spans="1:2">
      <c r="A11" s="207" t="s">
        <v>457</v>
      </c>
      <c r="B11" s="209"/>
    </row>
    <row r="12" s="199" customFormat="1" ht="36.6" customHeight="1" spans="1:2">
      <c r="A12" s="207" t="s">
        <v>458</v>
      </c>
      <c r="B12" s="209">
        <v>700</v>
      </c>
    </row>
    <row r="13" s="199" customFormat="1" ht="36.6" customHeight="1" spans="1:2">
      <c r="A13" s="207" t="s">
        <v>459</v>
      </c>
      <c r="B13" s="209"/>
    </row>
    <row r="14" s="199" customFormat="1" ht="36.6" customHeight="1" spans="1:2">
      <c r="A14" s="207" t="s">
        <v>460</v>
      </c>
      <c r="B14" s="209"/>
    </row>
    <row r="15" s="199" customFormat="1" ht="36.6" customHeight="1" spans="1:2">
      <c r="A15" s="207" t="s">
        <v>461</v>
      </c>
      <c r="B15" s="209"/>
    </row>
    <row r="16" s="199" customFormat="1" ht="36.6" customHeight="1" spans="1:2">
      <c r="A16" s="207" t="s">
        <v>462</v>
      </c>
      <c r="B16" s="209"/>
    </row>
    <row r="17" s="199" customFormat="1" ht="36.6" customHeight="1" spans="1:2">
      <c r="A17" s="207" t="s">
        <v>463</v>
      </c>
      <c r="B17" s="209"/>
    </row>
    <row r="18" s="199" customFormat="1" ht="36.6" customHeight="1" spans="1:2">
      <c r="A18" s="207" t="s">
        <v>464</v>
      </c>
      <c r="B18" s="209"/>
    </row>
    <row r="19" s="199" customFormat="1" ht="36.6" customHeight="1" spans="1:2">
      <c r="A19" s="207" t="s">
        <v>465</v>
      </c>
      <c r="B19" s="209"/>
    </row>
    <row r="20" s="199" customFormat="1" ht="36.6" customHeight="1" spans="1:2">
      <c r="A20" s="207" t="s">
        <v>466</v>
      </c>
      <c r="B20" s="209"/>
    </row>
    <row r="21" s="199" customFormat="1" ht="36.6" customHeight="1" spans="1:2">
      <c r="A21" s="207" t="s">
        <v>467</v>
      </c>
      <c r="B21" s="209"/>
    </row>
    <row r="22" s="199" customFormat="1" ht="36.6" customHeight="1" spans="1:2">
      <c r="A22" s="210" t="s">
        <v>468</v>
      </c>
      <c r="B22" s="211">
        <v>700</v>
      </c>
    </row>
  </sheetData>
  <mergeCells count="1">
    <mergeCell ref="A2:B2"/>
  </mergeCells>
  <printOptions horizontalCentered="1"/>
  <pageMargins left="0.551181102362205" right="0.551181102362205" top="0.275590551181102" bottom="0.393700787401575" header="0.590551181102362" footer="0.15748031496063"/>
  <pageSetup paperSize="9" scale="99" firstPageNumber="135" orientation="portrait" useFirstPageNumber="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24"/>
  <sheetViews>
    <sheetView workbookViewId="0">
      <selection activeCell="A25" sqref="A25"/>
    </sheetView>
  </sheetViews>
  <sheetFormatPr defaultColWidth="43.8796296296296" defaultRowHeight="15.6" outlineLevelCol="1"/>
  <cols>
    <col min="1" max="1" width="67" style="201" customWidth="1"/>
    <col min="2" max="2" width="26.8796296296296" style="201" customWidth="1"/>
    <col min="3" max="16384" width="43.8796296296296" style="201"/>
  </cols>
  <sheetData>
    <row r="1" s="103" customFormat="1" ht="27" customHeight="1" spans="1:2">
      <c r="A1" s="202" t="s">
        <v>469</v>
      </c>
      <c r="B1" s="203"/>
    </row>
    <row r="2" ht="45.6" customHeight="1" spans="1:2">
      <c r="A2" s="184" t="s">
        <v>470</v>
      </c>
      <c r="B2" s="184"/>
    </row>
    <row r="3" s="199" customFormat="1" ht="23.45" customHeight="1" spans="2:2">
      <c r="B3" s="204" t="s">
        <v>2</v>
      </c>
    </row>
    <row r="4" s="199" customFormat="1" ht="36.6" customHeight="1" spans="1:2">
      <c r="A4" s="205" t="s">
        <v>450</v>
      </c>
      <c r="B4" s="206" t="s">
        <v>4</v>
      </c>
    </row>
    <row r="5" s="199" customFormat="1" ht="36.6" customHeight="1" spans="1:2">
      <c r="A5" s="239" t="s">
        <v>471</v>
      </c>
      <c r="B5" s="208"/>
    </row>
    <row r="6" s="199" customFormat="1" ht="36.6" customHeight="1" spans="1:2">
      <c r="A6" s="239" t="s">
        <v>472</v>
      </c>
      <c r="B6" s="209"/>
    </row>
    <row r="7" s="199" customFormat="1" ht="36.6" customHeight="1" spans="1:2">
      <c r="A7" s="240" t="s">
        <v>473</v>
      </c>
      <c r="B7" s="209"/>
    </row>
    <row r="8" s="200" customFormat="1" ht="36.6" customHeight="1" spans="1:2">
      <c r="A8" s="239" t="s">
        <v>474</v>
      </c>
      <c r="B8" s="209">
        <v>700</v>
      </c>
    </row>
    <row r="9" s="199" customFormat="1" ht="36.6" customHeight="1" spans="1:2">
      <c r="A9" s="240" t="s">
        <v>475</v>
      </c>
      <c r="B9" s="209"/>
    </row>
    <row r="10" s="199" customFormat="1" ht="36.6" customHeight="1" spans="1:2">
      <c r="A10" s="239" t="s">
        <v>476</v>
      </c>
      <c r="B10" s="209"/>
    </row>
    <row r="11" s="199" customFormat="1" ht="36.6" customHeight="1" spans="1:2">
      <c r="A11" s="240" t="s">
        <v>477</v>
      </c>
      <c r="B11" s="209"/>
    </row>
    <row r="12" s="199" customFormat="1" ht="36.6" customHeight="1" spans="1:2">
      <c r="A12" s="240" t="s">
        <v>478</v>
      </c>
      <c r="B12" s="209"/>
    </row>
    <row r="13" s="199" customFormat="1" ht="36.6" customHeight="1" spans="1:2">
      <c r="A13" s="241" t="s">
        <v>479</v>
      </c>
      <c r="B13" s="209"/>
    </row>
    <row r="14" s="199" customFormat="1" ht="36.6" customHeight="1" spans="1:2">
      <c r="A14" s="239" t="s">
        <v>480</v>
      </c>
      <c r="B14" s="209"/>
    </row>
    <row r="15" s="199" customFormat="1" ht="36.6" customHeight="1" spans="1:2">
      <c r="A15" s="239" t="s">
        <v>481</v>
      </c>
      <c r="B15" s="209"/>
    </row>
    <row r="16" s="199" customFormat="1" ht="36.6" customHeight="1" spans="1:2">
      <c r="A16" s="239" t="s">
        <v>482</v>
      </c>
      <c r="B16" s="209"/>
    </row>
    <row r="17" s="199" customFormat="1" ht="36.6" customHeight="1" spans="1:2">
      <c r="A17" s="239" t="s">
        <v>483</v>
      </c>
      <c r="B17" s="209"/>
    </row>
    <row r="18" s="199" customFormat="1" ht="36.6" customHeight="1" spans="1:2">
      <c r="A18" s="239" t="s">
        <v>484</v>
      </c>
      <c r="B18" s="209"/>
    </row>
    <row r="19" s="199" customFormat="1" ht="36.6" customHeight="1" spans="1:2">
      <c r="A19" s="240" t="s">
        <v>485</v>
      </c>
      <c r="B19" s="209"/>
    </row>
    <row r="20" s="199" customFormat="1" ht="36.6" customHeight="1" spans="1:2">
      <c r="A20" s="242" t="s">
        <v>486</v>
      </c>
      <c r="B20" s="209"/>
    </row>
    <row r="21" s="199" customFormat="1" ht="36.6" customHeight="1" spans="1:2">
      <c r="A21" s="239" t="s">
        <v>487</v>
      </c>
      <c r="B21" s="209"/>
    </row>
    <row r="22" s="199" customFormat="1" ht="36.6" customHeight="1" spans="1:2">
      <c r="A22" s="239" t="s">
        <v>488</v>
      </c>
      <c r="B22" s="209"/>
    </row>
    <row r="23" s="199" customFormat="1" ht="36.6" customHeight="1" spans="1:2">
      <c r="A23" s="242" t="s">
        <v>489</v>
      </c>
      <c r="B23" s="209"/>
    </row>
    <row r="24" s="199" customFormat="1" ht="36.6" customHeight="1" spans="1:2">
      <c r="A24" s="210" t="s">
        <v>490</v>
      </c>
      <c r="B24" s="211">
        <v>700</v>
      </c>
    </row>
  </sheetData>
  <mergeCells count="1">
    <mergeCell ref="A2:B2"/>
  </mergeCells>
  <printOptions horizontalCentered="1"/>
  <pageMargins left="0.551181102362205" right="0.551181102362205" top="0.275590551181102" bottom="0.393700787401575" header="0.590551181102362" footer="0.15748031496063"/>
  <pageSetup paperSize="9" scale="91" firstPageNumber="135" orientation="portrait" useFirstPageNumber="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3"/>
  <sheetViews>
    <sheetView workbookViewId="0">
      <selection activeCell="D12" sqref="D12"/>
    </sheetView>
  </sheetViews>
  <sheetFormatPr defaultColWidth="26" defaultRowHeight="14.4" outlineLevelCol="6"/>
  <cols>
    <col min="1" max="1" width="26" style="213"/>
    <col min="2" max="2" width="23.5" style="214" customWidth="1"/>
    <col min="3" max="3" width="33.5" style="213" customWidth="1"/>
    <col min="4" max="4" width="20.1296296296296" style="214" customWidth="1"/>
    <col min="5" max="16384" width="26" style="213"/>
  </cols>
  <sheetData>
    <row r="1" s="103" customFormat="1" ht="39" customHeight="1" spans="1:4">
      <c r="A1" s="215" t="s">
        <v>491</v>
      </c>
      <c r="B1" s="216"/>
      <c r="C1" s="216"/>
      <c r="D1" s="217"/>
    </row>
    <row r="2" ht="55.15" customHeight="1" spans="1:4">
      <c r="A2" s="163" t="s">
        <v>492</v>
      </c>
      <c r="B2" s="163"/>
      <c r="C2" s="163"/>
      <c r="D2" s="163"/>
    </row>
    <row r="3" s="212" customFormat="1" ht="33" customHeight="1" spans="1:4">
      <c r="A3" s="218"/>
      <c r="B3" s="219"/>
      <c r="C3" s="220"/>
      <c r="D3" s="221" t="s">
        <v>2</v>
      </c>
    </row>
    <row r="4" ht="84" customHeight="1" spans="1:4">
      <c r="A4" s="222" t="s">
        <v>493</v>
      </c>
      <c r="B4" s="223" t="s">
        <v>4</v>
      </c>
      <c r="C4" s="222" t="s">
        <v>494</v>
      </c>
      <c r="D4" s="223" t="s">
        <v>4</v>
      </c>
    </row>
    <row r="5" ht="84" customHeight="1" spans="1:4">
      <c r="A5" s="224" t="s">
        <v>495</v>
      </c>
      <c r="B5" s="225">
        <v>700</v>
      </c>
      <c r="C5" s="224" t="s">
        <v>496</v>
      </c>
      <c r="D5" s="225">
        <v>700</v>
      </c>
    </row>
    <row r="6" ht="84" customHeight="1" spans="1:4">
      <c r="A6" s="226" t="s">
        <v>72</v>
      </c>
      <c r="B6" s="227"/>
      <c r="C6" s="228" t="s">
        <v>73</v>
      </c>
      <c r="D6" s="227"/>
    </row>
    <row r="7" ht="84" customHeight="1" spans="1:4">
      <c r="A7" s="229" t="s">
        <v>298</v>
      </c>
      <c r="B7" s="227"/>
      <c r="C7" s="230" t="s">
        <v>497</v>
      </c>
      <c r="D7" s="227"/>
    </row>
    <row r="8" ht="84" customHeight="1" spans="1:4">
      <c r="A8" s="229" t="s">
        <v>38</v>
      </c>
      <c r="B8" s="227"/>
      <c r="C8" s="230" t="s">
        <v>498</v>
      </c>
      <c r="D8" s="227"/>
    </row>
    <row r="9" ht="84" customHeight="1" spans="1:4">
      <c r="A9" s="226" t="s">
        <v>499</v>
      </c>
      <c r="B9" s="227"/>
      <c r="C9" s="226" t="s">
        <v>500</v>
      </c>
      <c r="D9" s="231"/>
    </row>
    <row r="10" ht="84" customHeight="1" spans="1:4">
      <c r="A10" s="232" t="s">
        <v>501</v>
      </c>
      <c r="B10" s="233"/>
      <c r="C10" s="232" t="s">
        <v>502</v>
      </c>
      <c r="D10" s="234"/>
    </row>
    <row r="11" ht="84" customHeight="1" spans="1:4">
      <c r="A11" s="226" t="s">
        <v>503</v>
      </c>
      <c r="B11" s="227"/>
      <c r="C11" s="235"/>
      <c r="D11" s="234"/>
    </row>
    <row r="12" ht="84" customHeight="1" spans="1:4">
      <c r="A12" s="206" t="s">
        <v>504</v>
      </c>
      <c r="B12" s="236">
        <v>700</v>
      </c>
      <c r="C12" s="206" t="s">
        <v>505</v>
      </c>
      <c r="D12" s="236">
        <v>700</v>
      </c>
    </row>
    <row r="13" ht="51.75" customHeight="1" spans="1:7">
      <c r="A13" s="237"/>
      <c r="B13" s="237"/>
      <c r="C13" s="237"/>
      <c r="D13" s="237"/>
      <c r="E13" s="238"/>
      <c r="F13" s="238"/>
      <c r="G13" s="238"/>
    </row>
  </sheetData>
  <mergeCells count="2">
    <mergeCell ref="A2:D2"/>
    <mergeCell ref="A13:D13"/>
  </mergeCells>
  <printOptions horizontalCentered="1"/>
  <pageMargins left="0.551181102362205" right="0.551181102362205" top="0.275590551181102" bottom="0.393700787401575" header="0.590551181102362" footer="0.15748031496063"/>
  <pageSetup paperSize="9" scale="84" firstPageNumber="135" orientation="portrait" useFirstPageNumber="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22"/>
  <sheetViews>
    <sheetView workbookViewId="0">
      <selection activeCell="B23" sqref="B23"/>
    </sheetView>
  </sheetViews>
  <sheetFormatPr defaultColWidth="43.8796296296296" defaultRowHeight="15.6" outlineLevelCol="1"/>
  <cols>
    <col min="1" max="1" width="54.6296296296296" style="201" customWidth="1"/>
    <col min="2" max="2" width="34.3796296296296" style="201" customWidth="1"/>
    <col min="3" max="16384" width="43.8796296296296" style="201"/>
  </cols>
  <sheetData>
    <row r="1" s="103" customFormat="1" ht="27" customHeight="1" spans="1:2">
      <c r="A1" s="202" t="s">
        <v>506</v>
      </c>
      <c r="B1" s="203"/>
    </row>
    <row r="2" ht="45.6" customHeight="1" spans="1:2">
      <c r="A2" s="184" t="s">
        <v>507</v>
      </c>
      <c r="B2" s="184"/>
    </row>
    <row r="3" s="199" customFormat="1" ht="23.45" customHeight="1" spans="2:2">
      <c r="B3" s="204" t="s">
        <v>2</v>
      </c>
    </row>
    <row r="4" s="199" customFormat="1" ht="36.6" customHeight="1" spans="1:2">
      <c r="A4" s="205" t="s">
        <v>450</v>
      </c>
      <c r="B4" s="206" t="s">
        <v>4</v>
      </c>
    </row>
    <row r="5" s="199" customFormat="1" ht="36.6" customHeight="1" spans="1:2">
      <c r="A5" s="207" t="s">
        <v>451</v>
      </c>
      <c r="B5" s="208"/>
    </row>
    <row r="6" s="199" customFormat="1" ht="36.6" customHeight="1" spans="1:2">
      <c r="A6" s="207" t="s">
        <v>452</v>
      </c>
      <c r="B6" s="209"/>
    </row>
    <row r="7" s="199" customFormat="1" ht="36.6" customHeight="1" spans="1:2">
      <c r="A7" s="207" t="s">
        <v>453</v>
      </c>
      <c r="B7" s="209"/>
    </row>
    <row r="8" s="200" customFormat="1" ht="36.6" customHeight="1" spans="1:2">
      <c r="A8" s="207" t="s">
        <v>454</v>
      </c>
      <c r="B8" s="209"/>
    </row>
    <row r="9" s="199" customFormat="1" ht="36.6" customHeight="1" spans="1:2">
      <c r="A9" s="207" t="s">
        <v>455</v>
      </c>
      <c r="B9" s="209"/>
    </row>
    <row r="10" s="199" customFormat="1" ht="36.6" customHeight="1" spans="1:2">
      <c r="A10" s="207" t="s">
        <v>456</v>
      </c>
      <c r="B10" s="209"/>
    </row>
    <row r="11" s="199" customFormat="1" ht="36.6" customHeight="1" spans="1:2">
      <c r="A11" s="207" t="s">
        <v>457</v>
      </c>
      <c r="B11" s="209"/>
    </row>
    <row r="12" s="199" customFormat="1" ht="36.6" customHeight="1" spans="1:2">
      <c r="A12" s="207" t="s">
        <v>458</v>
      </c>
      <c r="B12" s="209">
        <v>700</v>
      </c>
    </row>
    <row r="13" s="199" customFormat="1" ht="36.6" customHeight="1" spans="1:2">
      <c r="A13" s="207" t="s">
        <v>459</v>
      </c>
      <c r="B13" s="209"/>
    </row>
    <row r="14" s="199" customFormat="1" ht="36.6" customHeight="1" spans="1:2">
      <c r="A14" s="207" t="s">
        <v>460</v>
      </c>
      <c r="B14" s="209"/>
    </row>
    <row r="15" s="199" customFormat="1" ht="36.6" customHeight="1" spans="1:2">
      <c r="A15" s="207" t="s">
        <v>461</v>
      </c>
      <c r="B15" s="209"/>
    </row>
    <row r="16" s="199" customFormat="1" ht="36.6" customHeight="1" spans="1:2">
      <c r="A16" s="207" t="s">
        <v>462</v>
      </c>
      <c r="B16" s="209"/>
    </row>
    <row r="17" s="199" customFormat="1" ht="36.6" customHeight="1" spans="1:2">
      <c r="A17" s="207" t="s">
        <v>463</v>
      </c>
      <c r="B17" s="209"/>
    </row>
    <row r="18" s="199" customFormat="1" ht="36.6" customHeight="1" spans="1:2">
      <c r="A18" s="207" t="s">
        <v>464</v>
      </c>
      <c r="B18" s="209"/>
    </row>
    <row r="19" s="199" customFormat="1" ht="36.6" customHeight="1" spans="1:2">
      <c r="A19" s="207" t="s">
        <v>465</v>
      </c>
      <c r="B19" s="209"/>
    </row>
    <row r="20" s="199" customFormat="1" ht="36.6" customHeight="1" spans="1:2">
      <c r="A20" s="207" t="s">
        <v>466</v>
      </c>
      <c r="B20" s="209"/>
    </row>
    <row r="21" s="199" customFormat="1" ht="36.6" customHeight="1" spans="1:2">
      <c r="A21" s="207" t="s">
        <v>467</v>
      </c>
      <c r="B21" s="209"/>
    </row>
    <row r="22" s="199" customFormat="1" ht="36.6" customHeight="1" spans="1:2">
      <c r="A22" s="210" t="s">
        <v>468</v>
      </c>
      <c r="B22" s="211">
        <v>700</v>
      </c>
    </row>
  </sheetData>
  <mergeCells count="1">
    <mergeCell ref="A2:B2"/>
  </mergeCells>
  <printOptions horizontalCentered="1"/>
  <pageMargins left="0.551181102362205" right="0.551181102362205" top="0.275590551181102" bottom="0.393700787401575" header="0.590551181102362" footer="0.15748031496063"/>
  <pageSetup paperSize="9" scale="99" firstPageNumber="135" orientation="portrait" useFirstPageNumber="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49"/>
  <sheetViews>
    <sheetView workbookViewId="0">
      <selection activeCell="B29" sqref="B29"/>
    </sheetView>
  </sheetViews>
  <sheetFormatPr defaultColWidth="50.75" defaultRowHeight="15.6" outlineLevelCol="1"/>
  <cols>
    <col min="1" max="1" width="66.5" style="181" customWidth="1"/>
    <col min="2" max="2" width="33.5" style="181" customWidth="1"/>
    <col min="3" max="16384" width="50.75" style="181"/>
  </cols>
  <sheetData>
    <row r="1" spans="1:2">
      <c r="A1" s="182" t="s">
        <v>508</v>
      </c>
      <c r="B1" s="183"/>
    </row>
    <row r="2" ht="36.6" customHeight="1" spans="1:2">
      <c r="A2" s="184" t="s">
        <v>509</v>
      </c>
      <c r="B2" s="184"/>
    </row>
    <row r="3" ht="36.6" customHeight="1" spans="1:2">
      <c r="A3" s="185"/>
      <c r="B3" s="167" t="s">
        <v>2</v>
      </c>
    </row>
    <row r="4" ht="33" customHeight="1" spans="1:2">
      <c r="A4" s="186" t="s">
        <v>450</v>
      </c>
      <c r="B4" s="187" t="s">
        <v>4</v>
      </c>
    </row>
    <row r="5" ht="31.15" customHeight="1" spans="1:2">
      <c r="A5" s="188" t="s">
        <v>510</v>
      </c>
      <c r="B5" s="189"/>
    </row>
    <row r="6" ht="31.15" customHeight="1" spans="1:2">
      <c r="A6" s="190" t="s">
        <v>511</v>
      </c>
      <c r="B6" s="191"/>
    </row>
    <row r="7" ht="31.15" customHeight="1" spans="1:2">
      <c r="A7" s="192" t="s">
        <v>512</v>
      </c>
      <c r="B7" s="193"/>
    </row>
    <row r="8" ht="31.15" hidden="1" customHeight="1" spans="1:2">
      <c r="A8" s="192" t="s">
        <v>513</v>
      </c>
      <c r="B8" s="193"/>
    </row>
    <row r="9" ht="31.15" customHeight="1" spans="1:2">
      <c r="A9" s="188" t="s">
        <v>514</v>
      </c>
      <c r="B9" s="189"/>
    </row>
    <row r="10" ht="31.15" customHeight="1" spans="1:2">
      <c r="A10" s="192" t="s">
        <v>515</v>
      </c>
      <c r="B10" s="191"/>
    </row>
    <row r="11" ht="31.15" customHeight="1" spans="1:2">
      <c r="A11" s="192" t="s">
        <v>516</v>
      </c>
      <c r="B11" s="191"/>
    </row>
    <row r="12" ht="31.15" hidden="1" customHeight="1" spans="1:2">
      <c r="A12" s="192" t="s">
        <v>513</v>
      </c>
      <c r="B12" s="191"/>
    </row>
    <row r="13" ht="31.15" customHeight="1" spans="1:2">
      <c r="A13" s="188" t="s">
        <v>517</v>
      </c>
      <c r="B13" s="189"/>
    </row>
    <row r="14" ht="31.15" customHeight="1" spans="1:2">
      <c r="A14" s="188" t="s">
        <v>518</v>
      </c>
      <c r="B14" s="189">
        <v>700</v>
      </c>
    </row>
    <row r="15" ht="31.15" customHeight="1" spans="1:2">
      <c r="A15" s="192" t="s">
        <v>519</v>
      </c>
      <c r="B15" s="194"/>
    </row>
    <row r="16" ht="31.15" customHeight="1" spans="1:2">
      <c r="A16" s="195" t="s">
        <v>520</v>
      </c>
      <c r="B16" s="196"/>
    </row>
    <row r="17" ht="31.15" customHeight="1" spans="1:2">
      <c r="A17" s="188"/>
      <c r="B17" s="196"/>
    </row>
    <row r="18" ht="31.15" customHeight="1" spans="1:2">
      <c r="A18" s="192"/>
      <c r="B18" s="196"/>
    </row>
    <row r="19" ht="31.15" customHeight="1" spans="1:2">
      <c r="A19" s="195"/>
      <c r="B19" s="196"/>
    </row>
    <row r="20" ht="31.15" customHeight="1" spans="1:2">
      <c r="A20" s="188"/>
      <c r="B20" s="194"/>
    </row>
    <row r="21" ht="31.15" customHeight="1" spans="1:2">
      <c r="A21" s="192"/>
      <c r="B21" s="196"/>
    </row>
    <row r="22" ht="31.15" customHeight="1" spans="1:2">
      <c r="A22" s="195"/>
      <c r="B22" s="196"/>
    </row>
    <row r="23" ht="31.15" customHeight="1" spans="1:2">
      <c r="A23" s="188"/>
      <c r="B23" s="196"/>
    </row>
    <row r="24" ht="31.15" customHeight="1" spans="1:2">
      <c r="A24" s="192"/>
      <c r="B24" s="196"/>
    </row>
    <row r="25" ht="31.15" customHeight="1" spans="1:2">
      <c r="A25" s="195" t="s">
        <v>521</v>
      </c>
      <c r="B25" s="194"/>
    </row>
    <row r="26" ht="31.15" customHeight="1" spans="1:2">
      <c r="A26" s="197" t="s">
        <v>490</v>
      </c>
      <c r="B26" s="194">
        <v>700</v>
      </c>
    </row>
    <row r="27" ht="46.9" customHeight="1" spans="1:1">
      <c r="A27" s="198"/>
    </row>
    <row r="28" ht="78" customHeight="1"/>
    <row r="29" ht="62.45" customHeight="1"/>
    <row r="30" ht="124.9" customHeight="1"/>
    <row r="31" ht="78" customHeight="1"/>
    <row r="32" ht="140.45" customHeight="1"/>
    <row r="33" ht="93.6" customHeight="1"/>
    <row r="34" ht="62.45" customHeight="1"/>
    <row r="35" ht="78" customHeight="1"/>
    <row r="36" ht="62.45" customHeight="1"/>
    <row r="37" ht="62.45" customHeight="1"/>
    <row r="38" ht="78" customHeight="1"/>
    <row r="39" ht="46.9" customHeight="1"/>
    <row r="40" ht="124.9" customHeight="1"/>
    <row r="41" ht="93.6" customHeight="1"/>
    <row r="42" ht="93.6" customHeight="1"/>
    <row r="43" ht="93.6" customHeight="1"/>
    <row r="44" ht="109.15" customHeight="1"/>
    <row r="45" ht="93.6" customHeight="1"/>
    <row r="46" ht="93.6" customHeight="1"/>
    <row r="47" ht="93.6" customHeight="1"/>
    <row r="48" ht="109.15" customHeight="1"/>
    <row r="49" ht="46.9" customHeight="1"/>
  </sheetData>
  <mergeCells count="1">
    <mergeCell ref="A2:B2"/>
  </mergeCells>
  <printOptions horizontalCentered="1"/>
  <pageMargins left="0.551181102362205" right="0.551181102362205" top="0.275590551181102" bottom="0.393700787401575" header="0.590551181102362" footer="0.15748031496063"/>
  <pageSetup paperSize="9" scale="93" firstPageNumber="135" orientation="portrait" useFirstPageNumber="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4"/>
  <sheetViews>
    <sheetView workbookViewId="0">
      <selection activeCell="E11" sqref="E11"/>
    </sheetView>
  </sheetViews>
  <sheetFormatPr defaultColWidth="27.3796296296296" defaultRowHeight="15.6" outlineLevelCol="3"/>
  <cols>
    <col min="1" max="1" width="31.25" style="137" customWidth="1"/>
    <col min="2" max="2" width="20.6296296296296" style="160" customWidth="1"/>
    <col min="3" max="3" width="36.5" style="137" customWidth="1"/>
    <col min="4" max="4" width="21.1296296296296" style="160" customWidth="1"/>
    <col min="5" max="16384" width="27.3796296296296" style="137"/>
  </cols>
  <sheetData>
    <row r="1" s="159" customFormat="1" ht="31.15" customHeight="1" spans="1:3">
      <c r="A1" s="161" t="s">
        <v>522</v>
      </c>
      <c r="B1" s="162"/>
      <c r="C1" s="162"/>
    </row>
    <row r="2" ht="25.8" spans="1:4">
      <c r="A2" s="163" t="s">
        <v>523</v>
      </c>
      <c r="B2" s="163"/>
      <c r="C2" s="163"/>
      <c r="D2" s="163"/>
    </row>
    <row r="3" ht="31.9" customHeight="1" spans="1:4">
      <c r="A3" s="164"/>
      <c r="B3" s="165"/>
      <c r="C3" s="166"/>
      <c r="D3" s="167" t="s">
        <v>2</v>
      </c>
    </row>
    <row r="4" ht="76.15" customHeight="1" spans="1:4">
      <c r="A4" s="168" t="s">
        <v>493</v>
      </c>
      <c r="B4" s="169" t="s">
        <v>4</v>
      </c>
      <c r="C4" s="168" t="s">
        <v>494</v>
      </c>
      <c r="D4" s="169" t="s">
        <v>4</v>
      </c>
    </row>
    <row r="5" ht="76.15" customHeight="1" spans="1:4">
      <c r="A5" s="170" t="s">
        <v>495</v>
      </c>
      <c r="B5" s="171">
        <v>700</v>
      </c>
      <c r="C5" s="170" t="s">
        <v>496</v>
      </c>
      <c r="D5" s="171">
        <v>700</v>
      </c>
    </row>
    <row r="6" ht="76.15" customHeight="1" spans="1:4">
      <c r="A6" s="172" t="s">
        <v>72</v>
      </c>
      <c r="B6" s="173"/>
      <c r="C6" s="172" t="s">
        <v>73</v>
      </c>
      <c r="D6" s="173"/>
    </row>
    <row r="7" ht="76.15" customHeight="1" spans="1:4">
      <c r="A7" s="174" t="s">
        <v>298</v>
      </c>
      <c r="B7" s="173"/>
      <c r="C7" s="174" t="s">
        <v>524</v>
      </c>
      <c r="D7" s="173"/>
    </row>
    <row r="8" ht="76.15" customHeight="1" spans="1:4">
      <c r="A8" s="174" t="s">
        <v>525</v>
      </c>
      <c r="B8" s="175"/>
      <c r="C8" s="174" t="s">
        <v>497</v>
      </c>
      <c r="D8" s="156"/>
    </row>
    <row r="9" ht="76.15" customHeight="1" spans="1:4">
      <c r="A9" s="176" t="s">
        <v>38</v>
      </c>
      <c r="B9" s="156"/>
      <c r="C9" s="174" t="s">
        <v>498</v>
      </c>
      <c r="D9" s="173"/>
    </row>
    <row r="10" ht="76.15" customHeight="1" spans="1:4">
      <c r="A10" s="172" t="s">
        <v>499</v>
      </c>
      <c r="B10" s="173"/>
      <c r="C10" s="172" t="s">
        <v>526</v>
      </c>
      <c r="D10" s="173"/>
    </row>
    <row r="11" ht="76.15" customHeight="1" spans="1:4">
      <c r="A11" s="177" t="s">
        <v>527</v>
      </c>
      <c r="B11" s="156"/>
      <c r="C11" s="178" t="s">
        <v>528</v>
      </c>
      <c r="D11" s="156"/>
    </row>
    <row r="12" ht="76.15" customHeight="1" spans="1:4">
      <c r="A12" s="172" t="s">
        <v>503</v>
      </c>
      <c r="B12" s="173"/>
      <c r="C12" s="178"/>
      <c r="D12" s="156"/>
    </row>
    <row r="13" ht="76.15" customHeight="1" spans="1:4">
      <c r="A13" s="179" t="s">
        <v>504</v>
      </c>
      <c r="B13" s="173">
        <v>700</v>
      </c>
      <c r="C13" s="179" t="s">
        <v>505</v>
      </c>
      <c r="D13" s="173">
        <v>700</v>
      </c>
    </row>
    <row r="14" spans="1:4">
      <c r="A14" s="180"/>
      <c r="B14" s="180"/>
      <c r="C14" s="180"/>
      <c r="D14" s="180"/>
    </row>
  </sheetData>
  <mergeCells count="2">
    <mergeCell ref="A2:D2"/>
    <mergeCell ref="A14:D14"/>
  </mergeCells>
  <printOptions horizontalCentered="1"/>
  <pageMargins left="0.551181102362205" right="0.551181102362205" top="0.275590551181102" bottom="0.393700787401575" header="0.590551181102362" footer="0.15748031496063"/>
  <pageSetup paperSize="9" scale="85" firstPageNumber="135" orientation="portrait" useFirstPageNumber="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1"/>
  <sheetViews>
    <sheetView showZeros="0" workbookViewId="0">
      <selection activeCell="J8" sqref="J8"/>
    </sheetView>
  </sheetViews>
  <sheetFormatPr defaultColWidth="9" defaultRowHeight="19.5" customHeight="1" outlineLevelCol="6"/>
  <cols>
    <col min="1" max="1" width="40.3796296296296" customWidth="1"/>
    <col min="2" max="2" width="7.37962962962963" customWidth="1"/>
    <col min="3" max="3" width="14.6296296296296" customWidth="1"/>
    <col min="4" max="4" width="16" customWidth="1"/>
    <col min="6" max="6" width="6.12962962962963" customWidth="1"/>
    <col min="7" max="7" width="6.5" customWidth="1"/>
  </cols>
  <sheetData>
    <row r="1" ht="33.6" customHeight="1" spans="1:1">
      <c r="A1" s="341" t="s">
        <v>32</v>
      </c>
    </row>
    <row r="2" ht="55.15" customHeight="1" spans="1:4">
      <c r="A2" s="343" t="s">
        <v>33</v>
      </c>
      <c r="B2" s="343"/>
      <c r="C2" s="343"/>
      <c r="D2" s="343"/>
    </row>
    <row r="3" ht="39.6" customHeight="1" spans="1:7">
      <c r="A3" s="393"/>
      <c r="B3" s="393"/>
      <c r="C3" s="393"/>
      <c r="D3" s="394"/>
      <c r="G3" s="394" t="s">
        <v>2</v>
      </c>
    </row>
    <row r="4" ht="47.25" customHeight="1" spans="1:7">
      <c r="A4" s="395" t="s">
        <v>3</v>
      </c>
      <c r="B4" s="395" t="s">
        <v>4</v>
      </c>
      <c r="C4" s="395"/>
      <c r="D4" s="395"/>
      <c r="E4" s="395"/>
      <c r="F4" s="395"/>
      <c r="G4" s="395"/>
    </row>
    <row r="5" ht="78" customHeight="1" spans="1:7">
      <c r="A5" s="395"/>
      <c r="B5" s="395" t="s">
        <v>34</v>
      </c>
      <c r="C5" s="396" t="s">
        <v>35</v>
      </c>
      <c r="D5" s="396" t="s">
        <v>36</v>
      </c>
      <c r="E5" s="396" t="s">
        <v>37</v>
      </c>
      <c r="F5" s="396" t="s">
        <v>38</v>
      </c>
      <c r="G5" s="396" t="s">
        <v>39</v>
      </c>
    </row>
    <row r="6" ht="37.9" customHeight="1" spans="1:7">
      <c r="A6" s="397" t="s">
        <v>40</v>
      </c>
      <c r="B6" s="398">
        <f>SUM(C6:G6)</f>
        <v>9439</v>
      </c>
      <c r="C6" s="399">
        <v>7968</v>
      </c>
      <c r="D6" s="398"/>
      <c r="E6" s="283"/>
      <c r="F6" s="283">
        <v>1471</v>
      </c>
      <c r="G6" s="283"/>
    </row>
    <row r="7" ht="37.9" customHeight="1" spans="1:7">
      <c r="A7" s="397" t="s">
        <v>41</v>
      </c>
      <c r="B7" s="398">
        <f t="shared" ref="B7:B30" si="0">SUM(C7:G7)</f>
        <v>0</v>
      </c>
      <c r="C7" s="400"/>
      <c r="D7" s="400"/>
      <c r="E7" s="283"/>
      <c r="F7" s="283"/>
      <c r="G7" s="283"/>
    </row>
    <row r="8" ht="37.9" customHeight="1" spans="1:7">
      <c r="A8" s="397" t="s">
        <v>42</v>
      </c>
      <c r="B8" s="398">
        <f t="shared" si="0"/>
        <v>72</v>
      </c>
      <c r="C8" s="400">
        <v>72</v>
      </c>
      <c r="D8" s="400"/>
      <c r="E8" s="283"/>
      <c r="F8" s="283"/>
      <c r="G8" s="283"/>
    </row>
    <row r="9" ht="37.9" customHeight="1" spans="1:7">
      <c r="A9" s="397" t="s">
        <v>43</v>
      </c>
      <c r="B9" s="398">
        <f t="shared" si="0"/>
        <v>5170</v>
      </c>
      <c r="C9" s="400">
        <v>5170</v>
      </c>
      <c r="D9" s="400"/>
      <c r="E9" s="283"/>
      <c r="F9" s="283"/>
      <c r="G9" s="283"/>
    </row>
    <row r="10" ht="37.9" customHeight="1" spans="1:7">
      <c r="A10" s="397" t="s">
        <v>44</v>
      </c>
      <c r="B10" s="398">
        <f t="shared" si="0"/>
        <v>14734</v>
      </c>
      <c r="C10" s="400">
        <v>14734</v>
      </c>
      <c r="D10" s="400"/>
      <c r="E10" s="283"/>
      <c r="F10" s="283"/>
      <c r="G10" s="283"/>
    </row>
    <row r="11" ht="37.9" customHeight="1" spans="1:7">
      <c r="A11" s="397" t="s">
        <v>45</v>
      </c>
      <c r="B11" s="398">
        <f t="shared" si="0"/>
        <v>293</v>
      </c>
      <c r="C11" s="400">
        <v>293</v>
      </c>
      <c r="D11" s="400"/>
      <c r="E11" s="283"/>
      <c r="F11" s="283"/>
      <c r="G11" s="283"/>
    </row>
    <row r="12" ht="37.9" customHeight="1" spans="1:7">
      <c r="A12" s="397" t="s">
        <v>46</v>
      </c>
      <c r="B12" s="398">
        <f t="shared" si="0"/>
        <v>1448</v>
      </c>
      <c r="C12" s="400">
        <v>1448</v>
      </c>
      <c r="D12" s="400"/>
      <c r="E12" s="283"/>
      <c r="F12" s="283"/>
      <c r="G12" s="283"/>
    </row>
    <row r="13" ht="37.9" customHeight="1" spans="1:7">
      <c r="A13" s="397" t="s">
        <v>47</v>
      </c>
      <c r="B13" s="398">
        <f t="shared" si="0"/>
        <v>12559</v>
      </c>
      <c r="C13" s="400">
        <v>12559</v>
      </c>
      <c r="D13" s="400"/>
      <c r="E13" s="283"/>
      <c r="F13" s="283"/>
      <c r="G13" s="283"/>
    </row>
    <row r="14" ht="37.9" customHeight="1" spans="1:7">
      <c r="A14" s="397" t="s">
        <v>48</v>
      </c>
      <c r="B14" s="398">
        <f t="shared" si="0"/>
        <v>9868</v>
      </c>
      <c r="C14" s="400">
        <v>9868</v>
      </c>
      <c r="D14" s="400"/>
      <c r="E14" s="283"/>
      <c r="F14" s="283"/>
      <c r="G14" s="283"/>
    </row>
    <row r="15" ht="37.9" customHeight="1" spans="1:7">
      <c r="A15" s="397" t="s">
        <v>49</v>
      </c>
      <c r="B15" s="398">
        <f t="shared" si="0"/>
        <v>1088</v>
      </c>
      <c r="C15" s="400">
        <v>1088</v>
      </c>
      <c r="D15" s="400"/>
      <c r="E15" s="283"/>
      <c r="F15" s="283"/>
      <c r="G15" s="283"/>
    </row>
    <row r="16" ht="37.9" customHeight="1" spans="1:7">
      <c r="A16" s="397" t="s">
        <v>50</v>
      </c>
      <c r="B16" s="398">
        <f t="shared" si="0"/>
        <v>785</v>
      </c>
      <c r="C16" s="400">
        <v>785</v>
      </c>
      <c r="D16" s="400"/>
      <c r="E16" s="283"/>
      <c r="F16" s="283"/>
      <c r="G16" s="283"/>
    </row>
    <row r="17" ht="37.9" customHeight="1" spans="1:7">
      <c r="A17" s="397" t="s">
        <v>51</v>
      </c>
      <c r="B17" s="398">
        <f t="shared" si="0"/>
        <v>8587</v>
      </c>
      <c r="C17" s="400">
        <v>8587</v>
      </c>
      <c r="D17" s="400"/>
      <c r="E17" s="283"/>
      <c r="F17" s="283"/>
      <c r="G17" s="283"/>
    </row>
    <row r="18" ht="37.9" customHeight="1" spans="1:7">
      <c r="A18" s="397" t="s">
        <v>52</v>
      </c>
      <c r="B18" s="398">
        <f t="shared" si="0"/>
        <v>321</v>
      </c>
      <c r="C18" s="400">
        <v>321</v>
      </c>
      <c r="D18" s="400"/>
      <c r="E18" s="283"/>
      <c r="F18" s="283"/>
      <c r="G18" s="283"/>
    </row>
    <row r="19" ht="37.9" customHeight="1" spans="1:7">
      <c r="A19" s="401" t="s">
        <v>53</v>
      </c>
      <c r="B19" s="398">
        <f t="shared" si="0"/>
        <v>0</v>
      </c>
      <c r="C19" s="400"/>
      <c r="D19" s="400"/>
      <c r="E19" s="283"/>
      <c r="F19" s="283"/>
      <c r="G19" s="283"/>
    </row>
    <row r="20" ht="37.9" customHeight="1" spans="1:7">
      <c r="A20" s="401" t="s">
        <v>54</v>
      </c>
      <c r="B20" s="398">
        <f t="shared" si="0"/>
        <v>123</v>
      </c>
      <c r="C20" s="400">
        <v>123</v>
      </c>
      <c r="D20" s="400"/>
      <c r="E20" s="283"/>
      <c r="F20" s="283"/>
      <c r="G20" s="283"/>
    </row>
    <row r="21" ht="37.9" customHeight="1" spans="1:7">
      <c r="A21" s="401" t="s">
        <v>55</v>
      </c>
      <c r="B21" s="398">
        <f t="shared" si="0"/>
        <v>0</v>
      </c>
      <c r="C21" s="400"/>
      <c r="D21" s="400"/>
      <c r="E21" s="283"/>
      <c r="F21" s="283"/>
      <c r="G21" s="283"/>
    </row>
    <row r="22" ht="37.9" customHeight="1" spans="1:7">
      <c r="A22" s="401" t="s">
        <v>56</v>
      </c>
      <c r="B22" s="398">
        <f t="shared" si="0"/>
        <v>0</v>
      </c>
      <c r="C22" s="400"/>
      <c r="D22" s="400"/>
      <c r="E22" s="283"/>
      <c r="F22" s="283"/>
      <c r="G22" s="283"/>
    </row>
    <row r="23" ht="37.9" customHeight="1" spans="1:7">
      <c r="A23" s="401" t="s">
        <v>57</v>
      </c>
      <c r="B23" s="398">
        <f t="shared" si="0"/>
        <v>414</v>
      </c>
      <c r="C23" s="400">
        <v>414</v>
      </c>
      <c r="D23" s="400"/>
      <c r="E23" s="283"/>
      <c r="F23" s="283"/>
      <c r="G23" s="283"/>
    </row>
    <row r="24" ht="37.9" customHeight="1" spans="1:7">
      <c r="A24" s="401" t="s">
        <v>58</v>
      </c>
      <c r="B24" s="398">
        <f t="shared" si="0"/>
        <v>5348</v>
      </c>
      <c r="C24" s="400">
        <v>5348</v>
      </c>
      <c r="D24" s="400"/>
      <c r="E24" s="283"/>
      <c r="F24" s="283"/>
      <c r="G24" s="283"/>
    </row>
    <row r="25" ht="37.9" customHeight="1" spans="1:7">
      <c r="A25" s="401" t="s">
        <v>59</v>
      </c>
      <c r="B25" s="398">
        <f t="shared" si="0"/>
        <v>133</v>
      </c>
      <c r="C25" s="400">
        <v>133</v>
      </c>
      <c r="D25" s="400"/>
      <c r="E25" s="283"/>
      <c r="F25" s="283"/>
      <c r="G25" s="283"/>
    </row>
    <row r="26" ht="37.9" customHeight="1" spans="1:7">
      <c r="A26" s="401" t="s">
        <v>60</v>
      </c>
      <c r="B26" s="398">
        <f t="shared" si="0"/>
        <v>638</v>
      </c>
      <c r="C26" s="400">
        <v>638</v>
      </c>
      <c r="D26" s="400"/>
      <c r="E26" s="283"/>
      <c r="F26" s="283"/>
      <c r="G26" s="283"/>
    </row>
    <row r="27" ht="37.9" customHeight="1" spans="1:7">
      <c r="A27" s="401" t="s">
        <v>61</v>
      </c>
      <c r="B27" s="398">
        <f t="shared" si="0"/>
        <v>0</v>
      </c>
      <c r="C27" s="400"/>
      <c r="D27" s="400"/>
      <c r="E27" s="283"/>
      <c r="F27" s="283"/>
      <c r="G27" s="283"/>
    </row>
    <row r="28" ht="37.9" customHeight="1" spans="1:7">
      <c r="A28" s="402" t="s">
        <v>62</v>
      </c>
      <c r="B28" s="398">
        <f t="shared" si="0"/>
        <v>4753</v>
      </c>
      <c r="C28" s="400">
        <v>4753</v>
      </c>
      <c r="D28" s="400"/>
      <c r="E28" s="283"/>
      <c r="F28" s="283"/>
      <c r="G28" s="283"/>
    </row>
    <row r="29" ht="37.9" customHeight="1" spans="1:7">
      <c r="A29" s="403" t="s">
        <v>63</v>
      </c>
      <c r="B29" s="398">
        <f t="shared" si="0"/>
        <v>900</v>
      </c>
      <c r="C29" s="400">
        <v>900</v>
      </c>
      <c r="D29" s="400"/>
      <c r="E29" s="283"/>
      <c r="F29" s="283"/>
      <c r="G29" s="283"/>
    </row>
    <row r="30" ht="37.9" customHeight="1" spans="1:7">
      <c r="A30" s="403" t="s">
        <v>64</v>
      </c>
      <c r="B30" s="398">
        <f t="shared" si="0"/>
        <v>0</v>
      </c>
      <c r="C30" s="400"/>
      <c r="D30" s="400"/>
      <c r="E30" s="283"/>
      <c r="F30" s="283"/>
      <c r="G30" s="283"/>
    </row>
    <row r="31" ht="37.9" customHeight="1" spans="1:7">
      <c r="A31" s="404" t="s">
        <v>65</v>
      </c>
      <c r="B31" s="405">
        <f>SUM(B6:B30)</f>
        <v>76673</v>
      </c>
      <c r="C31" s="400">
        <f>SUM(C6:C30)</f>
        <v>75202</v>
      </c>
      <c r="D31" s="400"/>
      <c r="E31" s="283"/>
      <c r="F31" s="283"/>
      <c r="G31" s="283"/>
    </row>
  </sheetData>
  <mergeCells count="3">
    <mergeCell ref="A2:D2"/>
    <mergeCell ref="B4:G4"/>
    <mergeCell ref="A4:A5"/>
  </mergeCells>
  <printOptions horizontalCentered="1"/>
  <pageMargins left="0.236220472440945" right="0.31496062992126" top="0.275590551181102" bottom="0.393700787401575" header="0.551181102362205" footer="0.15748031496063"/>
  <pageSetup paperSize="9" firstPageNumber="135" fitToHeight="3" orientation="portrait" useFirstPageNumber="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24"/>
  <sheetViews>
    <sheetView workbookViewId="0">
      <selection activeCell="C10" sqref="C10"/>
    </sheetView>
  </sheetViews>
  <sheetFormatPr defaultColWidth="39.25" defaultRowHeight="15.6" outlineLevelCol="1"/>
  <cols>
    <col min="1" max="1" width="59" style="148" customWidth="1"/>
    <col min="2" max="2" width="42" style="148" customWidth="1"/>
    <col min="3" max="16384" width="39.25" style="148"/>
  </cols>
  <sheetData>
    <row r="1" ht="24.6" customHeight="1" spans="1:1">
      <c r="A1" s="149" t="s">
        <v>529</v>
      </c>
    </row>
    <row r="2" ht="39.6" customHeight="1" spans="1:2">
      <c r="A2" s="150" t="s">
        <v>530</v>
      </c>
      <c r="B2" s="150"/>
    </row>
    <row r="3" spans="1:2">
      <c r="A3" s="151"/>
      <c r="B3" s="152" t="s">
        <v>2</v>
      </c>
    </row>
    <row r="4" ht="36.6" customHeight="1" spans="1:2">
      <c r="A4" s="153" t="s">
        <v>297</v>
      </c>
      <c r="B4" s="153" t="s">
        <v>4</v>
      </c>
    </row>
    <row r="5" ht="36.6" customHeight="1" spans="1:2">
      <c r="A5" s="154" t="s">
        <v>298</v>
      </c>
      <c r="B5" s="155">
        <f>SUM(B6:B24)</f>
        <v>0</v>
      </c>
    </row>
    <row r="6" ht="36.6" customHeight="1" spans="1:2">
      <c r="A6" s="147" t="s">
        <v>531</v>
      </c>
      <c r="B6" s="156"/>
    </row>
    <row r="7" ht="36.6" customHeight="1" spans="1:2">
      <c r="A7" s="147" t="s">
        <v>532</v>
      </c>
      <c r="B7" s="157"/>
    </row>
    <row r="8" ht="36.6" customHeight="1" spans="1:2">
      <c r="A8" s="147" t="s">
        <v>533</v>
      </c>
      <c r="B8" s="157"/>
    </row>
    <row r="9" ht="36.6" customHeight="1" spans="1:2">
      <c r="A9" s="147" t="s">
        <v>534</v>
      </c>
      <c r="B9" s="156"/>
    </row>
    <row r="10" ht="36.6" customHeight="1" spans="1:2">
      <c r="A10" s="147" t="s">
        <v>535</v>
      </c>
      <c r="B10" s="156"/>
    </row>
    <row r="11" ht="36.6" customHeight="1" spans="1:2">
      <c r="A11" s="147" t="s">
        <v>536</v>
      </c>
      <c r="B11" s="156"/>
    </row>
    <row r="12" ht="36.6" customHeight="1" spans="1:2">
      <c r="A12" s="147" t="s">
        <v>537</v>
      </c>
      <c r="B12" s="156"/>
    </row>
    <row r="13" ht="36.6" customHeight="1" spans="1:2">
      <c r="A13" s="145" t="s">
        <v>538</v>
      </c>
      <c r="B13" s="157"/>
    </row>
    <row r="14" ht="36.6" customHeight="1" spans="1:2">
      <c r="A14" s="145" t="s">
        <v>539</v>
      </c>
      <c r="B14" s="157"/>
    </row>
    <row r="15" ht="36.6" customHeight="1" spans="1:2">
      <c r="A15" s="145" t="s">
        <v>540</v>
      </c>
      <c r="B15" s="158"/>
    </row>
    <row r="16" ht="36.6" customHeight="1" spans="1:2">
      <c r="A16" s="145" t="s">
        <v>541</v>
      </c>
      <c r="B16" s="157"/>
    </row>
    <row r="17" ht="36.6" customHeight="1" spans="1:2">
      <c r="A17" s="145" t="s">
        <v>542</v>
      </c>
      <c r="B17" s="157"/>
    </row>
    <row r="18" ht="36.6" customHeight="1" spans="1:2">
      <c r="A18" s="145" t="s">
        <v>543</v>
      </c>
      <c r="B18" s="156"/>
    </row>
    <row r="19" ht="36.6" customHeight="1" spans="1:2">
      <c r="A19" s="145" t="s">
        <v>544</v>
      </c>
      <c r="B19" s="157"/>
    </row>
    <row r="20" ht="36.6" customHeight="1" spans="1:2">
      <c r="A20" s="145" t="s">
        <v>545</v>
      </c>
      <c r="B20" s="156"/>
    </row>
    <row r="21" ht="36.6" customHeight="1" spans="1:2">
      <c r="A21" s="145" t="s">
        <v>546</v>
      </c>
      <c r="B21" s="156"/>
    </row>
    <row r="22" ht="36.6" customHeight="1" spans="1:2">
      <c r="A22" s="145" t="s">
        <v>547</v>
      </c>
      <c r="B22" s="157"/>
    </row>
    <row r="23" ht="36.6" customHeight="1" spans="1:2">
      <c r="A23" s="145" t="s">
        <v>548</v>
      </c>
      <c r="B23" s="157"/>
    </row>
    <row r="24" ht="36.6" customHeight="1" spans="1:2">
      <c r="A24" s="145" t="s">
        <v>549</v>
      </c>
      <c r="B24" s="157"/>
    </row>
  </sheetData>
  <mergeCells count="1">
    <mergeCell ref="A2:B2"/>
  </mergeCells>
  <printOptions horizontalCentered="1"/>
  <pageMargins left="0.551181102362205" right="0.551181102362205" top="0.275590551181102" bottom="0.393700787401575" header="0.590551181102362" footer="0.15748031496063"/>
  <pageSetup paperSize="9" scale="92" firstPageNumber="135" orientation="portrait" useFirstPageNumber="1"/>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24"/>
  <sheetViews>
    <sheetView workbookViewId="0">
      <selection activeCell="B5" sqref="B5"/>
    </sheetView>
  </sheetViews>
  <sheetFormatPr defaultColWidth="8.87962962962963" defaultRowHeight="15.6" outlineLevelCol="1"/>
  <cols>
    <col min="1" max="1" width="65.6296296296296" style="136" customWidth="1"/>
    <col min="2" max="2" width="41.25" style="136" customWidth="1"/>
    <col min="3" max="16384" width="8.87962962962963" style="137"/>
  </cols>
  <sheetData>
    <row r="1" ht="29.45" customHeight="1" spans="1:1">
      <c r="A1" s="138" t="s">
        <v>550</v>
      </c>
    </row>
    <row r="2" ht="25.8" spans="1:2">
      <c r="A2" s="139" t="s">
        <v>551</v>
      </c>
      <c r="B2" s="139"/>
    </row>
    <row r="3" spans="1:2">
      <c r="A3" s="140"/>
      <c r="B3" s="141" t="s">
        <v>2</v>
      </c>
    </row>
    <row r="4" ht="40.15" customHeight="1" spans="1:2">
      <c r="A4" s="142" t="s">
        <v>297</v>
      </c>
      <c r="B4" s="142" t="s">
        <v>4</v>
      </c>
    </row>
    <row r="5" s="135" customFormat="1" ht="40.15" customHeight="1" spans="1:2">
      <c r="A5" s="143" t="s">
        <v>524</v>
      </c>
      <c r="B5" s="144">
        <v>0</v>
      </c>
    </row>
    <row r="6" s="135" customFormat="1" ht="40.15" customHeight="1" spans="1:2">
      <c r="A6" s="145" t="s">
        <v>552</v>
      </c>
      <c r="B6" s="146"/>
    </row>
    <row r="7" s="135" customFormat="1" ht="40.15" customHeight="1" spans="1:2">
      <c r="A7" s="145" t="s">
        <v>553</v>
      </c>
      <c r="B7" s="146"/>
    </row>
    <row r="8" s="135" customFormat="1" ht="40.15" customHeight="1" spans="1:2">
      <c r="A8" s="145" t="s">
        <v>554</v>
      </c>
      <c r="B8" s="146"/>
    </row>
    <row r="9" s="135" customFormat="1" ht="40.15" customHeight="1" spans="1:2">
      <c r="A9" s="145" t="s">
        <v>555</v>
      </c>
      <c r="B9" s="146"/>
    </row>
    <row r="10" s="135" customFormat="1" ht="40.15" customHeight="1" spans="1:2">
      <c r="A10" s="145" t="s">
        <v>556</v>
      </c>
      <c r="B10" s="146"/>
    </row>
    <row r="11" s="135" customFormat="1" ht="40.15" customHeight="1" spans="1:2">
      <c r="A11" s="145" t="s">
        <v>557</v>
      </c>
      <c r="B11" s="146"/>
    </row>
    <row r="12" s="135" customFormat="1" ht="40.15" customHeight="1" spans="1:2">
      <c r="A12" s="145" t="s">
        <v>558</v>
      </c>
      <c r="B12" s="146"/>
    </row>
    <row r="13" s="135" customFormat="1" ht="40.15" customHeight="1" spans="1:2">
      <c r="A13" s="147" t="s">
        <v>559</v>
      </c>
      <c r="B13" s="146"/>
    </row>
    <row r="14" ht="40.15" customHeight="1" spans="1:2">
      <c r="A14" s="147" t="s">
        <v>560</v>
      </c>
      <c r="B14" s="146"/>
    </row>
    <row r="15" ht="40.15" customHeight="1" spans="1:2">
      <c r="A15" s="147" t="s">
        <v>561</v>
      </c>
      <c r="B15" s="146"/>
    </row>
    <row r="16" ht="40.15" customHeight="1" spans="1:2">
      <c r="A16" s="147" t="s">
        <v>562</v>
      </c>
      <c r="B16" s="146"/>
    </row>
    <row r="17" ht="40.15" customHeight="1" spans="1:2">
      <c r="A17" s="147" t="s">
        <v>563</v>
      </c>
      <c r="B17" s="146"/>
    </row>
    <row r="18" ht="40.15" customHeight="1" spans="1:2">
      <c r="A18" s="147" t="s">
        <v>564</v>
      </c>
      <c r="B18" s="146"/>
    </row>
    <row r="19" ht="40.15" customHeight="1" spans="1:2">
      <c r="A19" s="147" t="s">
        <v>565</v>
      </c>
      <c r="B19" s="146"/>
    </row>
    <row r="20" ht="40.15" customHeight="1" spans="1:2">
      <c r="A20" s="147" t="s">
        <v>566</v>
      </c>
      <c r="B20" s="146"/>
    </row>
    <row r="21" ht="40.15" customHeight="1" spans="1:2">
      <c r="A21" s="147" t="s">
        <v>567</v>
      </c>
      <c r="B21" s="146"/>
    </row>
    <row r="22" ht="40.15" customHeight="1" spans="1:2">
      <c r="A22" s="147" t="s">
        <v>568</v>
      </c>
      <c r="B22" s="146"/>
    </row>
    <row r="23" ht="40.15" customHeight="1" spans="1:2">
      <c r="A23" s="147" t="s">
        <v>569</v>
      </c>
      <c r="B23" s="146"/>
    </row>
    <row r="24" ht="40.15" customHeight="1" spans="1:2">
      <c r="A24" s="147" t="s">
        <v>570</v>
      </c>
      <c r="B24" s="146"/>
    </row>
  </sheetData>
  <mergeCells count="1">
    <mergeCell ref="A2:B2"/>
  </mergeCells>
  <printOptions horizontalCentered="1"/>
  <pageMargins left="0.551181102362205" right="0.551181102362205" top="0.275590551181102" bottom="0.393700787401575" header="0.590551181102362" footer="0.15748031496063"/>
  <pageSetup paperSize="9" scale="86" firstPageNumber="135" orientation="portrait" useFirstPageNumber="1"/>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14"/>
  <sheetViews>
    <sheetView workbookViewId="0">
      <selection activeCell="B10" sqref="B10"/>
    </sheetView>
  </sheetViews>
  <sheetFormatPr defaultColWidth="48.3796296296296" defaultRowHeight="14.4" outlineLevelCol="1"/>
  <cols>
    <col min="1" max="16384" width="48.3796296296296" style="2"/>
  </cols>
  <sheetData>
    <row r="1" ht="34.9" customHeight="1" spans="1:2">
      <c r="A1" s="122" t="s">
        <v>571</v>
      </c>
      <c r="B1" s="1"/>
    </row>
    <row r="2" ht="52.9" customHeight="1" spans="1:2">
      <c r="A2" s="123" t="s">
        <v>572</v>
      </c>
      <c r="B2" s="123"/>
    </row>
    <row r="3" ht="31.15" customHeight="1" spans="1:2">
      <c r="A3" s="124"/>
      <c r="B3" s="125" t="s">
        <v>2</v>
      </c>
    </row>
    <row r="4" ht="105" customHeight="1" spans="1:2">
      <c r="A4" s="126" t="s">
        <v>432</v>
      </c>
      <c r="B4" s="126" t="s">
        <v>433</v>
      </c>
    </row>
    <row r="5" ht="105" customHeight="1" spans="1:2">
      <c r="A5" s="127" t="s">
        <v>573</v>
      </c>
      <c r="B5" s="119">
        <v>288</v>
      </c>
    </row>
    <row r="6" ht="105" customHeight="1" spans="1:2">
      <c r="A6" s="127" t="s">
        <v>574</v>
      </c>
      <c r="B6" s="128">
        <v>0</v>
      </c>
    </row>
    <row r="7" ht="105" customHeight="1" spans="1:2">
      <c r="A7" s="127" t="s">
        <v>575</v>
      </c>
      <c r="B7" s="128">
        <v>0</v>
      </c>
    </row>
    <row r="8" ht="105" customHeight="1" spans="1:2">
      <c r="A8" s="129" t="s">
        <v>576</v>
      </c>
      <c r="B8" s="130"/>
    </row>
    <row r="9" ht="105" customHeight="1" spans="1:2">
      <c r="A9" s="127" t="s">
        <v>577</v>
      </c>
      <c r="B9" s="119">
        <v>288</v>
      </c>
    </row>
    <row r="10" ht="15.6" spans="1:2">
      <c r="A10" s="131" t="s">
        <v>439</v>
      </c>
      <c r="B10" s="132"/>
    </row>
    <row r="11" ht="15.6" spans="1:2">
      <c r="A11" s="133"/>
      <c r="B11" s="132"/>
    </row>
    <row r="12" ht="15.6" spans="1:2">
      <c r="A12" s="134"/>
      <c r="B12" s="132"/>
    </row>
    <row r="13" spans="1:2">
      <c r="A13" s="1"/>
      <c r="B13" s="1"/>
    </row>
    <row r="14" spans="1:2">
      <c r="A14" s="1"/>
      <c r="B14" s="1"/>
    </row>
  </sheetData>
  <mergeCells count="1">
    <mergeCell ref="A2:B2"/>
  </mergeCells>
  <printOptions horizontalCentered="1"/>
  <pageMargins left="0.551181102362205" right="0.551181102362205" top="0.275590551181102" bottom="0.393700787401575" header="0.590551181102362" footer="0.15748031496063"/>
  <pageSetup paperSize="9" scale="96" firstPageNumber="135" orientation="portrait" useFirstPageNumber="1"/>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27"/>
  <sheetViews>
    <sheetView topLeftCell="A13" workbookViewId="0">
      <selection activeCell="B29" sqref="B29"/>
    </sheetView>
  </sheetViews>
  <sheetFormatPr defaultColWidth="47.6296296296296" defaultRowHeight="14.4" outlineLevelCol="1"/>
  <cols>
    <col min="1" max="1" width="47.6296296296296" style="1"/>
    <col min="2" max="2" width="42.5" style="1" customWidth="1"/>
    <col min="3" max="16384" width="47.6296296296296" style="2"/>
  </cols>
  <sheetData>
    <row r="1" ht="28.9" customHeight="1" spans="1:1">
      <c r="A1" s="3" t="s">
        <v>578</v>
      </c>
    </row>
    <row r="2" ht="22.2" spans="1:2">
      <c r="A2" s="4" t="s">
        <v>579</v>
      </c>
      <c r="B2" s="4"/>
    </row>
    <row r="3" ht="31.9" customHeight="1" spans="1:2">
      <c r="A3" s="5" t="s">
        <v>442</v>
      </c>
      <c r="B3" s="6" t="s">
        <v>2</v>
      </c>
    </row>
    <row r="4" ht="29.45" customHeight="1" spans="1:2">
      <c r="A4" s="7" t="s">
        <v>443</v>
      </c>
      <c r="B4" s="7" t="s">
        <v>580</v>
      </c>
    </row>
    <row r="5" ht="30.6" customHeight="1" spans="1:2">
      <c r="A5" s="8" t="s">
        <v>446</v>
      </c>
      <c r="B5" s="119">
        <v>288</v>
      </c>
    </row>
    <row r="6" ht="30.6" customHeight="1" spans="1:2">
      <c r="A6" s="8"/>
      <c r="B6" s="120"/>
    </row>
    <row r="7" ht="30.6" customHeight="1" spans="1:2">
      <c r="A7" s="8"/>
      <c r="B7" s="120"/>
    </row>
    <row r="8" ht="30.6" customHeight="1" spans="1:2">
      <c r="A8" s="8"/>
      <c r="B8" s="120"/>
    </row>
    <row r="9" ht="30.6" customHeight="1" spans="1:2">
      <c r="A9" s="8"/>
      <c r="B9" s="120"/>
    </row>
    <row r="10" ht="30.6" customHeight="1" spans="1:2">
      <c r="A10" s="8"/>
      <c r="B10" s="120"/>
    </row>
    <row r="11" ht="30.6" customHeight="1" spans="1:2">
      <c r="A11" s="8"/>
      <c r="B11" s="120"/>
    </row>
    <row r="12" ht="30.6" customHeight="1" spans="1:2">
      <c r="A12" s="8"/>
      <c r="B12" s="120"/>
    </row>
    <row r="13" ht="30.6" customHeight="1" spans="1:2">
      <c r="A13" s="8"/>
      <c r="B13" s="120"/>
    </row>
    <row r="14" ht="30.6" customHeight="1" spans="1:2">
      <c r="A14" s="8"/>
      <c r="B14" s="120"/>
    </row>
    <row r="15" ht="30.6" customHeight="1" spans="1:2">
      <c r="A15" s="8"/>
      <c r="B15" s="120"/>
    </row>
    <row r="16" ht="30.6" customHeight="1" spans="1:2">
      <c r="A16" s="8"/>
      <c r="B16" s="120"/>
    </row>
    <row r="17" ht="30.6" customHeight="1" spans="1:2">
      <c r="A17" s="8"/>
      <c r="B17" s="120"/>
    </row>
    <row r="18" ht="30.6" customHeight="1" spans="1:2">
      <c r="A18" s="8"/>
      <c r="B18" s="120"/>
    </row>
    <row r="19" ht="30.6" customHeight="1" spans="1:2">
      <c r="A19" s="8"/>
      <c r="B19" s="120"/>
    </row>
    <row r="20" ht="30.6" customHeight="1" spans="1:2">
      <c r="A20" s="8"/>
      <c r="B20" s="120"/>
    </row>
    <row r="21" ht="30.6" customHeight="1" spans="1:2">
      <c r="A21" s="8"/>
      <c r="B21" s="120"/>
    </row>
    <row r="22" ht="30.6" customHeight="1" spans="1:2">
      <c r="A22" s="8"/>
      <c r="B22" s="120"/>
    </row>
    <row r="23" ht="30.6" customHeight="1" spans="1:2">
      <c r="A23" s="8"/>
      <c r="B23" s="120"/>
    </row>
    <row r="24" ht="30.6" customHeight="1" spans="1:2">
      <c r="A24" s="8"/>
      <c r="B24" s="120"/>
    </row>
    <row r="25" ht="30.6" customHeight="1" spans="1:2">
      <c r="A25" s="8"/>
      <c r="B25" s="120"/>
    </row>
    <row r="26" ht="30.6" customHeight="1" spans="1:2">
      <c r="A26" s="8"/>
      <c r="B26" s="120"/>
    </row>
    <row r="27" ht="30.6" customHeight="1" spans="1:2">
      <c r="A27" s="121" t="s">
        <v>447</v>
      </c>
      <c r="B27" s="119">
        <v>288</v>
      </c>
    </row>
  </sheetData>
  <mergeCells count="1">
    <mergeCell ref="A2:B2"/>
  </mergeCells>
  <printOptions horizontalCentered="1"/>
  <pageMargins left="0.551181102362205" right="0.551181102362205" top="0.275590551181102" bottom="0.393700787401575" header="0.590551181102362" footer="0.15748031496063"/>
  <pageSetup paperSize="9" scale="97" firstPageNumber="135" orientation="portrait" useFirstPageNumber="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40"/>
  <sheetViews>
    <sheetView workbookViewId="0">
      <selection activeCell="B38" sqref="B38"/>
    </sheetView>
  </sheetViews>
  <sheetFormatPr defaultColWidth="8.87962962962963" defaultRowHeight="15.6" outlineLevelCol="1"/>
  <cols>
    <col min="1" max="1" width="56.5" style="105" customWidth="1"/>
    <col min="2" max="2" width="39.1296296296296" style="105" customWidth="1"/>
    <col min="3" max="16384" width="8.87962962962963" style="105"/>
  </cols>
  <sheetData>
    <row r="1" s="103" customFormat="1" ht="25.9" customHeight="1" spans="1:1">
      <c r="A1" s="106" t="s">
        <v>581</v>
      </c>
    </row>
    <row r="2" ht="41.45" customHeight="1" spans="1:2">
      <c r="A2" s="107" t="s">
        <v>582</v>
      </c>
      <c r="B2" s="107"/>
    </row>
    <row r="3" ht="31.15" customHeight="1" spans="1:2">
      <c r="A3" s="69"/>
      <c r="B3" s="108" t="s">
        <v>2</v>
      </c>
    </row>
    <row r="4" ht="19.9" customHeight="1" spans="1:2">
      <c r="A4" s="71" t="s">
        <v>583</v>
      </c>
      <c r="B4" s="109" t="s">
        <v>4</v>
      </c>
    </row>
    <row r="5" ht="19.9" customHeight="1" spans="1:2">
      <c r="A5" s="96" t="s">
        <v>584</v>
      </c>
      <c r="B5" s="97"/>
    </row>
    <row r="6" s="66" customFormat="1" ht="19.9" customHeight="1" spans="1:2">
      <c r="A6" s="98" t="s">
        <v>585</v>
      </c>
      <c r="B6" s="99"/>
    </row>
    <row r="7" s="65" customFormat="1" ht="19.9" customHeight="1" spans="1:2">
      <c r="A7" s="115" t="s">
        <v>586</v>
      </c>
      <c r="B7" s="99"/>
    </row>
    <row r="8" s="65" customFormat="1" ht="19.9" customHeight="1" spans="1:2">
      <c r="A8" s="115" t="s">
        <v>587</v>
      </c>
      <c r="B8" s="99"/>
    </row>
    <row r="9" s="104" customFormat="1" ht="19.9" customHeight="1" spans="1:2">
      <c r="A9" s="115" t="s">
        <v>588</v>
      </c>
      <c r="B9" s="99"/>
    </row>
    <row r="10" s="104" customFormat="1" ht="19.9" customHeight="1" spans="1:2">
      <c r="A10" s="115" t="s">
        <v>589</v>
      </c>
      <c r="B10" s="99"/>
    </row>
    <row r="11" s="104" customFormat="1" ht="19.9" customHeight="1" spans="1:2">
      <c r="A11" s="115" t="s">
        <v>590</v>
      </c>
      <c r="B11" s="99"/>
    </row>
    <row r="12" s="104" customFormat="1" ht="19.9" customHeight="1" spans="1:2">
      <c r="A12" s="115" t="s">
        <v>591</v>
      </c>
      <c r="B12" s="99"/>
    </row>
    <row r="13" s="104" customFormat="1" ht="19.9" customHeight="1" spans="1:2">
      <c r="A13" s="115" t="s">
        <v>592</v>
      </c>
      <c r="B13" s="99"/>
    </row>
    <row r="14" s="104" customFormat="1" ht="19.9" customHeight="1" spans="1:2">
      <c r="A14" s="115" t="s">
        <v>593</v>
      </c>
      <c r="B14" s="99"/>
    </row>
    <row r="15" s="66" customFormat="1" ht="19.9" customHeight="1" spans="1:2">
      <c r="A15" s="116" t="s">
        <v>594</v>
      </c>
      <c r="B15" s="99"/>
    </row>
    <row r="16" ht="19.9" customHeight="1" spans="1:2">
      <c r="A16" s="98" t="s">
        <v>595</v>
      </c>
      <c r="B16" s="99"/>
    </row>
    <row r="17" ht="19.9" customHeight="1" spans="1:2">
      <c r="A17" s="98" t="s">
        <v>596</v>
      </c>
      <c r="B17" s="99"/>
    </row>
    <row r="18" ht="19.9" customHeight="1" spans="1:2">
      <c r="A18" s="98" t="s">
        <v>597</v>
      </c>
      <c r="B18" s="99"/>
    </row>
    <row r="19" ht="19.9" customHeight="1" spans="1:2">
      <c r="A19" s="98" t="s">
        <v>598</v>
      </c>
      <c r="B19" s="99"/>
    </row>
    <row r="20" ht="19.9" customHeight="1" spans="1:2">
      <c r="A20" s="95" t="s">
        <v>599</v>
      </c>
      <c r="B20" s="99"/>
    </row>
    <row r="21" ht="19.9" customHeight="1" spans="1:2">
      <c r="A21" s="95" t="s">
        <v>600</v>
      </c>
      <c r="B21" s="99"/>
    </row>
    <row r="22" ht="19.9" customHeight="1" spans="1:2">
      <c r="A22" s="98" t="s">
        <v>601</v>
      </c>
      <c r="B22" s="99"/>
    </row>
    <row r="23" ht="19.9" customHeight="1" spans="1:2">
      <c r="A23" s="96" t="s">
        <v>602</v>
      </c>
      <c r="B23" s="97"/>
    </row>
    <row r="24" ht="19.9" customHeight="1" spans="1:2">
      <c r="A24" s="98" t="s">
        <v>603</v>
      </c>
      <c r="B24" s="99"/>
    </row>
    <row r="25" ht="19.9" customHeight="1" spans="1:2">
      <c r="A25" s="98" t="s">
        <v>604</v>
      </c>
      <c r="B25" s="99"/>
    </row>
    <row r="26" ht="19.9" customHeight="1" spans="1:2">
      <c r="A26" s="95" t="s">
        <v>605</v>
      </c>
      <c r="B26" s="99"/>
    </row>
    <row r="27" ht="19.9" customHeight="1" spans="1:2">
      <c r="A27" s="98" t="s">
        <v>606</v>
      </c>
      <c r="B27" s="99"/>
    </row>
    <row r="28" ht="19.9" customHeight="1" spans="1:2">
      <c r="A28" s="96" t="s">
        <v>607</v>
      </c>
      <c r="B28" s="97"/>
    </row>
    <row r="29" ht="19.9" customHeight="1" spans="1:2">
      <c r="A29" s="98" t="s">
        <v>608</v>
      </c>
      <c r="B29" s="99"/>
    </row>
    <row r="30" ht="19.9" customHeight="1" spans="1:2">
      <c r="A30" s="98" t="s">
        <v>609</v>
      </c>
      <c r="B30" s="99"/>
    </row>
    <row r="31" ht="19.9" customHeight="1" spans="1:2">
      <c r="A31" s="98" t="s">
        <v>610</v>
      </c>
      <c r="B31" s="99"/>
    </row>
    <row r="32" ht="19.9" customHeight="1" spans="1:2">
      <c r="A32" s="96" t="s">
        <v>611</v>
      </c>
      <c r="B32" s="97"/>
    </row>
    <row r="33" ht="19.9" customHeight="1" spans="1:2">
      <c r="A33" s="95" t="s">
        <v>612</v>
      </c>
      <c r="B33" s="97"/>
    </row>
    <row r="34" ht="19.9" customHeight="1" spans="1:2">
      <c r="A34" s="98" t="s">
        <v>613</v>
      </c>
      <c r="B34" s="99"/>
    </row>
    <row r="35" ht="19.9" customHeight="1" spans="1:2">
      <c r="A35" s="96" t="s">
        <v>614</v>
      </c>
      <c r="B35" s="97"/>
    </row>
    <row r="36" ht="19.9" customHeight="1" spans="1:2">
      <c r="A36" s="98" t="s">
        <v>615</v>
      </c>
      <c r="B36" s="99">
        <v>50</v>
      </c>
    </row>
    <row r="37" ht="19.9" customHeight="1" spans="1:2">
      <c r="A37" s="98"/>
      <c r="B37" s="99"/>
    </row>
    <row r="38" ht="19.9" customHeight="1" spans="1:2">
      <c r="A38" s="117" t="s">
        <v>616</v>
      </c>
      <c r="B38" s="118">
        <v>50</v>
      </c>
    </row>
    <row r="39" ht="19.9" customHeight="1" spans="1:2">
      <c r="A39" s="101" t="s">
        <v>617</v>
      </c>
      <c r="B39" s="118"/>
    </row>
    <row r="40" ht="19.9" customHeight="1" spans="1:2">
      <c r="A40" s="117" t="s">
        <v>618</v>
      </c>
      <c r="B40" s="97"/>
    </row>
  </sheetData>
  <mergeCells count="1">
    <mergeCell ref="A2:B2"/>
  </mergeCells>
  <printOptions horizontalCentered="1"/>
  <pageMargins left="0.551181102362205" right="0.551181102362205" top="0.275590551181102" bottom="0.393700787401575" header="0.590551181102362" footer="0.15748031496063"/>
  <pageSetup paperSize="9" scale="94" firstPageNumber="135" orientation="portrait" useFirstPageNumber="1"/>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1"/>
  <sheetViews>
    <sheetView zoomScale="85" zoomScaleNormal="85" workbookViewId="0">
      <selection activeCell="D27" sqref="D27"/>
    </sheetView>
  </sheetViews>
  <sheetFormatPr defaultColWidth="8.87962962962963" defaultRowHeight="15.6" outlineLevelCol="1"/>
  <cols>
    <col min="1" max="1" width="65" style="105" customWidth="1"/>
    <col min="2" max="2" width="43.25" style="105" customWidth="1"/>
    <col min="3" max="16384" width="8.87962962962963" style="105"/>
  </cols>
  <sheetData>
    <row r="1" s="103" customFormat="1" ht="25.9" customHeight="1" spans="1:1">
      <c r="A1" s="106" t="s">
        <v>619</v>
      </c>
    </row>
    <row r="2" ht="41.45" customHeight="1" spans="1:2">
      <c r="A2" s="107" t="s">
        <v>620</v>
      </c>
      <c r="B2" s="107"/>
    </row>
    <row r="3" ht="31.15" customHeight="1" spans="1:2">
      <c r="A3" s="69"/>
      <c r="B3" s="108" t="s">
        <v>2</v>
      </c>
    </row>
    <row r="4" ht="31.9" customHeight="1" spans="1:2">
      <c r="A4" s="71" t="s">
        <v>583</v>
      </c>
      <c r="B4" s="109" t="s">
        <v>4</v>
      </c>
    </row>
    <row r="5" ht="31.9" customHeight="1" spans="1:2">
      <c r="A5" s="110" t="s">
        <v>621</v>
      </c>
      <c r="B5" s="111"/>
    </row>
    <row r="6" s="66" customFormat="1" ht="31.9" customHeight="1" spans="1:2">
      <c r="A6" s="77" t="s">
        <v>622</v>
      </c>
      <c r="B6" s="112"/>
    </row>
    <row r="7" s="65" customFormat="1" ht="31.9" customHeight="1" spans="1:2">
      <c r="A7" s="77" t="s">
        <v>623</v>
      </c>
      <c r="B7" s="112"/>
    </row>
    <row r="8" s="65" customFormat="1" ht="31.9" customHeight="1" spans="1:2">
      <c r="A8" s="77" t="s">
        <v>624</v>
      </c>
      <c r="B8" s="99"/>
    </row>
    <row r="9" s="104" customFormat="1" ht="31.9" customHeight="1" spans="1:2">
      <c r="A9" s="77" t="s">
        <v>625</v>
      </c>
      <c r="B9" s="99"/>
    </row>
    <row r="10" s="104" customFormat="1" ht="31.9" customHeight="1" spans="1:2">
      <c r="A10" s="77" t="s">
        <v>626</v>
      </c>
      <c r="B10" s="99"/>
    </row>
    <row r="11" s="104" customFormat="1" ht="31.9" customHeight="1" spans="1:2">
      <c r="A11" s="77" t="s">
        <v>627</v>
      </c>
      <c r="B11" s="99"/>
    </row>
    <row r="12" s="104" customFormat="1" ht="31.9" customHeight="1" spans="1:2">
      <c r="A12" s="77" t="s">
        <v>628</v>
      </c>
      <c r="B12" s="99"/>
    </row>
    <row r="13" s="104" customFormat="1" ht="31.9" customHeight="1" spans="1:2">
      <c r="A13" s="77" t="s">
        <v>629</v>
      </c>
      <c r="B13" s="99"/>
    </row>
    <row r="14" s="104" customFormat="1" ht="31.9" customHeight="1" spans="1:2">
      <c r="A14" s="77" t="s">
        <v>630</v>
      </c>
      <c r="B14" s="99"/>
    </row>
    <row r="15" s="66" customFormat="1" ht="31.9" customHeight="1" spans="1:2">
      <c r="A15" s="77" t="s">
        <v>631</v>
      </c>
      <c r="B15" s="99"/>
    </row>
    <row r="16" ht="31.9" customHeight="1" spans="1:2">
      <c r="A16" s="77" t="s">
        <v>632</v>
      </c>
      <c r="B16" s="99"/>
    </row>
    <row r="17" ht="31.9" customHeight="1" spans="1:2">
      <c r="A17" s="77" t="s">
        <v>633</v>
      </c>
      <c r="B17" s="99"/>
    </row>
    <row r="18" ht="31.9" customHeight="1" spans="1:2">
      <c r="A18" s="77" t="s">
        <v>634</v>
      </c>
      <c r="B18" s="99"/>
    </row>
    <row r="19" ht="31.9" customHeight="1" spans="1:2">
      <c r="A19" s="77" t="s">
        <v>635</v>
      </c>
      <c r="B19" s="99"/>
    </row>
    <row r="20" ht="31.9" customHeight="1" spans="1:2">
      <c r="A20" s="77" t="s">
        <v>636</v>
      </c>
      <c r="B20" s="99"/>
    </row>
    <row r="21" ht="31.9" customHeight="1" spans="1:2">
      <c r="A21" s="77" t="s">
        <v>637</v>
      </c>
      <c r="B21" s="99"/>
    </row>
    <row r="22" ht="31.9" customHeight="1" spans="1:2">
      <c r="A22" s="77" t="s">
        <v>638</v>
      </c>
      <c r="B22" s="99"/>
    </row>
    <row r="23" ht="31.9" customHeight="1" spans="1:2">
      <c r="A23" s="113" t="s">
        <v>639</v>
      </c>
      <c r="B23" s="97"/>
    </row>
    <row r="24" ht="31.9" customHeight="1" spans="1:2">
      <c r="A24" s="77" t="s">
        <v>640</v>
      </c>
      <c r="B24" s="99"/>
    </row>
    <row r="25" ht="31.9" customHeight="1" spans="1:2">
      <c r="A25" s="77" t="s">
        <v>641</v>
      </c>
      <c r="B25" s="99"/>
    </row>
    <row r="26" ht="31.9" customHeight="1" spans="1:2">
      <c r="A26" s="110" t="s">
        <v>642</v>
      </c>
      <c r="B26" s="97">
        <v>50</v>
      </c>
    </row>
    <row r="27" ht="31.9" customHeight="1" spans="1:2">
      <c r="A27" s="77" t="s">
        <v>643</v>
      </c>
      <c r="B27" s="99">
        <v>50</v>
      </c>
    </row>
    <row r="28" ht="31.9" customHeight="1" spans="1:2">
      <c r="A28" s="77" t="s">
        <v>644</v>
      </c>
      <c r="B28" s="99">
        <v>50</v>
      </c>
    </row>
    <row r="29" ht="31.9" customHeight="1" spans="1:2">
      <c r="A29" s="77"/>
      <c r="B29" s="99"/>
    </row>
    <row r="30" ht="31.9" customHeight="1" spans="1:2">
      <c r="A30" s="114" t="s">
        <v>645</v>
      </c>
      <c r="B30" s="111">
        <v>50</v>
      </c>
    </row>
    <row r="31" ht="31.9" customHeight="1" spans="1:2">
      <c r="A31" s="114" t="s">
        <v>646</v>
      </c>
      <c r="B31" s="99"/>
    </row>
  </sheetData>
  <mergeCells count="1">
    <mergeCell ref="A2:B2"/>
  </mergeCells>
  <printOptions horizontalCentered="1"/>
  <pageMargins left="0.551181102362205" right="0.551181102362205" top="0.275590551181102" bottom="0.393700787401575" header="0.590551181102362" footer="0.15748031496063"/>
  <pageSetup paperSize="9" scale="79" firstPageNumber="135" orientation="portrait" useFirstPageNumber="1"/>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7"/>
  <sheetViews>
    <sheetView topLeftCell="A10" workbookViewId="0">
      <selection activeCell="A35" sqref="A35"/>
    </sheetView>
  </sheetViews>
  <sheetFormatPr defaultColWidth="28.5" defaultRowHeight="15.6" outlineLevelCol="3"/>
  <cols>
    <col min="1" max="1" width="52.25" style="66" customWidth="1"/>
    <col min="2" max="2" width="45.5" style="66" customWidth="1"/>
    <col min="3" max="16384" width="28.5" style="66"/>
  </cols>
  <sheetData>
    <row r="1" ht="27" customHeight="1" spans="1:1">
      <c r="A1" s="85" t="s">
        <v>647</v>
      </c>
    </row>
    <row r="2" ht="25.8" spans="1:2">
      <c r="A2" s="68" t="s">
        <v>648</v>
      </c>
      <c r="B2" s="68"/>
    </row>
    <row r="3" ht="31.15" customHeight="1" spans="1:2">
      <c r="A3" s="86"/>
      <c r="B3" s="87" t="s">
        <v>2</v>
      </c>
    </row>
    <row r="4" ht="20.1" customHeight="1" spans="1:2">
      <c r="A4" s="88" t="s">
        <v>649</v>
      </c>
      <c r="B4" s="89" t="s">
        <v>4</v>
      </c>
    </row>
    <row r="5" ht="20.1" customHeight="1" spans="1:4">
      <c r="A5" s="90" t="s">
        <v>584</v>
      </c>
      <c r="B5" s="91"/>
      <c r="C5" s="92"/>
      <c r="D5" s="92"/>
    </row>
    <row r="6" s="65" customFormat="1" ht="20.1" customHeight="1" spans="1:2">
      <c r="A6" s="93" t="s">
        <v>587</v>
      </c>
      <c r="B6" s="94"/>
    </row>
    <row r="7" ht="20.1" customHeight="1" spans="1:2">
      <c r="A7" s="93" t="s">
        <v>590</v>
      </c>
      <c r="B7" s="94"/>
    </row>
    <row r="8" ht="20.1" customHeight="1" spans="1:2">
      <c r="A8" s="93" t="s">
        <v>592</v>
      </c>
      <c r="B8" s="94"/>
    </row>
    <row r="9" ht="20.1" customHeight="1" spans="1:2">
      <c r="A9" s="93" t="s">
        <v>595</v>
      </c>
      <c r="B9" s="94"/>
    </row>
    <row r="10" ht="20.1" customHeight="1" spans="1:2">
      <c r="A10" s="93" t="s">
        <v>596</v>
      </c>
      <c r="B10" s="94"/>
    </row>
    <row r="11" ht="20.1" customHeight="1" spans="1:2">
      <c r="A11" s="93" t="s">
        <v>598</v>
      </c>
      <c r="B11" s="94"/>
    </row>
    <row r="12" ht="20.1" customHeight="1" spans="1:2">
      <c r="A12" s="95" t="s">
        <v>600</v>
      </c>
      <c r="B12" s="94"/>
    </row>
    <row r="13" ht="20.1" customHeight="1" spans="1:2">
      <c r="A13" s="93" t="s">
        <v>601</v>
      </c>
      <c r="B13" s="94"/>
    </row>
    <row r="14" ht="20.1" customHeight="1" spans="1:2">
      <c r="A14" s="90" t="s">
        <v>602</v>
      </c>
      <c r="B14" s="91"/>
    </row>
    <row r="15" ht="20.1" customHeight="1" spans="1:2">
      <c r="A15" s="93" t="s">
        <v>603</v>
      </c>
      <c r="B15" s="94"/>
    </row>
    <row r="16" ht="20.1" customHeight="1" spans="1:2">
      <c r="A16" s="93" t="s">
        <v>604</v>
      </c>
      <c r="B16" s="94"/>
    </row>
    <row r="17" ht="20.1" customHeight="1" spans="1:2">
      <c r="A17" s="90" t="s">
        <v>607</v>
      </c>
      <c r="B17" s="91"/>
    </row>
    <row r="18" ht="20.1" customHeight="1" spans="1:2">
      <c r="A18" s="93" t="s">
        <v>609</v>
      </c>
      <c r="B18" s="94"/>
    </row>
    <row r="19" ht="20.1" customHeight="1" spans="1:2">
      <c r="A19" s="96" t="s">
        <v>611</v>
      </c>
      <c r="B19" s="97"/>
    </row>
    <row r="20" ht="20.1" customHeight="1" spans="1:2">
      <c r="A20" s="95" t="s">
        <v>612</v>
      </c>
      <c r="B20" s="97"/>
    </row>
    <row r="21" ht="20.1" customHeight="1" spans="1:2">
      <c r="A21" s="98" t="s">
        <v>613</v>
      </c>
      <c r="B21" s="99"/>
    </row>
    <row r="22" ht="20.1" customHeight="1" spans="1:2">
      <c r="A22" s="96" t="s">
        <v>614</v>
      </c>
      <c r="B22" s="97"/>
    </row>
    <row r="23" ht="20.1" customHeight="1" spans="1:2">
      <c r="A23" s="98" t="s">
        <v>615</v>
      </c>
      <c r="B23" s="99">
        <v>50</v>
      </c>
    </row>
    <row r="24" ht="20.1" customHeight="1" spans="1:2">
      <c r="A24" s="100"/>
      <c r="B24" s="94"/>
    </row>
    <row r="25" ht="20.1" customHeight="1" spans="1:2">
      <c r="A25" s="101" t="s">
        <v>650</v>
      </c>
      <c r="B25" s="91">
        <v>50</v>
      </c>
    </row>
    <row r="26" ht="20.1" customHeight="1" spans="1:2">
      <c r="A26" s="101" t="s">
        <v>617</v>
      </c>
      <c r="B26" s="102"/>
    </row>
    <row r="27" ht="20.1" customHeight="1" spans="1:2">
      <c r="A27" s="101" t="s">
        <v>618</v>
      </c>
      <c r="B27" s="91"/>
    </row>
  </sheetData>
  <mergeCells count="1">
    <mergeCell ref="A2:B2"/>
  </mergeCells>
  <printOptions horizontalCentered="1"/>
  <pageMargins left="0.551181102362205" right="0.551181102362205" top="0.275590551181102" bottom="0.393700787401575" header="0.590551181102362" footer="0.15748031496063"/>
  <pageSetup paperSize="9" scale="95" firstPageNumber="135" orientation="portrait" useFirstPageNumber="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52"/>
  <sheetViews>
    <sheetView topLeftCell="A10" workbookViewId="0">
      <selection activeCell="B17" sqref="B17"/>
    </sheetView>
  </sheetViews>
  <sheetFormatPr defaultColWidth="23.25" defaultRowHeight="15.6" outlineLevelCol="1"/>
  <cols>
    <col min="1" max="1" width="55.6296296296296" style="67" customWidth="1"/>
    <col min="2" max="2" width="39.75" style="67" customWidth="1"/>
    <col min="3" max="16384" width="23.25" style="67"/>
  </cols>
  <sheetData>
    <row r="1" ht="22.15" customHeight="1" spans="1:1">
      <c r="A1" s="23" t="s">
        <v>651</v>
      </c>
    </row>
    <row r="2" ht="30.6" customHeight="1" spans="1:2">
      <c r="A2" s="68" t="s">
        <v>652</v>
      </c>
      <c r="B2" s="68"/>
    </row>
    <row r="3" ht="34.15" customHeight="1" spans="1:2">
      <c r="A3" s="69"/>
      <c r="B3" s="70" t="s">
        <v>2</v>
      </c>
    </row>
    <row r="4" ht="40.15" customHeight="1" spans="1:2">
      <c r="A4" s="71" t="s">
        <v>583</v>
      </c>
      <c r="B4" s="72" t="s">
        <v>4</v>
      </c>
    </row>
    <row r="5" s="64" customFormat="1" ht="40.15" customHeight="1" spans="1:2">
      <c r="A5" s="73" t="s">
        <v>621</v>
      </c>
      <c r="B5" s="74"/>
    </row>
    <row r="6" s="64" customFormat="1" ht="40.15" customHeight="1" spans="1:2">
      <c r="A6" s="75" t="s">
        <v>622</v>
      </c>
      <c r="B6" s="76"/>
    </row>
    <row r="7" s="64" customFormat="1" ht="40.15" customHeight="1" spans="1:2">
      <c r="A7" s="75" t="s">
        <v>623</v>
      </c>
      <c r="B7" s="76"/>
    </row>
    <row r="8" s="64" customFormat="1" ht="40.15" customHeight="1" spans="1:2">
      <c r="A8" s="77" t="s">
        <v>627</v>
      </c>
      <c r="B8" s="76"/>
    </row>
    <row r="9" s="64" customFormat="1" ht="40.15" customHeight="1" spans="1:2">
      <c r="A9" s="75" t="s">
        <v>628</v>
      </c>
      <c r="B9" s="76"/>
    </row>
    <row r="10" s="64" customFormat="1" ht="40.15" customHeight="1" spans="1:2">
      <c r="A10" s="75" t="s">
        <v>629</v>
      </c>
      <c r="B10" s="76"/>
    </row>
    <row r="11" s="65" customFormat="1" ht="40.15" customHeight="1" spans="1:2">
      <c r="A11" s="75" t="s">
        <v>653</v>
      </c>
      <c r="B11" s="76"/>
    </row>
    <row r="12" s="66" customFormat="1" ht="40.15" customHeight="1" spans="1:2">
      <c r="A12" s="75" t="s">
        <v>641</v>
      </c>
      <c r="B12" s="76"/>
    </row>
    <row r="13" s="65" customFormat="1" ht="40.15" customHeight="1" spans="1:2">
      <c r="A13" s="73" t="s">
        <v>642</v>
      </c>
      <c r="B13" s="74">
        <v>50</v>
      </c>
    </row>
    <row r="14" s="65" customFormat="1" ht="40.15" customHeight="1" spans="1:2">
      <c r="A14" s="75" t="s">
        <v>654</v>
      </c>
      <c r="B14" s="76"/>
    </row>
    <row r="15" s="65" customFormat="1" ht="40.15" customHeight="1" spans="1:2">
      <c r="A15" s="75" t="s">
        <v>655</v>
      </c>
      <c r="B15" s="76"/>
    </row>
    <row r="16" s="66" customFormat="1" ht="40.15" customHeight="1" spans="1:2">
      <c r="A16" s="75" t="s">
        <v>656</v>
      </c>
      <c r="B16" s="76">
        <v>50</v>
      </c>
    </row>
    <row r="17" s="65" customFormat="1" ht="40.15" customHeight="1" spans="1:2">
      <c r="A17" s="75" t="s">
        <v>644</v>
      </c>
      <c r="B17" s="76">
        <v>50</v>
      </c>
    </row>
    <row r="18" s="65" customFormat="1" ht="40.15" customHeight="1" spans="1:2">
      <c r="A18" s="75"/>
      <c r="B18" s="76"/>
    </row>
    <row r="19" s="65" customFormat="1" ht="40.15" customHeight="1" spans="1:2">
      <c r="A19" s="78" t="s">
        <v>657</v>
      </c>
      <c r="B19" s="74">
        <v>50</v>
      </c>
    </row>
    <row r="20" s="65" customFormat="1" ht="40.15" customHeight="1" spans="1:2">
      <c r="A20" s="78" t="s">
        <v>646</v>
      </c>
      <c r="B20" s="74"/>
    </row>
    <row r="21" s="65" customFormat="1" spans="1:2">
      <c r="A21" s="66"/>
      <c r="B21" s="79"/>
    </row>
    <row r="22" s="65" customFormat="1" spans="1:2">
      <c r="A22" s="66"/>
      <c r="B22" s="79"/>
    </row>
    <row r="23" s="65" customFormat="1" spans="1:2">
      <c r="A23" s="66"/>
      <c r="B23" s="79"/>
    </row>
    <row r="24" s="65" customFormat="1" spans="1:2">
      <c r="A24" s="66"/>
      <c r="B24" s="79"/>
    </row>
    <row r="25" s="65" customFormat="1" spans="1:2">
      <c r="A25" s="66"/>
      <c r="B25" s="79"/>
    </row>
    <row r="26" s="65" customFormat="1" spans="1:2">
      <c r="A26" s="66"/>
      <c r="B26" s="79"/>
    </row>
    <row r="27" s="66" customFormat="1" spans="2:2">
      <c r="B27" s="80"/>
    </row>
    <row r="28" s="65" customFormat="1" spans="1:2">
      <c r="A28" s="66"/>
      <c r="B28" s="80"/>
    </row>
    <row r="29" s="65" customFormat="1" spans="1:2">
      <c r="A29" s="66"/>
      <c r="B29" s="80"/>
    </row>
    <row r="30" s="66" customFormat="1" spans="2:2">
      <c r="B30" s="80"/>
    </row>
    <row r="31" s="65" customFormat="1" spans="1:2">
      <c r="A31" s="66"/>
      <c r="B31" s="80"/>
    </row>
    <row r="32" s="65" customFormat="1" spans="1:2">
      <c r="A32" s="66"/>
      <c r="B32" s="80"/>
    </row>
    <row r="33" s="65" customFormat="1" spans="1:2">
      <c r="A33" s="66"/>
      <c r="B33" s="80"/>
    </row>
    <row r="34" s="66" customFormat="1" spans="2:2">
      <c r="B34" s="79"/>
    </row>
    <row r="35" s="65" customFormat="1" spans="1:2">
      <c r="A35" s="66"/>
      <c r="B35" s="79"/>
    </row>
    <row r="36" s="65" customFormat="1" spans="1:2">
      <c r="A36" s="66"/>
      <c r="B36" s="79"/>
    </row>
    <row r="37" s="66" customFormat="1" spans="1:2">
      <c r="A37" s="81"/>
      <c r="B37" s="79"/>
    </row>
    <row r="38" s="66" customFormat="1" spans="2:2">
      <c r="B38" s="79"/>
    </row>
    <row r="39" s="66" customFormat="1" spans="2:2">
      <c r="B39" s="79"/>
    </row>
    <row r="40" s="65" customFormat="1" spans="1:2">
      <c r="A40" s="66"/>
      <c r="B40" s="79"/>
    </row>
    <row r="41" s="65" customFormat="1" spans="1:2">
      <c r="A41" s="66"/>
      <c r="B41" s="79"/>
    </row>
    <row r="42" s="65" customFormat="1" spans="1:2">
      <c r="A42" s="66"/>
      <c r="B42" s="79"/>
    </row>
    <row r="43" spans="1:2">
      <c r="A43" s="82"/>
      <c r="B43" s="83"/>
    </row>
    <row r="44" spans="2:2">
      <c r="B44" s="83"/>
    </row>
    <row r="45" spans="2:2">
      <c r="B45" s="84"/>
    </row>
    <row r="46" spans="2:2">
      <c r="B46" s="84"/>
    </row>
    <row r="47" spans="2:2">
      <c r="B47" s="83"/>
    </row>
    <row r="48" spans="2:2">
      <c r="B48" s="84"/>
    </row>
    <row r="49" spans="1:2">
      <c r="A49" s="82"/>
      <c r="B49" s="83"/>
    </row>
    <row r="50" spans="2:2">
      <c r="B50" s="83"/>
    </row>
    <row r="51" spans="2:2">
      <c r="B51" s="84"/>
    </row>
    <row r="52" spans="2:2">
      <c r="B52" s="84"/>
    </row>
  </sheetData>
  <mergeCells count="1">
    <mergeCell ref="A2:B2"/>
  </mergeCells>
  <printOptions horizontalCentered="1"/>
  <pageMargins left="0.551181102362205" right="0.551181102362205" top="0.275590551181102" bottom="0.393700787401575" header="0.590551181102362" footer="0.15748031496063"/>
  <pageSetup paperSize="9" scale="97" firstPageNumber="135" orientation="portrait" useFirstPageNumber="1"/>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6"/>
  <sheetViews>
    <sheetView topLeftCell="A2" workbookViewId="0">
      <selection activeCell="A16" sqref="A16"/>
    </sheetView>
  </sheetViews>
  <sheetFormatPr defaultColWidth="9" defaultRowHeight="15.6" outlineLevelCol="1"/>
  <cols>
    <col min="1" max="1" width="56.5" style="56" customWidth="1"/>
    <col min="2" max="2" width="58.25" style="56" customWidth="1"/>
    <col min="3" max="256" width="8.87962962962963" style="56"/>
    <col min="257" max="257" width="40.1296296296296" style="56" customWidth="1"/>
    <col min="258" max="258" width="45.1296296296296" style="56" customWidth="1"/>
    <col min="259" max="512" width="8.87962962962963" style="56"/>
    <col min="513" max="513" width="40.1296296296296" style="56" customWidth="1"/>
    <col min="514" max="514" width="45.1296296296296" style="56" customWidth="1"/>
    <col min="515" max="768" width="8.87962962962963" style="56"/>
    <col min="769" max="769" width="40.1296296296296" style="56" customWidth="1"/>
    <col min="770" max="770" width="45.1296296296296" style="56" customWidth="1"/>
    <col min="771" max="1024" width="8.87962962962963" style="56"/>
    <col min="1025" max="1025" width="40.1296296296296" style="56" customWidth="1"/>
    <col min="1026" max="1026" width="45.1296296296296" style="56" customWidth="1"/>
    <col min="1027" max="1280" width="8.87962962962963" style="56"/>
    <col min="1281" max="1281" width="40.1296296296296" style="56" customWidth="1"/>
    <col min="1282" max="1282" width="45.1296296296296" style="56" customWidth="1"/>
    <col min="1283" max="1536" width="8.87962962962963" style="56"/>
    <col min="1537" max="1537" width="40.1296296296296" style="56" customWidth="1"/>
    <col min="1538" max="1538" width="45.1296296296296" style="56" customWidth="1"/>
    <col min="1539" max="1792" width="8.87962962962963" style="56"/>
    <col min="1793" max="1793" width="40.1296296296296" style="56" customWidth="1"/>
    <col min="1794" max="1794" width="45.1296296296296" style="56" customWidth="1"/>
    <col min="1795" max="2048" width="8.87962962962963" style="56"/>
    <col min="2049" max="2049" width="40.1296296296296" style="56" customWidth="1"/>
    <col min="2050" max="2050" width="45.1296296296296" style="56" customWidth="1"/>
    <col min="2051" max="2304" width="8.87962962962963" style="56"/>
    <col min="2305" max="2305" width="40.1296296296296" style="56" customWidth="1"/>
    <col min="2306" max="2306" width="45.1296296296296" style="56" customWidth="1"/>
    <col min="2307" max="2560" width="8.87962962962963" style="56"/>
    <col min="2561" max="2561" width="40.1296296296296" style="56" customWidth="1"/>
    <col min="2562" max="2562" width="45.1296296296296" style="56" customWidth="1"/>
    <col min="2563" max="2816" width="8.87962962962963" style="56"/>
    <col min="2817" max="2817" width="40.1296296296296" style="56" customWidth="1"/>
    <col min="2818" max="2818" width="45.1296296296296" style="56" customWidth="1"/>
    <col min="2819" max="3072" width="8.87962962962963" style="56"/>
    <col min="3073" max="3073" width="40.1296296296296" style="56" customWidth="1"/>
    <col min="3074" max="3074" width="45.1296296296296" style="56" customWidth="1"/>
    <col min="3075" max="3328" width="8.87962962962963" style="56"/>
    <col min="3329" max="3329" width="40.1296296296296" style="56" customWidth="1"/>
    <col min="3330" max="3330" width="45.1296296296296" style="56" customWidth="1"/>
    <col min="3331" max="3584" width="8.87962962962963" style="56"/>
    <col min="3585" max="3585" width="40.1296296296296" style="56" customWidth="1"/>
    <col min="3586" max="3586" width="45.1296296296296" style="56" customWidth="1"/>
    <col min="3587" max="3840" width="8.87962962962963" style="56"/>
    <col min="3841" max="3841" width="40.1296296296296" style="56" customWidth="1"/>
    <col min="3842" max="3842" width="45.1296296296296" style="56" customWidth="1"/>
    <col min="3843" max="4096" width="8.87962962962963" style="56"/>
    <col min="4097" max="4097" width="40.1296296296296" style="56" customWidth="1"/>
    <col min="4098" max="4098" width="45.1296296296296" style="56" customWidth="1"/>
    <col min="4099" max="4352" width="8.87962962962963" style="56"/>
    <col min="4353" max="4353" width="40.1296296296296" style="56" customWidth="1"/>
    <col min="4354" max="4354" width="45.1296296296296" style="56" customWidth="1"/>
    <col min="4355" max="4608" width="8.87962962962963" style="56"/>
    <col min="4609" max="4609" width="40.1296296296296" style="56" customWidth="1"/>
    <col min="4610" max="4610" width="45.1296296296296" style="56" customWidth="1"/>
    <col min="4611" max="4864" width="8.87962962962963" style="56"/>
    <col min="4865" max="4865" width="40.1296296296296" style="56" customWidth="1"/>
    <col min="4866" max="4866" width="45.1296296296296" style="56" customWidth="1"/>
    <col min="4867" max="5120" width="8.87962962962963" style="56"/>
    <col min="5121" max="5121" width="40.1296296296296" style="56" customWidth="1"/>
    <col min="5122" max="5122" width="45.1296296296296" style="56" customWidth="1"/>
    <col min="5123" max="5376" width="8.87962962962963" style="56"/>
    <col min="5377" max="5377" width="40.1296296296296" style="56" customWidth="1"/>
    <col min="5378" max="5378" width="45.1296296296296" style="56" customWidth="1"/>
    <col min="5379" max="5632" width="8.87962962962963" style="56"/>
    <col min="5633" max="5633" width="40.1296296296296" style="56" customWidth="1"/>
    <col min="5634" max="5634" width="45.1296296296296" style="56" customWidth="1"/>
    <col min="5635" max="5888" width="8.87962962962963" style="56"/>
    <col min="5889" max="5889" width="40.1296296296296" style="56" customWidth="1"/>
    <col min="5890" max="5890" width="45.1296296296296" style="56" customWidth="1"/>
    <col min="5891" max="6144" width="8.87962962962963" style="56"/>
    <col min="6145" max="6145" width="40.1296296296296" style="56" customWidth="1"/>
    <col min="6146" max="6146" width="45.1296296296296" style="56" customWidth="1"/>
    <col min="6147" max="6400" width="8.87962962962963" style="56"/>
    <col min="6401" max="6401" width="40.1296296296296" style="56" customWidth="1"/>
    <col min="6402" max="6402" width="45.1296296296296" style="56" customWidth="1"/>
    <col min="6403" max="6656" width="8.87962962962963" style="56"/>
    <col min="6657" max="6657" width="40.1296296296296" style="56" customWidth="1"/>
    <col min="6658" max="6658" width="45.1296296296296" style="56" customWidth="1"/>
    <col min="6659" max="6912" width="8.87962962962963" style="56"/>
    <col min="6913" max="6913" width="40.1296296296296" style="56" customWidth="1"/>
    <col min="6914" max="6914" width="45.1296296296296" style="56" customWidth="1"/>
    <col min="6915" max="7168" width="8.87962962962963" style="56"/>
    <col min="7169" max="7169" width="40.1296296296296" style="56" customWidth="1"/>
    <col min="7170" max="7170" width="45.1296296296296" style="56" customWidth="1"/>
    <col min="7171" max="7424" width="8.87962962962963" style="56"/>
    <col min="7425" max="7425" width="40.1296296296296" style="56" customWidth="1"/>
    <col min="7426" max="7426" width="45.1296296296296" style="56" customWidth="1"/>
    <col min="7427" max="7680" width="8.87962962962963" style="56"/>
    <col min="7681" max="7681" width="40.1296296296296" style="56" customWidth="1"/>
    <col min="7682" max="7682" width="45.1296296296296" style="56" customWidth="1"/>
    <col min="7683" max="7936" width="8.87962962962963" style="56"/>
    <col min="7937" max="7937" width="40.1296296296296" style="56" customWidth="1"/>
    <col min="7938" max="7938" width="45.1296296296296" style="56" customWidth="1"/>
    <col min="7939" max="8192" width="8.87962962962963" style="56"/>
    <col min="8193" max="8193" width="40.1296296296296" style="56" customWidth="1"/>
    <col min="8194" max="8194" width="45.1296296296296" style="56" customWidth="1"/>
    <col min="8195" max="8448" width="8.87962962962963" style="56"/>
    <col min="8449" max="8449" width="40.1296296296296" style="56" customWidth="1"/>
    <col min="8450" max="8450" width="45.1296296296296" style="56" customWidth="1"/>
    <col min="8451" max="8704" width="8.87962962962963" style="56"/>
    <col min="8705" max="8705" width="40.1296296296296" style="56" customWidth="1"/>
    <col min="8706" max="8706" width="45.1296296296296" style="56" customWidth="1"/>
    <col min="8707" max="8960" width="8.87962962962963" style="56"/>
    <col min="8961" max="8961" width="40.1296296296296" style="56" customWidth="1"/>
    <col min="8962" max="8962" width="45.1296296296296" style="56" customWidth="1"/>
    <col min="8963" max="9216" width="8.87962962962963" style="56"/>
    <col min="9217" max="9217" width="40.1296296296296" style="56" customWidth="1"/>
    <col min="9218" max="9218" width="45.1296296296296" style="56" customWidth="1"/>
    <col min="9219" max="9472" width="8.87962962962963" style="56"/>
    <col min="9473" max="9473" width="40.1296296296296" style="56" customWidth="1"/>
    <col min="9474" max="9474" width="45.1296296296296" style="56" customWidth="1"/>
    <col min="9475" max="9728" width="8.87962962962963" style="56"/>
    <col min="9729" max="9729" width="40.1296296296296" style="56" customWidth="1"/>
    <col min="9730" max="9730" width="45.1296296296296" style="56" customWidth="1"/>
    <col min="9731" max="9984" width="8.87962962962963" style="56"/>
    <col min="9985" max="9985" width="40.1296296296296" style="56" customWidth="1"/>
    <col min="9986" max="9986" width="45.1296296296296" style="56" customWidth="1"/>
    <col min="9987" max="10240" width="8.87962962962963" style="56"/>
    <col min="10241" max="10241" width="40.1296296296296" style="56" customWidth="1"/>
    <col min="10242" max="10242" width="45.1296296296296" style="56" customWidth="1"/>
    <col min="10243" max="10496" width="8.87962962962963" style="56"/>
    <col min="10497" max="10497" width="40.1296296296296" style="56" customWidth="1"/>
    <col min="10498" max="10498" width="45.1296296296296" style="56" customWidth="1"/>
    <col min="10499" max="10752" width="8.87962962962963" style="56"/>
    <col min="10753" max="10753" width="40.1296296296296" style="56" customWidth="1"/>
    <col min="10754" max="10754" width="45.1296296296296" style="56" customWidth="1"/>
    <col min="10755" max="11008" width="8.87962962962963" style="56"/>
    <col min="11009" max="11009" width="40.1296296296296" style="56" customWidth="1"/>
    <col min="11010" max="11010" width="45.1296296296296" style="56" customWidth="1"/>
    <col min="11011" max="11264" width="8.87962962962963" style="56"/>
    <col min="11265" max="11265" width="40.1296296296296" style="56" customWidth="1"/>
    <col min="11266" max="11266" width="45.1296296296296" style="56" customWidth="1"/>
    <col min="11267" max="11520" width="8.87962962962963" style="56"/>
    <col min="11521" max="11521" width="40.1296296296296" style="56" customWidth="1"/>
    <col min="11522" max="11522" width="45.1296296296296" style="56" customWidth="1"/>
    <col min="11523" max="11776" width="8.87962962962963" style="56"/>
    <col min="11777" max="11777" width="40.1296296296296" style="56" customWidth="1"/>
    <col min="11778" max="11778" width="45.1296296296296" style="56" customWidth="1"/>
    <col min="11779" max="12032" width="8.87962962962963" style="56"/>
    <col min="12033" max="12033" width="40.1296296296296" style="56" customWidth="1"/>
    <col min="12034" max="12034" width="45.1296296296296" style="56" customWidth="1"/>
    <col min="12035" max="12288" width="8.87962962962963" style="56"/>
    <col min="12289" max="12289" width="40.1296296296296" style="56" customWidth="1"/>
    <col min="12290" max="12290" width="45.1296296296296" style="56" customWidth="1"/>
    <col min="12291" max="12544" width="8.87962962962963" style="56"/>
    <col min="12545" max="12545" width="40.1296296296296" style="56" customWidth="1"/>
    <col min="12546" max="12546" width="45.1296296296296" style="56" customWidth="1"/>
    <col min="12547" max="12800" width="8.87962962962963" style="56"/>
    <col min="12801" max="12801" width="40.1296296296296" style="56" customWidth="1"/>
    <col min="12802" max="12802" width="45.1296296296296" style="56" customWidth="1"/>
    <col min="12803" max="13056" width="8.87962962962963" style="56"/>
    <col min="13057" max="13057" width="40.1296296296296" style="56" customWidth="1"/>
    <col min="13058" max="13058" width="45.1296296296296" style="56" customWidth="1"/>
    <col min="13059" max="13312" width="8.87962962962963" style="56"/>
    <col min="13313" max="13313" width="40.1296296296296" style="56" customWidth="1"/>
    <col min="13314" max="13314" width="45.1296296296296" style="56" customWidth="1"/>
    <col min="13315" max="13568" width="8.87962962962963" style="56"/>
    <col min="13569" max="13569" width="40.1296296296296" style="56" customWidth="1"/>
    <col min="13570" max="13570" width="45.1296296296296" style="56" customWidth="1"/>
    <col min="13571" max="13824" width="8.87962962962963" style="56"/>
    <col min="13825" max="13825" width="40.1296296296296" style="56" customWidth="1"/>
    <col min="13826" max="13826" width="45.1296296296296" style="56" customWidth="1"/>
    <col min="13827" max="14080" width="8.87962962962963" style="56"/>
    <col min="14081" max="14081" width="40.1296296296296" style="56" customWidth="1"/>
    <col min="14082" max="14082" width="45.1296296296296" style="56" customWidth="1"/>
    <col min="14083" max="14336" width="8.87962962962963" style="56"/>
    <col min="14337" max="14337" width="40.1296296296296" style="56" customWidth="1"/>
    <col min="14338" max="14338" width="45.1296296296296" style="56" customWidth="1"/>
    <col min="14339" max="14592" width="8.87962962962963" style="56"/>
    <col min="14593" max="14593" width="40.1296296296296" style="56" customWidth="1"/>
    <col min="14594" max="14594" width="45.1296296296296" style="56" customWidth="1"/>
    <col min="14595" max="14848" width="8.87962962962963" style="56"/>
    <col min="14849" max="14849" width="40.1296296296296" style="56" customWidth="1"/>
    <col min="14850" max="14850" width="45.1296296296296" style="56" customWidth="1"/>
    <col min="14851" max="15104" width="8.87962962962963" style="56"/>
    <col min="15105" max="15105" width="40.1296296296296" style="56" customWidth="1"/>
    <col min="15106" max="15106" width="45.1296296296296" style="56" customWidth="1"/>
    <col min="15107" max="15360" width="8.87962962962963" style="56"/>
    <col min="15361" max="15361" width="40.1296296296296" style="56" customWidth="1"/>
    <col min="15362" max="15362" width="45.1296296296296" style="56" customWidth="1"/>
    <col min="15363" max="15616" width="8.87962962962963" style="56"/>
    <col min="15617" max="15617" width="40.1296296296296" style="56" customWidth="1"/>
    <col min="15618" max="15618" width="45.1296296296296" style="56" customWidth="1"/>
    <col min="15619" max="15872" width="8.87962962962963" style="56"/>
    <col min="15873" max="15873" width="40.1296296296296" style="56" customWidth="1"/>
    <col min="15874" max="15874" width="45.1296296296296" style="56" customWidth="1"/>
    <col min="15875" max="16128" width="8.87962962962963" style="56"/>
    <col min="16129" max="16129" width="40.1296296296296" style="56" customWidth="1"/>
    <col min="16130" max="16130" width="45.1296296296296" style="56" customWidth="1"/>
    <col min="16131" max="16384" width="8.87962962962963" style="56"/>
  </cols>
  <sheetData>
    <row r="1" ht="21" customHeight="1" spans="1:1">
      <c r="A1" s="57" t="s">
        <v>658</v>
      </c>
    </row>
    <row r="2" ht="39.75" customHeight="1" spans="1:2">
      <c r="A2" s="58" t="s">
        <v>659</v>
      </c>
      <c r="B2" s="58"/>
    </row>
    <row r="3" ht="42" customHeight="1" spans="2:2">
      <c r="B3" s="59" t="s">
        <v>2</v>
      </c>
    </row>
    <row r="4" ht="24" customHeight="1" spans="1:2">
      <c r="A4" s="60" t="s">
        <v>660</v>
      </c>
      <c r="B4" s="60" t="s">
        <v>4</v>
      </c>
    </row>
    <row r="5" ht="35.25" customHeight="1" spans="1:2">
      <c r="A5" s="61"/>
      <c r="B5" s="62"/>
    </row>
    <row r="6" ht="35.25" hidden="1" customHeight="1" spans="1:2">
      <c r="A6" s="61"/>
      <c r="B6" s="62"/>
    </row>
    <row r="7" ht="35.25" hidden="1" customHeight="1" spans="1:2">
      <c r="A7" s="61"/>
      <c r="B7" s="62"/>
    </row>
    <row r="8" ht="35.25" hidden="1" customHeight="1" spans="1:2">
      <c r="A8" s="61"/>
      <c r="B8" s="62"/>
    </row>
    <row r="9" ht="35.25" hidden="1" customHeight="1" spans="1:2">
      <c r="A9" s="61"/>
      <c r="B9" s="62"/>
    </row>
    <row r="10" ht="35.25" hidden="1" customHeight="1" spans="1:2">
      <c r="A10" s="61"/>
      <c r="B10" s="62"/>
    </row>
    <row r="11" ht="35.25" hidden="1" customHeight="1" spans="1:2">
      <c r="A11" s="61"/>
      <c r="B11" s="62"/>
    </row>
    <row r="12" ht="35.25" hidden="1" customHeight="1" spans="1:2">
      <c r="A12" s="61"/>
      <c r="B12" s="62"/>
    </row>
    <row r="13" ht="35.25" hidden="1" customHeight="1" spans="1:2">
      <c r="A13" s="61"/>
      <c r="B13" s="62"/>
    </row>
    <row r="14" ht="35.25" hidden="1" customHeight="1" spans="1:2">
      <c r="A14" s="61"/>
      <c r="B14" s="62"/>
    </row>
    <row r="15" ht="35.25" hidden="1" customHeight="1" spans="1:2">
      <c r="A15" s="61"/>
      <c r="B15" s="62"/>
    </row>
    <row r="16" ht="35.25" customHeight="1" spans="1:2">
      <c r="A16" s="61"/>
      <c r="B16" s="62"/>
    </row>
    <row r="17" ht="36" customHeight="1" spans="1:2">
      <c r="A17" s="61"/>
      <c r="B17" s="62"/>
    </row>
    <row r="18" ht="36" customHeight="1" spans="1:2">
      <c r="A18" s="61"/>
      <c r="B18" s="62"/>
    </row>
    <row r="19" ht="36" customHeight="1" spans="1:2">
      <c r="A19" s="61"/>
      <c r="B19" s="62"/>
    </row>
    <row r="20" ht="36" customHeight="1" spans="1:2">
      <c r="A20" s="61"/>
      <c r="B20" s="62"/>
    </row>
    <row r="21" ht="36" customHeight="1" spans="1:2">
      <c r="A21" s="61"/>
      <c r="B21" s="62"/>
    </row>
    <row r="22" ht="36" customHeight="1" spans="1:2">
      <c r="A22" s="61"/>
      <c r="B22" s="62"/>
    </row>
    <row r="23" ht="36" customHeight="1" spans="1:2">
      <c r="A23" s="61"/>
      <c r="B23" s="62"/>
    </row>
    <row r="24" ht="36" customHeight="1" spans="1:2">
      <c r="A24" s="61"/>
      <c r="B24" s="62"/>
    </row>
    <row r="25" ht="36" customHeight="1" spans="1:2">
      <c r="A25" s="61"/>
      <c r="B25" s="62"/>
    </row>
    <row r="26" ht="36" customHeight="1" spans="1:2">
      <c r="A26" s="63" t="s">
        <v>327</v>
      </c>
      <c r="B26" s="62"/>
    </row>
  </sheetData>
  <mergeCells count="1">
    <mergeCell ref="A2:B2"/>
  </mergeCells>
  <pageMargins left="0.75" right="0.75" top="1" bottom="1" header="0.5" footer="0.5"/>
  <pageSetup paperSize="9" scale="75" orientation="portrait"/>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9"/>
  <sheetViews>
    <sheetView showZeros="0" zoomScale="85" zoomScaleNormal="85" topLeftCell="A4" workbookViewId="0">
      <selection activeCell="C40" sqref="C40"/>
    </sheetView>
  </sheetViews>
  <sheetFormatPr defaultColWidth="10" defaultRowHeight="15.6" outlineLevelCol="2"/>
  <cols>
    <col min="1" max="1" width="62.6296296296296" style="44" customWidth="1"/>
    <col min="2" max="2" width="42.25" style="44" customWidth="1"/>
    <col min="3" max="3" width="34.3796296296296" style="44" customWidth="1"/>
    <col min="4" max="16384" width="10" style="44"/>
  </cols>
  <sheetData>
    <row r="1" s="43" customFormat="1" ht="30.75" customHeight="1" spans="1:2">
      <c r="A1" s="23" t="s">
        <v>661</v>
      </c>
      <c r="B1" s="45"/>
    </row>
    <row r="2" ht="33" customHeight="1" spans="1:3">
      <c r="A2" s="25" t="s">
        <v>662</v>
      </c>
      <c r="B2" s="25"/>
      <c r="C2" s="25"/>
    </row>
    <row r="3" ht="26.25" customHeight="1" spans="3:3">
      <c r="C3" s="46" t="s">
        <v>2</v>
      </c>
    </row>
    <row r="4" ht="45" customHeight="1" spans="1:3">
      <c r="A4" s="47" t="s">
        <v>450</v>
      </c>
      <c r="B4" s="48" t="s">
        <v>4</v>
      </c>
      <c r="C4" s="49" t="s">
        <v>663</v>
      </c>
    </row>
    <row r="5" ht="45" customHeight="1" spans="1:3">
      <c r="A5" s="50" t="s">
        <v>664</v>
      </c>
      <c r="B5" s="51"/>
      <c r="C5" s="41"/>
    </row>
    <row r="6" ht="45" customHeight="1" spans="1:3">
      <c r="A6" s="52" t="s">
        <v>665</v>
      </c>
      <c r="B6" s="53"/>
      <c r="C6" s="41"/>
    </row>
    <row r="7" ht="45" customHeight="1" spans="1:3">
      <c r="A7" s="52" t="s">
        <v>666</v>
      </c>
      <c r="B7" s="53"/>
      <c r="C7" s="41"/>
    </row>
    <row r="8" ht="45" customHeight="1" spans="1:3">
      <c r="A8" s="52" t="s">
        <v>667</v>
      </c>
      <c r="B8" s="51"/>
      <c r="C8" s="41"/>
    </row>
    <row r="9" ht="45" customHeight="1" spans="1:3">
      <c r="A9" s="52" t="s">
        <v>668</v>
      </c>
      <c r="B9" s="53"/>
      <c r="C9" s="41"/>
    </row>
    <row r="10" ht="45" customHeight="1" spans="1:3">
      <c r="A10" s="52" t="s">
        <v>669</v>
      </c>
      <c r="B10" s="53"/>
      <c r="C10" s="41"/>
    </row>
    <row r="11" ht="45" customHeight="1" spans="1:3">
      <c r="A11" s="50" t="s">
        <v>670</v>
      </c>
      <c r="B11" s="51"/>
      <c r="C11" s="41"/>
    </row>
    <row r="12" ht="45" customHeight="1" spans="1:3">
      <c r="A12" s="52" t="s">
        <v>671</v>
      </c>
      <c r="B12" s="53"/>
      <c r="C12" s="41"/>
    </row>
    <row r="13" ht="45" customHeight="1" spans="1:3">
      <c r="A13" s="52" t="s">
        <v>672</v>
      </c>
      <c r="B13" s="53"/>
      <c r="C13" s="41"/>
    </row>
    <row r="14" ht="45" customHeight="1" spans="1:3">
      <c r="A14" s="52" t="s">
        <v>673</v>
      </c>
      <c r="B14" s="53"/>
      <c r="C14" s="41"/>
    </row>
    <row r="15" ht="45" customHeight="1" spans="1:3">
      <c r="A15" s="52" t="s">
        <v>674</v>
      </c>
      <c r="B15" s="53"/>
      <c r="C15" s="41"/>
    </row>
    <row r="16" ht="45" customHeight="1" spans="1:3">
      <c r="A16" s="50" t="s">
        <v>675</v>
      </c>
      <c r="B16" s="51"/>
      <c r="C16" s="41"/>
    </row>
    <row r="17" ht="45" customHeight="1" spans="1:3">
      <c r="A17" s="52" t="s">
        <v>676</v>
      </c>
      <c r="B17" s="53"/>
      <c r="C17" s="41"/>
    </row>
    <row r="18" ht="45" customHeight="1" spans="1:3">
      <c r="A18" s="52" t="s">
        <v>677</v>
      </c>
      <c r="B18" s="53"/>
      <c r="C18" s="41"/>
    </row>
    <row r="19" ht="45" customHeight="1" spans="1:3">
      <c r="A19" s="52" t="s">
        <v>678</v>
      </c>
      <c r="B19" s="53"/>
      <c r="C19" s="41"/>
    </row>
    <row r="20" ht="45" customHeight="1" spans="1:3">
      <c r="A20" s="52" t="s">
        <v>679</v>
      </c>
      <c r="B20" s="53"/>
      <c r="C20" s="41"/>
    </row>
    <row r="21" ht="45" customHeight="1" spans="1:3">
      <c r="A21" s="50" t="s">
        <v>680</v>
      </c>
      <c r="B21" s="51"/>
      <c r="C21" s="41"/>
    </row>
    <row r="22" ht="45" customHeight="1" spans="1:3">
      <c r="A22" s="52" t="s">
        <v>681</v>
      </c>
      <c r="B22" s="53"/>
      <c r="C22" s="41"/>
    </row>
    <row r="23" ht="45" customHeight="1" spans="1:3">
      <c r="A23" s="52" t="s">
        <v>682</v>
      </c>
      <c r="B23" s="53"/>
      <c r="C23" s="41"/>
    </row>
    <row r="24" ht="45" customHeight="1" spans="1:3">
      <c r="A24" s="52" t="s">
        <v>683</v>
      </c>
      <c r="B24" s="53"/>
      <c r="C24" s="41"/>
    </row>
    <row r="25" ht="45" customHeight="1" spans="1:3">
      <c r="A25" s="52" t="s">
        <v>684</v>
      </c>
      <c r="B25" s="53"/>
      <c r="C25" s="41"/>
    </row>
    <row r="26" ht="45" customHeight="1" spans="1:3">
      <c r="A26" s="50" t="s">
        <v>685</v>
      </c>
      <c r="B26" s="51"/>
      <c r="C26" s="41"/>
    </row>
    <row r="27" ht="45" customHeight="1" spans="1:3">
      <c r="A27" s="52" t="s">
        <v>686</v>
      </c>
      <c r="B27" s="53"/>
      <c r="C27" s="41"/>
    </row>
    <row r="28" ht="45" customHeight="1" spans="1:3">
      <c r="A28" s="52" t="s">
        <v>687</v>
      </c>
      <c r="B28" s="53"/>
      <c r="C28" s="41"/>
    </row>
    <row r="29" ht="45" customHeight="1" spans="1:3">
      <c r="A29" s="52" t="s">
        <v>688</v>
      </c>
      <c r="B29" s="53"/>
      <c r="C29" s="41"/>
    </row>
    <row r="30" ht="45" customHeight="1" spans="1:3">
      <c r="A30" s="52" t="s">
        <v>689</v>
      </c>
      <c r="B30" s="53"/>
      <c r="C30" s="41"/>
    </row>
    <row r="31" ht="45" customHeight="1" spans="1:3">
      <c r="A31" s="50" t="s">
        <v>690</v>
      </c>
      <c r="B31" s="51"/>
      <c r="C31" s="41"/>
    </row>
    <row r="32" ht="45" customHeight="1" spans="1:3">
      <c r="A32" s="52" t="s">
        <v>691</v>
      </c>
      <c r="B32" s="53"/>
      <c r="C32" s="41"/>
    </row>
    <row r="33" ht="45" customHeight="1" spans="1:3">
      <c r="A33" s="52" t="s">
        <v>692</v>
      </c>
      <c r="B33" s="53"/>
      <c r="C33" s="41"/>
    </row>
    <row r="34" ht="45" customHeight="1" spans="1:3">
      <c r="A34" s="52" t="s">
        <v>693</v>
      </c>
      <c r="B34" s="53"/>
      <c r="C34" s="41"/>
    </row>
    <row r="35" ht="45" customHeight="1" spans="1:3">
      <c r="A35" s="52" t="s">
        <v>694</v>
      </c>
      <c r="B35" s="53"/>
      <c r="C35" s="41"/>
    </row>
    <row r="36" ht="45" customHeight="1" spans="1:3">
      <c r="A36" s="50" t="s">
        <v>695</v>
      </c>
      <c r="B36" s="51"/>
      <c r="C36" s="41"/>
    </row>
    <row r="37" ht="45" customHeight="1" spans="1:3">
      <c r="A37" s="52" t="s">
        <v>696</v>
      </c>
      <c r="B37" s="53"/>
      <c r="C37" s="41"/>
    </row>
    <row r="38" ht="45" customHeight="1" spans="1:3">
      <c r="A38" s="52" t="s">
        <v>697</v>
      </c>
      <c r="B38" s="53"/>
      <c r="C38" s="41"/>
    </row>
    <row r="39" ht="45" customHeight="1" spans="1:3">
      <c r="A39" s="52" t="s">
        <v>698</v>
      </c>
      <c r="B39" s="53"/>
      <c r="C39" s="41"/>
    </row>
    <row r="40" ht="45" customHeight="1" spans="1:3">
      <c r="A40" s="52" t="s">
        <v>699</v>
      </c>
      <c r="B40" s="53"/>
      <c r="C40" s="41"/>
    </row>
    <row r="41" ht="45" customHeight="1" spans="1:3">
      <c r="A41" s="50" t="s">
        <v>700</v>
      </c>
      <c r="B41" s="54">
        <v>2407.8</v>
      </c>
      <c r="C41" s="41"/>
    </row>
    <row r="42" ht="45" customHeight="1" spans="1:3">
      <c r="A42" s="52" t="s">
        <v>701</v>
      </c>
      <c r="B42" s="55">
        <v>647.4</v>
      </c>
      <c r="C42" s="40" t="s">
        <v>702</v>
      </c>
    </row>
    <row r="43" ht="61.5" customHeight="1" spans="1:3">
      <c r="A43" s="52" t="s">
        <v>703</v>
      </c>
      <c r="B43" s="55">
        <v>1687.3</v>
      </c>
      <c r="C43" s="40" t="s">
        <v>704</v>
      </c>
    </row>
    <row r="44" ht="45" customHeight="1" spans="1:3">
      <c r="A44" s="52" t="s">
        <v>705</v>
      </c>
      <c r="B44" s="55">
        <v>72.8</v>
      </c>
      <c r="C44" s="40" t="s">
        <v>706</v>
      </c>
    </row>
    <row r="45" ht="45" customHeight="1" spans="1:3">
      <c r="A45" s="52" t="s">
        <v>707</v>
      </c>
      <c r="B45" s="53"/>
      <c r="C45" s="41"/>
    </row>
    <row r="46" ht="45" customHeight="1" spans="1:3">
      <c r="A46" s="52" t="s">
        <v>708</v>
      </c>
      <c r="B46" s="53"/>
      <c r="C46" s="41"/>
    </row>
    <row r="47" ht="45" customHeight="1" spans="1:3">
      <c r="A47" s="52" t="s">
        <v>709</v>
      </c>
      <c r="B47" s="53">
        <v>0.3</v>
      </c>
      <c r="C47" s="41" t="s">
        <v>710</v>
      </c>
    </row>
    <row r="48" ht="45" customHeight="1" spans="1:3">
      <c r="A48" s="50" t="s">
        <v>711</v>
      </c>
      <c r="B48" s="51"/>
      <c r="C48" s="41"/>
    </row>
    <row r="49" ht="45" customHeight="1" spans="1:3">
      <c r="A49" s="52" t="s">
        <v>712</v>
      </c>
      <c r="B49" s="53"/>
      <c r="C49" s="41"/>
    </row>
    <row r="50" ht="45" customHeight="1" spans="1:3">
      <c r="A50" s="52" t="s">
        <v>713</v>
      </c>
      <c r="B50" s="53"/>
      <c r="C50" s="41"/>
    </row>
    <row r="51" ht="45" customHeight="1" spans="1:3">
      <c r="A51" s="52" t="s">
        <v>714</v>
      </c>
      <c r="B51" s="53"/>
      <c r="C51" s="41"/>
    </row>
    <row r="52" ht="45" customHeight="1" spans="1:3">
      <c r="A52" s="52" t="s">
        <v>715</v>
      </c>
      <c r="B52" s="53"/>
      <c r="C52" s="41"/>
    </row>
    <row r="53" ht="45" customHeight="1" spans="1:3">
      <c r="A53" s="52" t="s">
        <v>716</v>
      </c>
      <c r="B53" s="53"/>
      <c r="C53" s="41"/>
    </row>
    <row r="54" ht="45" customHeight="1" spans="1:3">
      <c r="A54" s="50" t="s">
        <v>717</v>
      </c>
      <c r="B54" s="51"/>
      <c r="C54" s="41"/>
    </row>
    <row r="55" ht="45" customHeight="1" spans="1:3">
      <c r="A55" s="52" t="s">
        <v>718</v>
      </c>
      <c r="B55" s="53"/>
      <c r="C55" s="41"/>
    </row>
    <row r="56" ht="45" customHeight="1" spans="1:3">
      <c r="A56" s="52" t="s">
        <v>719</v>
      </c>
      <c r="B56" s="53"/>
      <c r="C56" s="41"/>
    </row>
    <row r="57" ht="45" customHeight="1" spans="1:3">
      <c r="A57" s="52" t="s">
        <v>720</v>
      </c>
      <c r="B57" s="53"/>
      <c r="C57" s="41"/>
    </row>
    <row r="58" ht="45" customHeight="1" spans="1:3">
      <c r="A58" s="52" t="s">
        <v>721</v>
      </c>
      <c r="B58" s="53"/>
      <c r="C58" s="41"/>
    </row>
    <row r="59" ht="45" customHeight="1" spans="1:3">
      <c r="A59" s="48" t="s">
        <v>722</v>
      </c>
      <c r="B59" s="51">
        <v>2407.8</v>
      </c>
      <c r="C59" s="41"/>
    </row>
  </sheetData>
  <mergeCells count="1">
    <mergeCell ref="A2:C2"/>
  </mergeCells>
  <printOptions horizontalCentered="1"/>
  <pageMargins left="0.551181102362205" right="0.551181102362205" top="0.275590551181102" bottom="0.393700787401575" header="0.590551181102362" footer="0.15748031496063"/>
  <pageSetup paperSize="9" scale="55" firstPageNumber="129" orientation="portrait"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2"/>
  <sheetViews>
    <sheetView zoomScale="85" zoomScaleNormal="85" workbookViewId="0">
      <selection activeCell="I6" sqref="I6"/>
    </sheetView>
  </sheetViews>
  <sheetFormatPr defaultColWidth="9" defaultRowHeight="15.6" outlineLevelCol="3"/>
  <cols>
    <col min="1" max="1" width="50.1296296296296" style="371" customWidth="1"/>
    <col min="2" max="2" width="15.1296296296296" style="372" customWidth="1"/>
    <col min="3" max="3" width="34.75" style="371" customWidth="1"/>
    <col min="4" max="4" width="15" style="372" customWidth="1"/>
    <col min="5" max="16384" width="9" style="371"/>
  </cols>
  <sheetData>
    <row r="1" s="21" customFormat="1" ht="27" customHeight="1" spans="1:3">
      <c r="A1" s="373" t="s">
        <v>66</v>
      </c>
      <c r="B1" s="24"/>
      <c r="C1" s="24"/>
    </row>
    <row r="2" ht="39" customHeight="1" spans="1:4">
      <c r="A2" s="374" t="s">
        <v>67</v>
      </c>
      <c r="B2" s="374"/>
      <c r="C2" s="374"/>
      <c r="D2" s="374"/>
    </row>
    <row r="3" ht="28.9" customHeight="1" spans="1:4">
      <c r="A3" s="375"/>
      <c r="B3" s="376"/>
      <c r="C3" s="375"/>
      <c r="D3" s="377" t="s">
        <v>2</v>
      </c>
    </row>
    <row r="4" s="21" customFormat="1" ht="39" customHeight="1" spans="1:4">
      <c r="A4" s="378" t="s">
        <v>68</v>
      </c>
      <c r="B4" s="379" t="s">
        <v>4</v>
      </c>
      <c r="C4" s="380" t="s">
        <v>69</v>
      </c>
      <c r="D4" s="380" t="s">
        <v>4</v>
      </c>
    </row>
    <row r="5" s="23" customFormat="1" ht="45" customHeight="1" spans="1:4">
      <c r="A5" s="381" t="s">
        <v>70</v>
      </c>
      <c r="B5" s="326">
        <v>18800</v>
      </c>
      <c r="C5" s="382" t="s">
        <v>71</v>
      </c>
      <c r="D5" s="383">
        <v>76673</v>
      </c>
    </row>
    <row r="6" s="21" customFormat="1" ht="45" customHeight="1" spans="1:4">
      <c r="A6" s="381" t="s">
        <v>72</v>
      </c>
      <c r="B6" s="326">
        <v>60573</v>
      </c>
      <c r="C6" s="382" t="s">
        <v>73</v>
      </c>
      <c r="D6" s="383">
        <v>2700</v>
      </c>
    </row>
    <row r="7" s="21" customFormat="1" ht="45" customHeight="1" spans="1:4">
      <c r="A7" s="381" t="s">
        <v>74</v>
      </c>
      <c r="B7" s="326">
        <v>59102</v>
      </c>
      <c r="C7" s="382" t="s">
        <v>75</v>
      </c>
      <c r="D7" s="326"/>
    </row>
    <row r="8" s="21" customFormat="1" ht="45" customHeight="1" spans="1:4">
      <c r="A8" s="384" t="s">
        <v>76</v>
      </c>
      <c r="B8" s="329">
        <v>137</v>
      </c>
      <c r="C8" s="385" t="s">
        <v>77</v>
      </c>
      <c r="D8" s="329"/>
    </row>
    <row r="9" s="21" customFormat="1" ht="45" customHeight="1" spans="1:4">
      <c r="A9" s="384" t="s">
        <v>78</v>
      </c>
      <c r="B9" s="329">
        <v>58965</v>
      </c>
      <c r="C9" s="385" t="s">
        <v>79</v>
      </c>
      <c r="D9" s="329"/>
    </row>
    <row r="10" s="21" customFormat="1" ht="45" customHeight="1" spans="1:4">
      <c r="A10" s="384" t="s">
        <v>80</v>
      </c>
      <c r="B10" s="329"/>
      <c r="C10" s="386" t="s">
        <v>81</v>
      </c>
      <c r="D10" s="329"/>
    </row>
    <row r="11" ht="45" customHeight="1" spans="1:4">
      <c r="A11" s="381" t="s">
        <v>82</v>
      </c>
      <c r="B11" s="326"/>
      <c r="C11" s="382" t="s">
        <v>83</v>
      </c>
      <c r="D11" s="326">
        <v>2700</v>
      </c>
    </row>
    <row r="12" ht="45" customHeight="1" spans="1:4">
      <c r="A12" s="381" t="s">
        <v>84</v>
      </c>
      <c r="B12" s="326"/>
      <c r="C12" s="382" t="s">
        <v>85</v>
      </c>
      <c r="D12" s="326"/>
    </row>
    <row r="13" ht="45" customHeight="1" spans="1:4">
      <c r="A13" s="381" t="s">
        <v>86</v>
      </c>
      <c r="B13" s="326"/>
      <c r="C13" s="382" t="s">
        <v>87</v>
      </c>
      <c r="D13" s="387"/>
    </row>
    <row r="14" ht="45" customHeight="1" spans="1:4">
      <c r="A14" s="381" t="s">
        <v>88</v>
      </c>
      <c r="B14" s="326"/>
      <c r="C14" s="334" t="s">
        <v>89</v>
      </c>
      <c r="D14" s="326"/>
    </row>
    <row r="15" ht="45" customHeight="1" spans="1:4">
      <c r="A15" s="381" t="s">
        <v>90</v>
      </c>
      <c r="B15" s="326"/>
      <c r="C15" s="336" t="s">
        <v>91</v>
      </c>
      <c r="D15" s="326"/>
    </row>
    <row r="16" ht="45" customHeight="1" spans="1:4">
      <c r="A16" s="388" t="s">
        <v>92</v>
      </c>
      <c r="B16" s="326">
        <v>1471</v>
      </c>
      <c r="C16" s="336" t="s">
        <v>93</v>
      </c>
      <c r="D16" s="326"/>
    </row>
    <row r="17" ht="45" customHeight="1" spans="1:4">
      <c r="A17" s="335" t="s">
        <v>94</v>
      </c>
      <c r="B17" s="329">
        <v>1471</v>
      </c>
      <c r="C17" s="336" t="s">
        <v>95</v>
      </c>
      <c r="D17" s="326"/>
    </row>
    <row r="18" ht="45" customHeight="1" spans="1:4">
      <c r="A18" s="335" t="s">
        <v>96</v>
      </c>
      <c r="B18" s="335"/>
      <c r="C18" s="389"/>
      <c r="D18" s="326"/>
    </row>
    <row r="19" ht="45" customHeight="1" spans="1:4">
      <c r="A19" s="335" t="s">
        <v>97</v>
      </c>
      <c r="B19" s="329"/>
      <c r="C19" s="382"/>
      <c r="D19" s="326"/>
    </row>
    <row r="20" ht="45" customHeight="1" spans="1:4">
      <c r="A20" s="335" t="s">
        <v>98</v>
      </c>
      <c r="B20" s="326"/>
      <c r="C20" s="382"/>
      <c r="D20" s="326"/>
    </row>
    <row r="21" ht="45" customHeight="1" spans="1:4">
      <c r="A21" s="390" t="s">
        <v>99</v>
      </c>
      <c r="B21" s="326">
        <v>79373</v>
      </c>
      <c r="C21" s="391" t="s">
        <v>100</v>
      </c>
      <c r="D21" s="326">
        <v>79373</v>
      </c>
    </row>
    <row r="22" spans="4:4">
      <c r="D22" s="392"/>
    </row>
  </sheetData>
  <mergeCells count="1">
    <mergeCell ref="A2:D2"/>
  </mergeCells>
  <printOptions horizontalCentered="1"/>
  <pageMargins left="0.551181102362205" right="0.551181102362205" top="0.275590551181102" bottom="0.393700787401575" header="0.590551181102362" footer="0.15748031496063"/>
  <pageSetup paperSize="9" scale="81" firstPageNumber="135" orientation="portrait" useFirstPageNumber="1"/>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50"/>
  <sheetViews>
    <sheetView showZeros="0" workbookViewId="0">
      <selection activeCell="C43" sqref="C43"/>
    </sheetView>
  </sheetViews>
  <sheetFormatPr defaultColWidth="10" defaultRowHeight="15.6" outlineLevelCol="2"/>
  <cols>
    <col min="1" max="1" width="61.75" style="22" customWidth="1"/>
    <col min="2" max="2" width="46" style="22" customWidth="1"/>
    <col min="3" max="3" width="26.3796296296296" style="22" customWidth="1"/>
    <col min="4" max="16384" width="10" style="22"/>
  </cols>
  <sheetData>
    <row r="1" s="21" customFormat="1" ht="30.75" customHeight="1" spans="1:2">
      <c r="A1" s="23" t="s">
        <v>723</v>
      </c>
      <c r="B1" s="24"/>
    </row>
    <row r="2" ht="33" customHeight="1" spans="1:3">
      <c r="A2" s="25" t="s">
        <v>724</v>
      </c>
      <c r="B2" s="25"/>
      <c r="C2" s="25"/>
    </row>
    <row r="3" ht="26.25" customHeight="1" spans="3:3">
      <c r="C3" s="26" t="s">
        <v>2</v>
      </c>
    </row>
    <row r="4" ht="29.25" customHeight="1" spans="1:3">
      <c r="A4" s="27" t="s">
        <v>450</v>
      </c>
      <c r="B4" s="28" t="s">
        <v>4</v>
      </c>
      <c r="C4" s="29" t="s">
        <v>663</v>
      </c>
    </row>
    <row r="5" ht="26.1" customHeight="1" spans="1:3">
      <c r="A5" s="30" t="s">
        <v>725</v>
      </c>
      <c r="B5" s="31"/>
      <c r="C5" s="37"/>
    </row>
    <row r="6" ht="26.1" customHeight="1" spans="1:3">
      <c r="A6" s="33" t="s">
        <v>726</v>
      </c>
      <c r="B6" s="34"/>
      <c r="C6" s="37"/>
    </row>
    <row r="7" ht="26.1" customHeight="1" spans="1:3">
      <c r="A7" s="33" t="s">
        <v>727</v>
      </c>
      <c r="B7" s="34"/>
      <c r="C7" s="37"/>
    </row>
    <row r="8" ht="26.1" customHeight="1" spans="1:3">
      <c r="A8" s="33" t="s">
        <v>728</v>
      </c>
      <c r="B8" s="34"/>
      <c r="C8" s="37"/>
    </row>
    <row r="9" ht="26.1" customHeight="1" spans="1:3">
      <c r="A9" s="33" t="s">
        <v>729</v>
      </c>
      <c r="B9" s="34"/>
      <c r="C9" s="37"/>
    </row>
    <row r="10" ht="26.1" customHeight="1" spans="1:3">
      <c r="A10" s="30" t="s">
        <v>730</v>
      </c>
      <c r="B10" s="31"/>
      <c r="C10" s="37"/>
    </row>
    <row r="11" ht="26.1" customHeight="1" spans="1:3">
      <c r="A11" s="33" t="s">
        <v>731</v>
      </c>
      <c r="B11" s="34"/>
      <c r="C11" s="37"/>
    </row>
    <row r="12" ht="26.1" customHeight="1" spans="1:3">
      <c r="A12" s="33" t="s">
        <v>732</v>
      </c>
      <c r="B12" s="34"/>
      <c r="C12" s="37"/>
    </row>
    <row r="13" ht="26.1" customHeight="1" spans="1:3">
      <c r="A13" s="33" t="s">
        <v>728</v>
      </c>
      <c r="B13" s="34"/>
      <c r="C13" s="37"/>
    </row>
    <row r="14" ht="26.1" customHeight="1" spans="1:3">
      <c r="A14" s="33" t="s">
        <v>733</v>
      </c>
      <c r="B14" s="34"/>
      <c r="C14" s="37"/>
    </row>
    <row r="15" ht="26.1" customHeight="1" spans="1:3">
      <c r="A15" s="33" t="s">
        <v>734</v>
      </c>
      <c r="B15" s="34"/>
      <c r="C15" s="37"/>
    </row>
    <row r="16" ht="26.1" customHeight="1" spans="1:3">
      <c r="A16" s="30" t="s">
        <v>735</v>
      </c>
      <c r="B16" s="31"/>
      <c r="C16" s="37"/>
    </row>
    <row r="17" ht="26.1" customHeight="1" spans="1:3">
      <c r="A17" s="33" t="s">
        <v>736</v>
      </c>
      <c r="B17" s="34"/>
      <c r="C17" s="37"/>
    </row>
    <row r="18" ht="26.1" customHeight="1" spans="1:3">
      <c r="A18" s="33" t="s">
        <v>737</v>
      </c>
      <c r="B18" s="34"/>
      <c r="C18" s="37"/>
    </row>
    <row r="19" ht="26.1" customHeight="1" spans="1:3">
      <c r="A19" s="33" t="s">
        <v>738</v>
      </c>
      <c r="B19" s="34"/>
      <c r="C19" s="37"/>
    </row>
    <row r="20" ht="26.1" customHeight="1" spans="1:3">
      <c r="A20" s="30" t="s">
        <v>739</v>
      </c>
      <c r="B20" s="31"/>
      <c r="C20" s="37"/>
    </row>
    <row r="21" ht="26.1" customHeight="1" spans="1:3">
      <c r="A21" s="33" t="s">
        <v>740</v>
      </c>
      <c r="B21" s="34"/>
      <c r="C21" s="37"/>
    </row>
    <row r="22" ht="26.1" customHeight="1" spans="1:3">
      <c r="A22" s="33" t="s">
        <v>741</v>
      </c>
      <c r="B22" s="34"/>
      <c r="C22" s="37"/>
    </row>
    <row r="23" ht="26.1" customHeight="1" spans="1:3">
      <c r="A23" s="33" t="s">
        <v>742</v>
      </c>
      <c r="B23" s="34"/>
      <c r="C23" s="37"/>
    </row>
    <row r="24" ht="26.1" customHeight="1" spans="1:3">
      <c r="A24" s="33" t="s">
        <v>743</v>
      </c>
      <c r="B24" s="34"/>
      <c r="C24" s="37"/>
    </row>
    <row r="25" ht="26.1" customHeight="1" spans="1:3">
      <c r="A25" s="30" t="s">
        <v>744</v>
      </c>
      <c r="B25" s="31"/>
      <c r="C25" s="37"/>
    </row>
    <row r="26" ht="26.1" customHeight="1" spans="1:3">
      <c r="A26" s="33" t="s">
        <v>745</v>
      </c>
      <c r="B26" s="34"/>
      <c r="C26" s="37"/>
    </row>
    <row r="27" ht="26.1" customHeight="1" spans="1:3">
      <c r="A27" s="33" t="s">
        <v>746</v>
      </c>
      <c r="B27" s="34"/>
      <c r="C27" s="37"/>
    </row>
    <row r="28" ht="26.1" customHeight="1" spans="1:3">
      <c r="A28" s="33" t="s">
        <v>747</v>
      </c>
      <c r="B28" s="34"/>
      <c r="C28" s="37"/>
    </row>
    <row r="29" ht="26.1" customHeight="1" spans="1:3">
      <c r="A29" s="30" t="s">
        <v>748</v>
      </c>
      <c r="B29" s="31"/>
      <c r="C29" s="37"/>
    </row>
    <row r="30" ht="26.1" customHeight="1" spans="1:3">
      <c r="A30" s="33" t="s">
        <v>749</v>
      </c>
      <c r="B30" s="34"/>
      <c r="C30" s="37"/>
    </row>
    <row r="31" ht="26.1" customHeight="1" spans="1:3">
      <c r="A31" s="33" t="s">
        <v>750</v>
      </c>
      <c r="B31" s="34"/>
      <c r="C31" s="37"/>
    </row>
    <row r="32" ht="26.1" customHeight="1" spans="1:3">
      <c r="A32" s="33" t="s">
        <v>751</v>
      </c>
      <c r="B32" s="34"/>
      <c r="C32" s="37"/>
    </row>
    <row r="33" ht="26.1" customHeight="1" spans="1:3">
      <c r="A33" s="30" t="s">
        <v>752</v>
      </c>
      <c r="B33" s="31"/>
      <c r="C33" s="37"/>
    </row>
    <row r="34" ht="26.1" customHeight="1" spans="1:3">
      <c r="A34" s="33" t="s">
        <v>753</v>
      </c>
      <c r="B34" s="34"/>
      <c r="C34" s="37"/>
    </row>
    <row r="35" ht="26.1" customHeight="1" spans="1:3">
      <c r="A35" s="33" t="s">
        <v>750</v>
      </c>
      <c r="B35" s="34"/>
      <c r="C35" s="37"/>
    </row>
    <row r="36" ht="26.1" customHeight="1" spans="1:3">
      <c r="A36" s="33" t="s">
        <v>754</v>
      </c>
      <c r="B36" s="34"/>
      <c r="C36" s="37"/>
    </row>
    <row r="37" ht="26.1" customHeight="1" spans="1:3">
      <c r="A37" s="30" t="s">
        <v>755</v>
      </c>
      <c r="B37" s="38">
        <v>1632.2</v>
      </c>
      <c r="C37" s="37"/>
    </row>
    <row r="38" ht="62.4" spans="1:3">
      <c r="A38" s="33" t="s">
        <v>756</v>
      </c>
      <c r="B38" s="39">
        <v>1537.8</v>
      </c>
      <c r="C38" s="40" t="s">
        <v>757</v>
      </c>
    </row>
    <row r="39" ht="62.4" spans="1:3">
      <c r="A39" s="33" t="s">
        <v>758</v>
      </c>
      <c r="B39" s="39">
        <v>80</v>
      </c>
      <c r="C39" s="40" t="s">
        <v>759</v>
      </c>
    </row>
    <row r="40" ht="36.75" customHeight="1" spans="1:3">
      <c r="A40" s="33" t="s">
        <v>760</v>
      </c>
      <c r="B40" s="39"/>
      <c r="C40" s="41"/>
    </row>
    <row r="41" ht="36.75" customHeight="1" spans="1:3">
      <c r="A41" s="33" t="s">
        <v>761</v>
      </c>
      <c r="B41" s="39">
        <v>14.4</v>
      </c>
      <c r="C41" s="40" t="s">
        <v>762</v>
      </c>
    </row>
    <row r="42" ht="35.25" customHeight="1" spans="1:3">
      <c r="A42" s="33" t="s">
        <v>763</v>
      </c>
      <c r="B42" s="42"/>
      <c r="C42" s="41"/>
    </row>
    <row r="43" ht="26.1" customHeight="1" spans="1:3">
      <c r="A43" s="30" t="s">
        <v>764</v>
      </c>
      <c r="B43" s="31"/>
      <c r="C43" s="37"/>
    </row>
    <row r="44" ht="26.1" customHeight="1" spans="1:3">
      <c r="A44" s="33" t="s">
        <v>765</v>
      </c>
      <c r="B44" s="34"/>
      <c r="C44" s="37"/>
    </row>
    <row r="45" ht="26.1" customHeight="1" spans="1:3">
      <c r="A45" s="33" t="s">
        <v>766</v>
      </c>
      <c r="B45" s="34"/>
      <c r="C45" s="37"/>
    </row>
    <row r="46" ht="26.1" customHeight="1" spans="1:3">
      <c r="A46" s="30" t="s">
        <v>767</v>
      </c>
      <c r="B46" s="31"/>
      <c r="C46" s="37"/>
    </row>
    <row r="47" ht="26.1" customHeight="1" spans="1:3">
      <c r="A47" s="33" t="s">
        <v>768</v>
      </c>
      <c r="B47" s="34"/>
      <c r="C47" s="37"/>
    </row>
    <row r="48" ht="26.1" customHeight="1" spans="1:3">
      <c r="A48" s="33" t="s">
        <v>750</v>
      </c>
      <c r="B48" s="34"/>
      <c r="C48" s="37"/>
    </row>
    <row r="49" ht="26.1" customHeight="1" spans="1:3">
      <c r="A49" s="33" t="s">
        <v>769</v>
      </c>
      <c r="B49" s="34"/>
      <c r="C49" s="37"/>
    </row>
    <row r="50" ht="26.1" customHeight="1" spans="1:3">
      <c r="A50" s="28" t="s">
        <v>770</v>
      </c>
      <c r="B50" s="31">
        <v>1632.2</v>
      </c>
      <c r="C50" s="37"/>
    </row>
  </sheetData>
  <mergeCells count="1">
    <mergeCell ref="A2:C2"/>
  </mergeCells>
  <printOptions horizontalCentered="1"/>
  <pageMargins left="0.551181102362205" right="0.551181102362205" top="0.275590551181102" bottom="0.393700787401575" header="0.590551181102362" footer="0.15748031496063"/>
  <pageSetup paperSize="9" scale="57" firstPageNumber="135" orientation="portrait" useFirstPageNumber="1"/>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34"/>
  <sheetViews>
    <sheetView showZeros="0" zoomScale="85" zoomScaleNormal="85" workbookViewId="0">
      <selection activeCell="A2" sqref="A2:C2"/>
    </sheetView>
  </sheetViews>
  <sheetFormatPr defaultColWidth="10" defaultRowHeight="15.6" outlineLevelCol="2"/>
  <cols>
    <col min="1" max="1" width="57.6296296296296" style="22" customWidth="1"/>
    <col min="2" max="2" width="40.6296296296296" style="22" customWidth="1"/>
    <col min="3" max="3" width="29.5" style="22" customWidth="1"/>
    <col min="4" max="16384" width="10" style="22"/>
  </cols>
  <sheetData>
    <row r="1" s="21" customFormat="1" ht="30.75" customHeight="1" spans="1:2">
      <c r="A1" s="23" t="s">
        <v>771</v>
      </c>
      <c r="B1" s="24"/>
    </row>
    <row r="2" ht="33" customHeight="1" spans="1:3">
      <c r="A2" s="25" t="s">
        <v>772</v>
      </c>
      <c r="B2" s="25"/>
      <c r="C2" s="25"/>
    </row>
    <row r="3" ht="26.25" customHeight="1" spans="3:3">
      <c r="C3" s="26" t="s">
        <v>2</v>
      </c>
    </row>
    <row r="4" ht="35.1" customHeight="1" spans="1:3">
      <c r="A4" s="27" t="s">
        <v>450</v>
      </c>
      <c r="B4" s="28" t="s">
        <v>4</v>
      </c>
      <c r="C4" s="29" t="s">
        <v>663</v>
      </c>
    </row>
    <row r="5" ht="35.1" customHeight="1" spans="1:3">
      <c r="A5" s="30" t="s">
        <v>664</v>
      </c>
      <c r="B5" s="31"/>
      <c r="C5" s="32"/>
    </row>
    <row r="6" ht="35.1" customHeight="1" spans="1:3">
      <c r="A6" s="33" t="s">
        <v>665</v>
      </c>
      <c r="B6" s="34"/>
      <c r="C6" s="32"/>
    </row>
    <row r="7" ht="35.1" customHeight="1" spans="1:3">
      <c r="A7" s="33" t="s">
        <v>666</v>
      </c>
      <c r="B7" s="34"/>
      <c r="C7" s="32"/>
    </row>
    <row r="8" ht="35.1" customHeight="1" spans="1:3">
      <c r="A8" s="33" t="s">
        <v>667</v>
      </c>
      <c r="B8" s="34"/>
      <c r="C8" s="32"/>
    </row>
    <row r="9" ht="35.1" customHeight="1" spans="1:3">
      <c r="A9" s="33" t="s">
        <v>668</v>
      </c>
      <c r="B9" s="34"/>
      <c r="C9" s="32"/>
    </row>
    <row r="10" ht="35.1" customHeight="1" spans="1:3">
      <c r="A10" s="33" t="s">
        <v>669</v>
      </c>
      <c r="B10" s="34"/>
      <c r="C10" s="32"/>
    </row>
    <row r="11" ht="35.1" customHeight="1" spans="1:3">
      <c r="A11" s="30" t="s">
        <v>670</v>
      </c>
      <c r="B11" s="31"/>
      <c r="C11" s="32"/>
    </row>
    <row r="12" ht="35.1" customHeight="1" spans="1:3">
      <c r="A12" s="33" t="s">
        <v>671</v>
      </c>
      <c r="B12" s="34"/>
      <c r="C12" s="32"/>
    </row>
    <row r="13" ht="35.1" customHeight="1" spans="1:3">
      <c r="A13" s="33" t="s">
        <v>672</v>
      </c>
      <c r="B13" s="34"/>
      <c r="C13" s="32"/>
    </row>
    <row r="14" ht="35.1" customHeight="1" spans="1:3">
      <c r="A14" s="33" t="s">
        <v>673</v>
      </c>
      <c r="B14" s="34"/>
      <c r="C14" s="32"/>
    </row>
    <row r="15" ht="35.1" customHeight="1" spans="1:3">
      <c r="A15" s="33" t="s">
        <v>674</v>
      </c>
      <c r="B15" s="34"/>
      <c r="C15" s="32"/>
    </row>
    <row r="16" ht="35.1" customHeight="1" spans="1:3">
      <c r="A16" s="33" t="s">
        <v>773</v>
      </c>
      <c r="B16" s="34"/>
      <c r="C16" s="32"/>
    </row>
    <row r="17" ht="35.1" customHeight="1" spans="1:3">
      <c r="A17" s="30" t="s">
        <v>675</v>
      </c>
      <c r="B17" s="31"/>
      <c r="C17" s="32"/>
    </row>
    <row r="18" ht="35.1" customHeight="1" spans="1:3">
      <c r="A18" s="33" t="s">
        <v>676</v>
      </c>
      <c r="B18" s="34"/>
      <c r="C18" s="32"/>
    </row>
    <row r="19" ht="35.1" customHeight="1" spans="1:3">
      <c r="A19" s="33" t="s">
        <v>677</v>
      </c>
      <c r="B19" s="34"/>
      <c r="C19" s="32"/>
    </row>
    <row r="20" ht="35.1" customHeight="1" spans="1:3">
      <c r="A20" s="33" t="s">
        <v>678</v>
      </c>
      <c r="B20" s="34"/>
      <c r="C20" s="32"/>
    </row>
    <row r="21" ht="35.1" customHeight="1" spans="1:3">
      <c r="A21" s="33" t="s">
        <v>679</v>
      </c>
      <c r="B21" s="34"/>
      <c r="C21" s="32"/>
    </row>
    <row r="22" ht="35.1" customHeight="1" spans="1:3">
      <c r="A22" s="30" t="s">
        <v>680</v>
      </c>
      <c r="B22" s="31"/>
      <c r="C22" s="32"/>
    </row>
    <row r="23" ht="35.1" customHeight="1" spans="1:3">
      <c r="A23" s="33" t="s">
        <v>681</v>
      </c>
      <c r="B23" s="34"/>
      <c r="C23" s="32"/>
    </row>
    <row r="24" ht="35.1" customHeight="1" spans="1:3">
      <c r="A24" s="33" t="s">
        <v>682</v>
      </c>
      <c r="B24" s="34"/>
      <c r="C24" s="32"/>
    </row>
    <row r="25" ht="35.1" customHeight="1" spans="1:3">
      <c r="A25" s="33" t="s">
        <v>683</v>
      </c>
      <c r="B25" s="34"/>
      <c r="C25" s="32"/>
    </row>
    <row r="26" ht="35.1" customHeight="1" spans="1:3">
      <c r="A26" s="33" t="s">
        <v>684</v>
      </c>
      <c r="B26" s="34"/>
      <c r="C26" s="32"/>
    </row>
    <row r="27" ht="35.1" customHeight="1" spans="1:3">
      <c r="A27" s="33" t="s">
        <v>773</v>
      </c>
      <c r="B27" s="36"/>
      <c r="C27" s="32"/>
    </row>
    <row r="28" ht="35.1" customHeight="1" spans="1:3">
      <c r="A28" s="30" t="s">
        <v>774</v>
      </c>
      <c r="B28" s="31"/>
      <c r="C28" s="32"/>
    </row>
    <row r="29" ht="35.1" customHeight="1" spans="1:3">
      <c r="A29" s="33" t="s">
        <v>712</v>
      </c>
      <c r="B29" s="34"/>
      <c r="C29" s="32"/>
    </row>
    <row r="30" ht="35.1" customHeight="1" spans="1:3">
      <c r="A30" s="33" t="s">
        <v>713</v>
      </c>
      <c r="B30" s="34"/>
      <c r="C30" s="32"/>
    </row>
    <row r="31" ht="35.1" customHeight="1" spans="1:3">
      <c r="A31" s="33" t="s">
        <v>714</v>
      </c>
      <c r="B31" s="34"/>
      <c r="C31" s="32"/>
    </row>
    <row r="32" ht="35.1" customHeight="1" spans="1:3">
      <c r="A32" s="33" t="s">
        <v>715</v>
      </c>
      <c r="B32" s="34"/>
      <c r="C32" s="32"/>
    </row>
    <row r="33" ht="35.1" customHeight="1" spans="1:3">
      <c r="A33" s="33" t="s">
        <v>716</v>
      </c>
      <c r="B33" s="34"/>
      <c r="C33" s="32"/>
    </row>
    <row r="34" ht="35.1" customHeight="1" spans="1:3">
      <c r="A34" s="28" t="s">
        <v>722</v>
      </c>
      <c r="B34" s="31"/>
      <c r="C34" s="32"/>
    </row>
  </sheetData>
  <mergeCells count="1">
    <mergeCell ref="A2:C2"/>
  </mergeCells>
  <printOptions horizontalCentered="1"/>
  <pageMargins left="0.551181102362205" right="0.551181102362205" top="0.275590551181102" bottom="0.393700787401575" header="0.590551181102362" footer="0.15748031496063"/>
  <pageSetup paperSize="9" scale="67" firstPageNumber="135" orientation="portrait" useFirstPageNumber="1"/>
  <headerFooter alignWithMargins="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31"/>
  <sheetViews>
    <sheetView showZeros="0" zoomScale="85" zoomScaleNormal="85" topLeftCell="A19" workbookViewId="0">
      <selection activeCell="A2" sqref="A2:C2"/>
    </sheetView>
  </sheetViews>
  <sheetFormatPr defaultColWidth="10" defaultRowHeight="15.6" outlineLevelCol="2"/>
  <cols>
    <col min="1" max="1" width="57.25" style="22" customWidth="1"/>
    <col min="2" max="2" width="41.1296296296296" style="22" customWidth="1"/>
    <col min="3" max="3" width="31.75" style="22" customWidth="1"/>
    <col min="4" max="16384" width="10" style="22"/>
  </cols>
  <sheetData>
    <row r="1" s="21" customFormat="1" ht="30.75" customHeight="1" spans="1:2">
      <c r="A1" s="23" t="s">
        <v>775</v>
      </c>
      <c r="B1" s="24"/>
    </row>
    <row r="2" ht="33" customHeight="1" spans="1:3">
      <c r="A2" s="25" t="s">
        <v>776</v>
      </c>
      <c r="B2" s="25"/>
      <c r="C2" s="25"/>
    </row>
    <row r="3" ht="26.25" customHeight="1" spans="3:3">
      <c r="C3" s="26" t="s">
        <v>2</v>
      </c>
    </row>
    <row r="4" ht="39" customHeight="1" spans="1:3">
      <c r="A4" s="27" t="s">
        <v>450</v>
      </c>
      <c r="B4" s="28" t="s">
        <v>4</v>
      </c>
      <c r="C4" s="29" t="s">
        <v>663</v>
      </c>
    </row>
    <row r="5" ht="39" customHeight="1" spans="1:3">
      <c r="A5" s="30" t="s">
        <v>725</v>
      </c>
      <c r="B5" s="31"/>
      <c r="C5" s="32"/>
    </row>
    <row r="6" ht="39" customHeight="1" spans="1:3">
      <c r="A6" s="33" t="s">
        <v>726</v>
      </c>
      <c r="B6" s="34"/>
      <c r="C6" s="32"/>
    </row>
    <row r="7" ht="39" customHeight="1" spans="1:3">
      <c r="A7" s="33" t="s">
        <v>727</v>
      </c>
      <c r="B7" s="34"/>
      <c r="C7" s="32"/>
    </row>
    <row r="8" ht="39" customHeight="1" spans="1:3">
      <c r="A8" s="33" t="s">
        <v>728</v>
      </c>
      <c r="B8" s="34"/>
      <c r="C8" s="32"/>
    </row>
    <row r="9" ht="39" customHeight="1" spans="1:3">
      <c r="A9" s="33" t="s">
        <v>729</v>
      </c>
      <c r="B9" s="34"/>
      <c r="C9" s="32"/>
    </row>
    <row r="10" ht="39" customHeight="1" spans="1:3">
      <c r="A10" s="30" t="s">
        <v>730</v>
      </c>
      <c r="B10" s="31"/>
      <c r="C10" s="32"/>
    </row>
    <row r="11" ht="39" customHeight="1" spans="1:3">
      <c r="A11" s="33" t="s">
        <v>731</v>
      </c>
      <c r="B11" s="34"/>
      <c r="C11" s="32"/>
    </row>
    <row r="12" ht="39" customHeight="1" spans="1:3">
      <c r="A12" s="33" t="s">
        <v>732</v>
      </c>
      <c r="B12" s="34"/>
      <c r="C12" s="32"/>
    </row>
    <row r="13" ht="39" customHeight="1" spans="1:3">
      <c r="A13" s="33" t="s">
        <v>728</v>
      </c>
      <c r="B13" s="34"/>
      <c r="C13" s="32"/>
    </row>
    <row r="14" ht="39" customHeight="1" spans="1:3">
      <c r="A14" s="33" t="s">
        <v>733</v>
      </c>
      <c r="B14" s="34"/>
      <c r="C14" s="32"/>
    </row>
    <row r="15" ht="39" customHeight="1" spans="1:3">
      <c r="A15" s="33" t="s">
        <v>734</v>
      </c>
      <c r="B15" s="34"/>
      <c r="C15" s="32"/>
    </row>
    <row r="16" ht="39" customHeight="1" spans="1:3">
      <c r="A16" s="35" t="s">
        <v>777</v>
      </c>
      <c r="B16" s="34"/>
      <c r="C16" s="32"/>
    </row>
    <row r="17" ht="39" customHeight="1" spans="1:3">
      <c r="A17" s="30" t="s">
        <v>735</v>
      </c>
      <c r="B17" s="31"/>
      <c r="C17" s="32"/>
    </row>
    <row r="18" ht="39" customHeight="1" spans="1:3">
      <c r="A18" s="33" t="s">
        <v>736</v>
      </c>
      <c r="B18" s="34"/>
      <c r="C18" s="32"/>
    </row>
    <row r="19" ht="39" customHeight="1" spans="1:3">
      <c r="A19" s="33" t="s">
        <v>737</v>
      </c>
      <c r="B19" s="34"/>
      <c r="C19" s="32"/>
    </row>
    <row r="20" ht="39" customHeight="1" spans="1:3">
      <c r="A20" s="33" t="s">
        <v>738</v>
      </c>
      <c r="B20" s="34"/>
      <c r="C20" s="32"/>
    </row>
    <row r="21" ht="39" customHeight="1" spans="1:3">
      <c r="A21" s="30" t="s">
        <v>739</v>
      </c>
      <c r="B21" s="31"/>
      <c r="C21" s="32"/>
    </row>
    <row r="22" ht="39" customHeight="1" spans="1:3">
      <c r="A22" s="33" t="s">
        <v>740</v>
      </c>
      <c r="B22" s="34"/>
      <c r="C22" s="32"/>
    </row>
    <row r="23" ht="39" customHeight="1" spans="1:3">
      <c r="A23" s="33" t="s">
        <v>741</v>
      </c>
      <c r="B23" s="34"/>
      <c r="C23" s="32"/>
    </row>
    <row r="24" ht="39" customHeight="1" spans="1:3">
      <c r="A24" s="33" t="s">
        <v>742</v>
      </c>
      <c r="B24" s="34"/>
      <c r="C24" s="32"/>
    </row>
    <row r="25" ht="39" customHeight="1" spans="1:3">
      <c r="A25" s="33" t="s">
        <v>743</v>
      </c>
      <c r="B25" s="34"/>
      <c r="C25" s="32"/>
    </row>
    <row r="26" ht="39" customHeight="1" spans="1:3">
      <c r="A26" s="35" t="s">
        <v>777</v>
      </c>
      <c r="B26" s="36"/>
      <c r="C26" s="32"/>
    </row>
    <row r="27" ht="39" customHeight="1" spans="1:3">
      <c r="A27" s="35" t="s">
        <v>778</v>
      </c>
      <c r="B27" s="36"/>
      <c r="C27" s="32"/>
    </row>
    <row r="28" ht="39" customHeight="1" spans="1:3">
      <c r="A28" s="30" t="s">
        <v>779</v>
      </c>
      <c r="B28" s="31"/>
      <c r="C28" s="32"/>
    </row>
    <row r="29" ht="39" customHeight="1" spans="1:3">
      <c r="A29" s="33" t="s">
        <v>765</v>
      </c>
      <c r="B29" s="34"/>
      <c r="C29" s="32"/>
    </row>
    <row r="30" ht="39" customHeight="1" spans="1:3">
      <c r="A30" s="33" t="s">
        <v>766</v>
      </c>
      <c r="B30" s="34"/>
      <c r="C30" s="32"/>
    </row>
    <row r="31" ht="39" customHeight="1" spans="1:3">
      <c r="A31" s="28" t="s">
        <v>770</v>
      </c>
      <c r="B31" s="31"/>
      <c r="C31" s="32"/>
    </row>
  </sheetData>
  <mergeCells count="1">
    <mergeCell ref="A2:C2"/>
  </mergeCells>
  <printOptions horizontalCentered="1"/>
  <pageMargins left="0.551181102362205" right="0.551181102362205" top="0.275590551181102" bottom="0.393700787401575" header="0.590551181102362" footer="0.15748031496063"/>
  <pageSetup paperSize="9" scale="66" firstPageNumber="135" orientation="portrait" useFirstPageNumber="1"/>
  <headerFooter alignWithMargins="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0"/>
  <sheetViews>
    <sheetView zoomScale="85" zoomScaleNormal="85" workbookViewId="0">
      <selection activeCell="C8" sqref="C8"/>
    </sheetView>
  </sheetViews>
  <sheetFormatPr defaultColWidth="36.6296296296296" defaultRowHeight="14.4" outlineLevelCol="2"/>
  <cols>
    <col min="1" max="1" width="64.5" style="10" customWidth="1"/>
    <col min="2" max="16384" width="36.6296296296296" style="10"/>
  </cols>
  <sheetData>
    <row r="1" ht="15.6" spans="1:1">
      <c r="A1" s="11" t="s">
        <v>780</v>
      </c>
    </row>
    <row r="2" ht="48" customHeight="1" spans="1:2">
      <c r="A2" s="12" t="s">
        <v>781</v>
      </c>
      <c r="B2" s="12"/>
    </row>
    <row r="3" ht="29.45" customHeight="1" spans="1:2">
      <c r="A3" s="13"/>
      <c r="B3" s="14" t="s">
        <v>2</v>
      </c>
    </row>
    <row r="4" ht="112.15" customHeight="1" spans="1:2">
      <c r="A4" s="15" t="s">
        <v>432</v>
      </c>
      <c r="B4" s="15" t="s">
        <v>433</v>
      </c>
    </row>
    <row r="5" ht="50.25" customHeight="1" spans="1:3">
      <c r="A5" s="16" t="s">
        <v>782</v>
      </c>
      <c r="B5" s="17">
        <v>22843.92</v>
      </c>
      <c r="C5" s="18"/>
    </row>
    <row r="6" ht="50.25" customHeight="1" spans="1:3">
      <c r="A6" s="16" t="s">
        <v>783</v>
      </c>
      <c r="B6" s="17">
        <v>7652</v>
      </c>
      <c r="C6" s="18"/>
    </row>
    <row r="7" ht="50.25" customHeight="1" spans="1:2">
      <c r="A7" s="16" t="s">
        <v>784</v>
      </c>
      <c r="B7" s="17">
        <v>5944.92</v>
      </c>
    </row>
    <row r="8" ht="50.25" customHeight="1" spans="1:2">
      <c r="A8" s="19" t="s">
        <v>785</v>
      </c>
      <c r="B8" s="17">
        <v>5944.92</v>
      </c>
    </row>
    <row r="9" ht="50.25" customHeight="1" spans="1:2">
      <c r="A9" s="16" t="s">
        <v>786</v>
      </c>
      <c r="B9" s="17">
        <v>24551</v>
      </c>
    </row>
    <row r="10" ht="15.6" spans="1:1">
      <c r="A10" s="20" t="s">
        <v>787</v>
      </c>
    </row>
  </sheetData>
  <mergeCells count="1">
    <mergeCell ref="A2:B2"/>
  </mergeCells>
  <printOptions horizontalCentered="1"/>
  <pageMargins left="0.551181102362205" right="0.551181102362205" top="0.275590551181102" bottom="0.393700787401575" header="0.590551181102362" footer="0.15748031496063"/>
  <pageSetup paperSize="9" scale="92" firstPageNumber="135" orientation="portrait" useFirstPageNumber="1"/>
  <headerFooter alignWithMargins="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5"/>
  <sheetViews>
    <sheetView workbookViewId="0">
      <selection activeCell="D4" sqref="D4"/>
    </sheetView>
  </sheetViews>
  <sheetFormatPr defaultColWidth="47.6296296296296" defaultRowHeight="14.4" outlineLevelRow="4" outlineLevelCol="1"/>
  <cols>
    <col min="1" max="1" width="47.6296296296296" style="1"/>
    <col min="2" max="2" width="42.5" style="1" customWidth="1"/>
    <col min="3" max="16384" width="47.6296296296296" style="2"/>
  </cols>
  <sheetData>
    <row r="1" ht="28.9" customHeight="1" spans="1:1">
      <c r="A1" s="3" t="s">
        <v>788</v>
      </c>
    </row>
    <row r="2" ht="29.45" customHeight="1" spans="1:2">
      <c r="A2" s="4" t="s">
        <v>789</v>
      </c>
      <c r="B2" s="4"/>
    </row>
    <row r="3" ht="31.9" customHeight="1" spans="1:2">
      <c r="A3" s="5" t="s">
        <v>442</v>
      </c>
      <c r="B3" s="6" t="s">
        <v>2</v>
      </c>
    </row>
    <row r="4" ht="29.45" customHeight="1" spans="1:2">
      <c r="A4" s="7" t="s">
        <v>443</v>
      </c>
      <c r="B4" s="7" t="s">
        <v>444</v>
      </c>
    </row>
    <row r="5" ht="30.6" customHeight="1" spans="1:2">
      <c r="A5" s="8" t="s">
        <v>446</v>
      </c>
      <c r="B5" s="9">
        <v>36432</v>
      </c>
    </row>
  </sheetData>
  <mergeCells count="1">
    <mergeCell ref="A2:B2"/>
  </mergeCells>
  <printOptions horizontalCentered="1"/>
  <pageMargins left="0.551181102362205" right="0.551181102362205" top="0.275590551181102" bottom="0.393700787401575" header="0.590551181102362" footer="0.15748031496063"/>
  <pageSetup paperSize="9" firstPageNumber="135" orientation="portrait"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35"/>
  <sheetViews>
    <sheetView zoomScale="85" zoomScaleNormal="85" workbookViewId="0">
      <selection activeCell="A1" sqref="A1:B4"/>
    </sheetView>
  </sheetViews>
  <sheetFormatPr defaultColWidth="25.75" defaultRowHeight="15.6" outlineLevelCol="2"/>
  <cols>
    <col min="1" max="1" width="58.3796296296296" style="303" customWidth="1"/>
    <col min="2" max="2" width="35.75" style="303" customWidth="1"/>
    <col min="3" max="16384" width="25.75" style="303"/>
  </cols>
  <sheetData>
    <row r="1" s="103" customFormat="1" ht="24.6" customHeight="1" spans="1:2">
      <c r="A1" s="202" t="s">
        <v>101</v>
      </c>
      <c r="B1" s="203"/>
    </row>
    <row r="2" ht="25.8" spans="1:2">
      <c r="A2" s="356" t="s">
        <v>102</v>
      </c>
      <c r="B2" s="356"/>
    </row>
    <row r="3" ht="25.8" spans="1:2">
      <c r="A3" s="356"/>
      <c r="B3" s="356"/>
    </row>
    <row r="4" ht="20.45" customHeight="1" spans="2:2">
      <c r="B4" s="302" t="s">
        <v>2</v>
      </c>
    </row>
    <row r="5" s="354" customFormat="1" ht="26.45" customHeight="1" spans="1:2">
      <c r="A5" s="357" t="s">
        <v>103</v>
      </c>
      <c r="B5" s="307" t="s">
        <v>4</v>
      </c>
    </row>
    <row r="6" s="300" customFormat="1" ht="26.45" customHeight="1" spans="1:2">
      <c r="A6" s="358" t="s">
        <v>5</v>
      </c>
      <c r="B6" s="359">
        <f>SUM(B7:B22)</f>
        <v>14440</v>
      </c>
    </row>
    <row r="7" s="300" customFormat="1" ht="26.45" customHeight="1" spans="1:2">
      <c r="A7" s="360" t="s">
        <v>104</v>
      </c>
      <c r="B7" s="361">
        <v>9930</v>
      </c>
    </row>
    <row r="8" s="300" customFormat="1" ht="26.45" customHeight="1" spans="1:2">
      <c r="A8" s="360" t="s">
        <v>105</v>
      </c>
      <c r="B8" s="361"/>
    </row>
    <row r="9" s="300" customFormat="1" ht="26.45" customHeight="1" spans="1:2">
      <c r="A9" s="360" t="s">
        <v>8</v>
      </c>
      <c r="B9" s="361">
        <v>950</v>
      </c>
    </row>
    <row r="10" s="300" customFormat="1" ht="26.45" customHeight="1" spans="1:2">
      <c r="A10" s="360" t="s">
        <v>9</v>
      </c>
      <c r="B10" s="361"/>
    </row>
    <row r="11" s="300" customFormat="1" ht="26.45" customHeight="1" spans="1:2">
      <c r="A11" s="360" t="s">
        <v>10</v>
      </c>
      <c r="B11" s="361">
        <v>200</v>
      </c>
    </row>
    <row r="12" s="300" customFormat="1" ht="26.45" customHeight="1" spans="1:2">
      <c r="A12" s="360" t="s">
        <v>11</v>
      </c>
      <c r="B12" s="361">
        <v>400</v>
      </c>
    </row>
    <row r="13" s="300" customFormat="1" ht="26.45" customHeight="1" spans="1:2">
      <c r="A13" s="360" t="s">
        <v>12</v>
      </c>
      <c r="B13" s="361">
        <v>900</v>
      </c>
    </row>
    <row r="14" s="300" customFormat="1" ht="26.45" customHeight="1" spans="1:2">
      <c r="A14" s="360" t="s">
        <v>13</v>
      </c>
      <c r="B14" s="361">
        <v>600</v>
      </c>
    </row>
    <row r="15" s="300" customFormat="1" ht="26.45" customHeight="1" spans="1:2">
      <c r="A15" s="360" t="s">
        <v>14</v>
      </c>
      <c r="B15" s="361">
        <v>250</v>
      </c>
    </row>
    <row r="16" s="300" customFormat="1" ht="26.45" customHeight="1" spans="1:2">
      <c r="A16" s="360" t="s">
        <v>15</v>
      </c>
      <c r="B16" s="361">
        <v>380</v>
      </c>
    </row>
    <row r="17" s="300" customFormat="1" ht="26.45" customHeight="1" spans="1:2">
      <c r="A17" s="360" t="s">
        <v>16</v>
      </c>
      <c r="B17" s="361">
        <v>200</v>
      </c>
    </row>
    <row r="18" s="300" customFormat="1" ht="26.45" customHeight="1" spans="1:2">
      <c r="A18" s="360" t="s">
        <v>17</v>
      </c>
      <c r="B18" s="361">
        <v>260</v>
      </c>
    </row>
    <row r="19" s="300" customFormat="1" ht="26.45" customHeight="1" spans="1:2">
      <c r="A19" s="360" t="s">
        <v>18</v>
      </c>
      <c r="B19" s="361">
        <v>10</v>
      </c>
    </row>
    <row r="20" s="300" customFormat="1" ht="26.45" customHeight="1" spans="1:2">
      <c r="A20" s="360" t="s">
        <v>19</v>
      </c>
      <c r="B20" s="361">
        <v>280</v>
      </c>
    </row>
    <row r="21" s="300" customFormat="1" ht="26.45" customHeight="1" spans="1:2">
      <c r="A21" s="360" t="s">
        <v>20</v>
      </c>
      <c r="B21" s="361">
        <v>80</v>
      </c>
    </row>
    <row r="22" s="300" customFormat="1" ht="26.45" customHeight="1" spans="1:2">
      <c r="A22" s="360" t="s">
        <v>21</v>
      </c>
      <c r="B22" s="361"/>
    </row>
    <row r="23" s="300" customFormat="1" ht="26.45" customHeight="1" spans="1:2">
      <c r="A23" s="362" t="s">
        <v>22</v>
      </c>
      <c r="B23" s="359">
        <f>SUM(B24:B31)</f>
        <v>4360</v>
      </c>
    </row>
    <row r="24" s="300" customFormat="1" ht="26.45" customHeight="1" spans="1:2">
      <c r="A24" s="360" t="s">
        <v>23</v>
      </c>
      <c r="B24" s="361">
        <v>2490</v>
      </c>
    </row>
    <row r="25" s="300" customFormat="1" ht="26.45" customHeight="1" spans="1:2">
      <c r="A25" s="360" t="s">
        <v>24</v>
      </c>
      <c r="B25" s="361">
        <v>235</v>
      </c>
    </row>
    <row r="26" s="300" customFormat="1" ht="26.45" customHeight="1" spans="1:2">
      <c r="A26" s="360" t="s">
        <v>25</v>
      </c>
      <c r="B26" s="361">
        <v>700</v>
      </c>
    </row>
    <row r="27" s="300" customFormat="1" ht="26.45" customHeight="1" spans="1:2">
      <c r="A27" s="360" t="s">
        <v>26</v>
      </c>
      <c r="B27" s="361"/>
    </row>
    <row r="28" s="300" customFormat="1" ht="26.45" customHeight="1" spans="1:2">
      <c r="A28" s="363" t="s">
        <v>27</v>
      </c>
      <c r="B28" s="361">
        <v>900</v>
      </c>
    </row>
    <row r="29" s="300" customFormat="1" ht="26.45" customHeight="1" spans="1:2">
      <c r="A29" s="364" t="s">
        <v>28</v>
      </c>
      <c r="B29" s="361"/>
    </row>
    <row r="30" s="300" customFormat="1" ht="26.45" customHeight="1" spans="1:2">
      <c r="A30" s="365" t="s">
        <v>29</v>
      </c>
      <c r="B30" s="361">
        <v>35</v>
      </c>
    </row>
    <row r="31" s="300" customFormat="1" ht="26.45" customHeight="1" spans="1:2">
      <c r="A31" s="360" t="s">
        <v>30</v>
      </c>
      <c r="B31" s="361"/>
    </row>
    <row r="32" s="354" customFormat="1" ht="26.45" customHeight="1" spans="1:3">
      <c r="A32" s="366" t="s">
        <v>31</v>
      </c>
      <c r="B32" s="359">
        <f>SUM(B6+B23)</f>
        <v>18800</v>
      </c>
      <c r="C32" s="367"/>
    </row>
    <row r="33" s="355" customFormat="1" ht="22.9" customHeight="1" spans="1:3">
      <c r="A33" s="368"/>
      <c r="B33" s="368"/>
      <c r="C33" s="369"/>
    </row>
    <row r="34" ht="22.9" customHeight="1"/>
    <row r="35" ht="22.9" customHeight="1" spans="2:2">
      <c r="B35" s="370"/>
    </row>
  </sheetData>
  <mergeCells count="2">
    <mergeCell ref="A2:B2"/>
    <mergeCell ref="A33:C33"/>
  </mergeCells>
  <printOptions horizontalCentered="1"/>
  <pageMargins left="0.551181102362205" right="0.551181102362205" top="0.275590551181102" bottom="0.393700787401575" header="0.590551181102362" footer="0.15748031496063"/>
  <pageSetup paperSize="9" scale="92" firstPageNumber="135" orientation="portrait"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37"/>
  <sheetViews>
    <sheetView tabSelected="1" topLeftCell="A205" workbookViewId="0">
      <selection activeCell="B7" sqref="B7:B237"/>
    </sheetView>
  </sheetViews>
  <sheetFormatPr defaultColWidth="9" defaultRowHeight="14.4" outlineLevelCol="1"/>
  <cols>
    <col min="1" max="1" width="45" customWidth="1"/>
    <col min="2" max="2" width="47.75" style="340" customWidth="1"/>
  </cols>
  <sheetData>
    <row r="1" ht="17.4" spans="1:2">
      <c r="A1" s="341" t="s">
        <v>106</v>
      </c>
      <c r="B1" s="342"/>
    </row>
    <row r="2" ht="25.8" spans="1:2">
      <c r="A2" s="343" t="s">
        <v>107</v>
      </c>
      <c r="B2" s="343"/>
    </row>
    <row r="3" ht="25.8" spans="1:2">
      <c r="A3" s="343"/>
      <c r="B3" s="344"/>
    </row>
    <row r="4" ht="17.4" spans="1:2">
      <c r="A4" s="345"/>
      <c r="B4" s="346" t="s">
        <v>2</v>
      </c>
    </row>
    <row r="5" spans="1:2">
      <c r="A5" s="347" t="s">
        <v>3</v>
      </c>
      <c r="B5" s="348" t="s">
        <v>4</v>
      </c>
    </row>
    <row r="6" spans="1:2">
      <c r="A6" s="347"/>
      <c r="B6" s="349"/>
    </row>
    <row r="7" ht="17.4" spans="1:2">
      <c r="A7" s="350" t="s">
        <v>40</v>
      </c>
      <c r="B7" s="351">
        <f>B8+B12+B14+B17+B20+B22+B25+B28+B31+B34+B37+B39+B41+B43+B46+B49+B52+B55+B57+B59</f>
        <v>9439</v>
      </c>
    </row>
    <row r="8" ht="17.4" spans="1:2">
      <c r="A8" s="350" t="s">
        <v>108</v>
      </c>
      <c r="B8" s="351">
        <f>SUM(B9:B11)</f>
        <v>573</v>
      </c>
    </row>
    <row r="9" ht="17.4" spans="1:2">
      <c r="A9" s="350" t="s">
        <v>109</v>
      </c>
      <c r="B9" s="351">
        <v>500</v>
      </c>
    </row>
    <row r="10" ht="17.4" spans="1:2">
      <c r="A10" s="350" t="s">
        <v>110</v>
      </c>
      <c r="B10" s="351">
        <v>59</v>
      </c>
    </row>
    <row r="11" ht="17.4" spans="1:2">
      <c r="A11" s="350" t="s">
        <v>111</v>
      </c>
      <c r="B11" s="351">
        <v>14</v>
      </c>
    </row>
    <row r="12" ht="17.4" spans="1:2">
      <c r="A12" s="350" t="s">
        <v>112</v>
      </c>
      <c r="B12" s="351">
        <f>SUM(B13:B13)</f>
        <v>504</v>
      </c>
    </row>
    <row r="13" ht="17.4" spans="1:2">
      <c r="A13" s="350" t="s">
        <v>109</v>
      </c>
      <c r="B13" s="351">
        <v>504</v>
      </c>
    </row>
    <row r="14" ht="17.4" spans="1:2">
      <c r="A14" s="350" t="s">
        <v>113</v>
      </c>
      <c r="B14" s="351">
        <f>SUM(B15:B16)</f>
        <v>3256</v>
      </c>
    </row>
    <row r="15" ht="17.4" spans="1:2">
      <c r="A15" s="350" t="s">
        <v>109</v>
      </c>
      <c r="B15" s="351">
        <v>2798</v>
      </c>
    </row>
    <row r="16" ht="17.4" spans="1:2">
      <c r="A16" s="350" t="s">
        <v>111</v>
      </c>
      <c r="B16" s="351">
        <v>458</v>
      </c>
    </row>
    <row r="17" ht="17.4" spans="1:2">
      <c r="A17" s="350" t="s">
        <v>114</v>
      </c>
      <c r="B17" s="351">
        <f>SUM(B18:B19)</f>
        <v>278</v>
      </c>
    </row>
    <row r="18" ht="17.4" spans="1:2">
      <c r="A18" s="350" t="s">
        <v>109</v>
      </c>
      <c r="B18" s="351">
        <v>210</v>
      </c>
    </row>
    <row r="19" ht="17.4" spans="1:2">
      <c r="A19" s="350" t="s">
        <v>111</v>
      </c>
      <c r="B19" s="351">
        <v>68</v>
      </c>
    </row>
    <row r="20" ht="17.4" spans="1:2">
      <c r="A20" s="350" t="s">
        <v>115</v>
      </c>
      <c r="B20" s="351">
        <f>SUM(B21:B21)</f>
        <v>169</v>
      </c>
    </row>
    <row r="21" ht="17.4" spans="1:2">
      <c r="A21" s="350" t="s">
        <v>109</v>
      </c>
      <c r="B21" s="351">
        <v>169</v>
      </c>
    </row>
    <row r="22" ht="17.4" spans="1:2">
      <c r="A22" s="350" t="s">
        <v>116</v>
      </c>
      <c r="B22" s="351">
        <f>SUM(B23:B24)</f>
        <v>520</v>
      </c>
    </row>
    <row r="23" ht="17.4" spans="1:2">
      <c r="A23" s="350" t="s">
        <v>109</v>
      </c>
      <c r="B23" s="351">
        <v>232</v>
      </c>
    </row>
    <row r="24" ht="17.4" spans="1:2">
      <c r="A24" s="350" t="s">
        <v>111</v>
      </c>
      <c r="B24" s="351">
        <v>288</v>
      </c>
    </row>
    <row r="25" ht="17.4" spans="1:2">
      <c r="A25" s="350" t="s">
        <v>117</v>
      </c>
      <c r="B25" s="351">
        <f>SUM(B26:B27)</f>
        <v>144</v>
      </c>
    </row>
    <row r="26" ht="17.4" spans="1:2">
      <c r="A26" s="350" t="s">
        <v>109</v>
      </c>
      <c r="B26" s="351">
        <v>95</v>
      </c>
    </row>
    <row r="27" ht="17.4" spans="1:2">
      <c r="A27" s="350" t="s">
        <v>111</v>
      </c>
      <c r="B27" s="351">
        <v>49</v>
      </c>
    </row>
    <row r="28" ht="17.4" spans="1:2">
      <c r="A28" s="350" t="s">
        <v>118</v>
      </c>
      <c r="B28" s="351">
        <f>SUM(B29:B30)</f>
        <v>419</v>
      </c>
    </row>
    <row r="29" ht="17.4" spans="1:2">
      <c r="A29" s="350" t="s">
        <v>109</v>
      </c>
      <c r="B29" s="351">
        <v>300</v>
      </c>
    </row>
    <row r="30" ht="17.4" spans="1:2">
      <c r="A30" s="350" t="s">
        <v>111</v>
      </c>
      <c r="B30" s="351">
        <v>119</v>
      </c>
    </row>
    <row r="31" ht="17.4" spans="1:2">
      <c r="A31" s="350" t="s">
        <v>119</v>
      </c>
      <c r="B31" s="351">
        <f>SUM(B32:B33)</f>
        <v>454</v>
      </c>
    </row>
    <row r="32" ht="17.4" spans="1:2">
      <c r="A32" s="350" t="s">
        <v>109</v>
      </c>
      <c r="B32" s="351">
        <v>427</v>
      </c>
    </row>
    <row r="33" ht="17.4" spans="1:2">
      <c r="A33" s="350" t="s">
        <v>111</v>
      </c>
      <c r="B33" s="351">
        <v>27</v>
      </c>
    </row>
    <row r="34" ht="17.4" spans="1:2">
      <c r="A34" s="350" t="s">
        <v>120</v>
      </c>
      <c r="B34" s="351">
        <f>SUM(B35:B36)</f>
        <v>276</v>
      </c>
    </row>
    <row r="35" ht="17.4" spans="1:2">
      <c r="A35" s="350" t="s">
        <v>109</v>
      </c>
      <c r="B35" s="351">
        <v>122</v>
      </c>
    </row>
    <row r="36" ht="17.4" spans="1:2">
      <c r="A36" s="350" t="s">
        <v>111</v>
      </c>
      <c r="B36" s="351">
        <v>154</v>
      </c>
    </row>
    <row r="37" ht="17.4" spans="1:2">
      <c r="A37" s="350" t="s">
        <v>121</v>
      </c>
      <c r="B37" s="351">
        <f>SUM(B38:B38)</f>
        <v>91</v>
      </c>
    </row>
    <row r="38" ht="17.4" spans="1:2">
      <c r="A38" s="350" t="s">
        <v>109</v>
      </c>
      <c r="B38" s="351">
        <v>91</v>
      </c>
    </row>
    <row r="39" ht="17.4" spans="1:2">
      <c r="A39" s="350" t="s">
        <v>122</v>
      </c>
      <c r="B39" s="351">
        <f>SUM(B40:B40)</f>
        <v>101</v>
      </c>
    </row>
    <row r="40" ht="17.4" spans="1:2">
      <c r="A40" s="350" t="s">
        <v>109</v>
      </c>
      <c r="B40" s="351">
        <v>101</v>
      </c>
    </row>
    <row r="41" ht="17.4" spans="1:2">
      <c r="A41" s="350" t="s">
        <v>123</v>
      </c>
      <c r="B41" s="351">
        <f>SUM(B42:B42)</f>
        <v>70</v>
      </c>
    </row>
    <row r="42" ht="17.4" spans="1:2">
      <c r="A42" s="350" t="s">
        <v>109</v>
      </c>
      <c r="B42" s="351">
        <v>70</v>
      </c>
    </row>
    <row r="43" ht="17.4" spans="1:2">
      <c r="A43" s="350" t="s">
        <v>124</v>
      </c>
      <c r="B43" s="351">
        <f>SUM(B44:B45)</f>
        <v>253</v>
      </c>
    </row>
    <row r="44" ht="17.4" spans="1:2">
      <c r="A44" s="350" t="s">
        <v>109</v>
      </c>
      <c r="B44" s="351">
        <v>215</v>
      </c>
    </row>
    <row r="45" ht="17.4" spans="1:2">
      <c r="A45" s="350" t="s">
        <v>111</v>
      </c>
      <c r="B45" s="351">
        <v>38</v>
      </c>
    </row>
    <row r="46" ht="17.4" spans="1:2">
      <c r="A46" s="350" t="s">
        <v>125</v>
      </c>
      <c r="B46" s="351">
        <f>SUM(B47:B48)</f>
        <v>1247</v>
      </c>
    </row>
    <row r="47" ht="17.4" spans="1:2">
      <c r="A47" s="350" t="s">
        <v>109</v>
      </c>
      <c r="B47" s="351">
        <v>1216</v>
      </c>
    </row>
    <row r="48" ht="17.4" spans="1:2">
      <c r="A48" s="350" t="s">
        <v>111</v>
      </c>
      <c r="B48" s="351">
        <v>31</v>
      </c>
    </row>
    <row r="49" ht="17.4" spans="1:2">
      <c r="A49" s="350" t="s">
        <v>126</v>
      </c>
      <c r="B49" s="351">
        <f>SUM(B50:B51)</f>
        <v>257</v>
      </c>
    </row>
    <row r="50" ht="17.4" spans="1:2">
      <c r="A50" s="350" t="s">
        <v>109</v>
      </c>
      <c r="B50" s="351">
        <v>236</v>
      </c>
    </row>
    <row r="51" ht="17.4" spans="1:2">
      <c r="A51" s="350" t="s">
        <v>111</v>
      </c>
      <c r="B51" s="351">
        <v>21</v>
      </c>
    </row>
    <row r="52" ht="17.4" spans="1:2">
      <c r="A52" s="350" t="s">
        <v>127</v>
      </c>
      <c r="B52" s="351">
        <f>SUM(B53:B54)</f>
        <v>137</v>
      </c>
    </row>
    <row r="53" ht="17.4" spans="1:2">
      <c r="A53" s="350" t="s">
        <v>109</v>
      </c>
      <c r="B53" s="351">
        <v>84</v>
      </c>
    </row>
    <row r="54" ht="17.4" spans="1:2">
      <c r="A54" s="350" t="s">
        <v>111</v>
      </c>
      <c r="B54" s="351">
        <v>53</v>
      </c>
    </row>
    <row r="55" ht="17.4" spans="1:2">
      <c r="A55" s="350" t="s">
        <v>128</v>
      </c>
      <c r="B55" s="351">
        <f>SUM(B56:B56)</f>
        <v>128</v>
      </c>
    </row>
    <row r="56" ht="17.4" spans="1:2">
      <c r="A56" s="350" t="s">
        <v>109</v>
      </c>
      <c r="B56" s="351">
        <v>128</v>
      </c>
    </row>
    <row r="57" ht="17.4" spans="1:2">
      <c r="A57" s="350" t="s">
        <v>129</v>
      </c>
      <c r="B57" s="351">
        <f>SUM(B58:B58)</f>
        <v>29</v>
      </c>
    </row>
    <row r="58" ht="17.4" spans="1:2">
      <c r="A58" s="350" t="s">
        <v>109</v>
      </c>
      <c r="B58" s="351">
        <v>29</v>
      </c>
    </row>
    <row r="59" ht="17.4" spans="1:2">
      <c r="A59" s="350" t="s">
        <v>130</v>
      </c>
      <c r="B59" s="351">
        <f>SUM(B60:B61)</f>
        <v>533</v>
      </c>
    </row>
    <row r="60" ht="17.4" spans="1:2">
      <c r="A60" s="350" t="s">
        <v>109</v>
      </c>
      <c r="B60" s="351">
        <v>526</v>
      </c>
    </row>
    <row r="61" ht="17.4" spans="1:2">
      <c r="A61" s="350" t="s">
        <v>111</v>
      </c>
      <c r="B61" s="351">
        <v>7</v>
      </c>
    </row>
    <row r="62" ht="17.4" spans="1:2">
      <c r="A62" s="350" t="s">
        <v>42</v>
      </c>
      <c r="B62" s="351" t="s">
        <v>131</v>
      </c>
    </row>
    <row r="63" ht="17.4" spans="1:2">
      <c r="A63" s="350" t="s">
        <v>132</v>
      </c>
      <c r="B63" s="351" t="s">
        <v>131</v>
      </c>
    </row>
    <row r="64" ht="17.4" spans="1:2">
      <c r="A64" s="350" t="s">
        <v>133</v>
      </c>
      <c r="B64" s="351" t="s">
        <v>131</v>
      </c>
    </row>
    <row r="65" ht="17.4" spans="1:2">
      <c r="A65" s="350" t="s">
        <v>43</v>
      </c>
      <c r="B65" s="351">
        <f>B66+B70+B72+B74</f>
        <v>5170</v>
      </c>
    </row>
    <row r="66" ht="17.4" spans="1:2">
      <c r="A66" s="350" t="s">
        <v>134</v>
      </c>
      <c r="B66" s="351">
        <f>SUM(B67:B69)</f>
        <v>3486</v>
      </c>
    </row>
    <row r="67" ht="17.4" spans="1:2">
      <c r="A67" s="350" t="s">
        <v>109</v>
      </c>
      <c r="B67" s="351">
        <v>3440</v>
      </c>
    </row>
    <row r="68" ht="17.4" spans="1:2">
      <c r="A68" s="350" t="s">
        <v>135</v>
      </c>
      <c r="B68" s="351">
        <v>10</v>
      </c>
    </row>
    <row r="69" ht="17.4" spans="1:2">
      <c r="A69" s="350" t="s">
        <v>111</v>
      </c>
      <c r="B69" s="351">
        <v>36</v>
      </c>
    </row>
    <row r="70" ht="17.4" spans="1:2">
      <c r="A70" s="350" t="s">
        <v>136</v>
      </c>
      <c r="B70" s="351">
        <f>SUM(B71:B71)</f>
        <v>474</v>
      </c>
    </row>
    <row r="71" ht="17.4" spans="1:2">
      <c r="A71" s="350" t="s">
        <v>109</v>
      </c>
      <c r="B71" s="351">
        <v>474</v>
      </c>
    </row>
    <row r="72" ht="17.4" spans="1:2">
      <c r="A72" s="350" t="s">
        <v>137</v>
      </c>
      <c r="B72" s="351">
        <f>SUM(B73:B73)</f>
        <v>730</v>
      </c>
    </row>
    <row r="73" ht="17.4" spans="1:2">
      <c r="A73" s="350" t="s">
        <v>109</v>
      </c>
      <c r="B73" s="351">
        <v>730</v>
      </c>
    </row>
    <row r="74" ht="17.4" spans="1:2">
      <c r="A74" s="350" t="s">
        <v>138</v>
      </c>
      <c r="B74" s="351">
        <f>SUM(B75:B76)</f>
        <v>480</v>
      </c>
    </row>
    <row r="75" ht="17.4" spans="1:2">
      <c r="A75" s="350" t="s">
        <v>109</v>
      </c>
      <c r="B75" s="351">
        <v>430</v>
      </c>
    </row>
    <row r="76" ht="17.4" spans="1:2">
      <c r="A76" s="350" t="s">
        <v>111</v>
      </c>
      <c r="B76" s="351">
        <v>50</v>
      </c>
    </row>
    <row r="77" ht="17.4" spans="1:2">
      <c r="A77" s="350" t="s">
        <v>44</v>
      </c>
      <c r="B77" s="351">
        <f>B78+B80+B85+B88</f>
        <v>14734</v>
      </c>
    </row>
    <row r="78" ht="17.4" spans="1:2">
      <c r="A78" s="350" t="s">
        <v>139</v>
      </c>
      <c r="B78" s="351">
        <f>SUM(B79:B79)</f>
        <v>226</v>
      </c>
    </row>
    <row r="79" ht="17.4" spans="1:2">
      <c r="A79" s="350" t="s">
        <v>109</v>
      </c>
      <c r="B79" s="351">
        <v>226</v>
      </c>
    </row>
    <row r="80" ht="17.4" spans="1:2">
      <c r="A80" s="350" t="s">
        <v>140</v>
      </c>
      <c r="B80" s="351">
        <f>SUM(B81:B84)</f>
        <v>12314</v>
      </c>
    </row>
    <row r="81" ht="17.4" spans="1:2">
      <c r="A81" s="350" t="s">
        <v>141</v>
      </c>
      <c r="B81" s="351">
        <v>959</v>
      </c>
    </row>
    <row r="82" ht="17.4" spans="1:2">
      <c r="A82" s="350" t="s">
        <v>142</v>
      </c>
      <c r="B82" s="351">
        <v>6355</v>
      </c>
    </row>
    <row r="83" ht="17.4" spans="1:2">
      <c r="A83" s="350" t="s">
        <v>143</v>
      </c>
      <c r="B83" s="351">
        <v>3453</v>
      </c>
    </row>
    <row r="84" ht="17.4" spans="1:2">
      <c r="A84" s="350" t="s">
        <v>144</v>
      </c>
      <c r="B84" s="351">
        <v>1547</v>
      </c>
    </row>
    <row r="85" ht="17.4" spans="1:2">
      <c r="A85" s="350" t="s">
        <v>145</v>
      </c>
      <c r="B85" s="351">
        <f>SUM(B86:B87)</f>
        <v>307</v>
      </c>
    </row>
    <row r="86" ht="17.4" spans="1:2">
      <c r="A86" s="350" t="s">
        <v>146</v>
      </c>
      <c r="B86" s="351">
        <v>258</v>
      </c>
    </row>
    <row r="87" ht="17.4" spans="1:2">
      <c r="A87" s="350" t="s">
        <v>147</v>
      </c>
      <c r="B87" s="351">
        <v>49</v>
      </c>
    </row>
    <row r="88" ht="17.4" spans="1:2">
      <c r="A88" s="350" t="s">
        <v>148</v>
      </c>
      <c r="B88" s="351">
        <f>SUM(B89:B89)</f>
        <v>1887</v>
      </c>
    </row>
    <row r="89" ht="17.4" spans="1:2">
      <c r="A89" s="350" t="s">
        <v>149</v>
      </c>
      <c r="B89" s="351">
        <v>1887</v>
      </c>
    </row>
    <row r="90" ht="17.4" spans="1:2">
      <c r="A90" s="350" t="s">
        <v>45</v>
      </c>
      <c r="B90" s="351">
        <f>B91+B94</f>
        <v>293</v>
      </c>
    </row>
    <row r="91" ht="17.4" spans="1:2">
      <c r="A91" s="350" t="s">
        <v>150</v>
      </c>
      <c r="B91" s="351">
        <f>SUM(B92:B93)</f>
        <v>213</v>
      </c>
    </row>
    <row r="92" ht="17.4" spans="1:2">
      <c r="A92" s="350" t="s">
        <v>109</v>
      </c>
      <c r="B92" s="351">
        <v>150</v>
      </c>
    </row>
    <row r="93" ht="17.4" spans="1:2">
      <c r="A93" s="350" t="s">
        <v>151</v>
      </c>
      <c r="B93" s="351">
        <v>63</v>
      </c>
    </row>
    <row r="94" ht="17.4" spans="1:2">
      <c r="A94" s="350" t="s">
        <v>152</v>
      </c>
      <c r="B94" s="351">
        <f>SUM(B95:B95)</f>
        <v>80</v>
      </c>
    </row>
    <row r="95" ht="17.4" spans="1:2">
      <c r="A95" s="350" t="s">
        <v>153</v>
      </c>
      <c r="B95" s="351">
        <v>80</v>
      </c>
    </row>
    <row r="96" ht="17.4" spans="1:2">
      <c r="A96" s="350" t="s">
        <v>46</v>
      </c>
      <c r="B96" s="351">
        <f>B97+B102+B104+B106+B108</f>
        <v>1448</v>
      </c>
    </row>
    <row r="97" ht="17.4" spans="1:2">
      <c r="A97" s="350" t="s">
        <v>154</v>
      </c>
      <c r="B97" s="351">
        <f>SUM(B98:B101)</f>
        <v>991</v>
      </c>
    </row>
    <row r="98" ht="17.4" spans="1:2">
      <c r="A98" s="350" t="s">
        <v>109</v>
      </c>
      <c r="B98" s="351">
        <v>467</v>
      </c>
    </row>
    <row r="99" ht="17.4" spans="1:2">
      <c r="A99" s="350" t="s">
        <v>155</v>
      </c>
      <c r="B99" s="351">
        <v>57</v>
      </c>
    </row>
    <row r="100" ht="17.4" spans="1:2">
      <c r="A100" s="350" t="s">
        <v>156</v>
      </c>
      <c r="B100" s="351">
        <v>203</v>
      </c>
    </row>
    <row r="101" ht="17.4" spans="1:2">
      <c r="A101" s="350" t="s">
        <v>157</v>
      </c>
      <c r="B101" s="351">
        <v>264</v>
      </c>
    </row>
    <row r="102" ht="17.4" spans="1:2">
      <c r="A102" s="350" t="s">
        <v>158</v>
      </c>
      <c r="B102" s="351">
        <f>SUM(B103:B103)</f>
        <v>131</v>
      </c>
    </row>
    <row r="103" ht="17.4" spans="1:2">
      <c r="A103" s="350" t="s">
        <v>159</v>
      </c>
      <c r="B103" s="351">
        <v>131</v>
      </c>
    </row>
    <row r="104" ht="17.4" spans="1:2">
      <c r="A104" s="350" t="s">
        <v>160</v>
      </c>
      <c r="B104" s="351">
        <f>SUM(B105:B105)</f>
        <v>43</v>
      </c>
    </row>
    <row r="105" ht="17.4" spans="1:2">
      <c r="A105" s="350" t="s">
        <v>161</v>
      </c>
      <c r="B105" s="351">
        <v>43</v>
      </c>
    </row>
    <row r="106" ht="17.4" spans="1:2">
      <c r="A106" s="350" t="s">
        <v>162</v>
      </c>
      <c r="B106" s="351">
        <f>SUM(B107:B107)</f>
        <v>216</v>
      </c>
    </row>
    <row r="107" ht="17.4" spans="1:2">
      <c r="A107" s="350" t="s">
        <v>163</v>
      </c>
      <c r="B107" s="351">
        <v>216</v>
      </c>
    </row>
    <row r="108" ht="17.4" spans="1:2">
      <c r="A108" s="350" t="s">
        <v>164</v>
      </c>
      <c r="B108" s="351">
        <f>SUM(B109:B109)</f>
        <v>67</v>
      </c>
    </row>
    <row r="109" ht="17.4" spans="1:2">
      <c r="A109" s="350" t="s">
        <v>165</v>
      </c>
      <c r="B109" s="351">
        <v>67</v>
      </c>
    </row>
    <row r="110" ht="17.4" spans="1:2">
      <c r="A110" s="350" t="s">
        <v>47</v>
      </c>
      <c r="B110" s="351">
        <f>B111+B114+B118+B121+B124+B127+B130+B134+B136+B139+B142+B145+B147</f>
        <v>12559</v>
      </c>
    </row>
    <row r="111" ht="17.4" spans="1:2">
      <c r="A111" s="350" t="s">
        <v>166</v>
      </c>
      <c r="B111" s="351">
        <f>SUM(B112:B113)</f>
        <v>658</v>
      </c>
    </row>
    <row r="112" ht="17.4" spans="1:2">
      <c r="A112" s="350" t="s">
        <v>109</v>
      </c>
      <c r="B112" s="351">
        <v>390</v>
      </c>
    </row>
    <row r="113" ht="17.4" spans="1:2">
      <c r="A113" s="350" t="s">
        <v>167</v>
      </c>
      <c r="B113" s="351">
        <v>268</v>
      </c>
    </row>
    <row r="114" ht="17.4" spans="1:2">
      <c r="A114" s="350" t="s">
        <v>168</v>
      </c>
      <c r="B114" s="351">
        <f>SUM(B115:B117)</f>
        <v>355</v>
      </c>
    </row>
    <row r="115" ht="17.4" spans="1:2">
      <c r="A115" s="350" t="s">
        <v>109</v>
      </c>
      <c r="B115" s="351">
        <v>177</v>
      </c>
    </row>
    <row r="116" ht="17.4" spans="1:2">
      <c r="A116" s="350" t="s">
        <v>169</v>
      </c>
      <c r="B116" s="351">
        <v>33</v>
      </c>
    </row>
    <row r="117" ht="17.4" spans="1:2">
      <c r="A117" s="350" t="s">
        <v>170</v>
      </c>
      <c r="B117" s="351">
        <v>145</v>
      </c>
    </row>
    <row r="118" ht="17.4" spans="1:2">
      <c r="A118" s="350" t="s">
        <v>171</v>
      </c>
      <c r="B118" s="351">
        <f>SUM(B119:B120)</f>
        <v>10231</v>
      </c>
    </row>
    <row r="119" ht="34.8" spans="1:2">
      <c r="A119" s="350" t="s">
        <v>172</v>
      </c>
      <c r="B119" s="351">
        <v>7308</v>
      </c>
    </row>
    <row r="120" ht="17.4" spans="1:2">
      <c r="A120" s="350" t="s">
        <v>173</v>
      </c>
      <c r="B120" s="351">
        <v>2923</v>
      </c>
    </row>
    <row r="121" ht="17.4" spans="1:2">
      <c r="A121" s="350" t="s">
        <v>174</v>
      </c>
      <c r="B121" s="351">
        <f>SUM(B122:B123)</f>
        <v>108</v>
      </c>
    </row>
    <row r="122" ht="17.4" spans="1:2">
      <c r="A122" s="350" t="s">
        <v>175</v>
      </c>
      <c r="B122" s="351">
        <v>5</v>
      </c>
    </row>
    <row r="123" ht="17.4" spans="1:2">
      <c r="A123" s="350" t="s">
        <v>176</v>
      </c>
      <c r="B123" s="351">
        <v>103</v>
      </c>
    </row>
    <row r="124" ht="17.4" spans="1:2">
      <c r="A124" s="350" t="s">
        <v>177</v>
      </c>
      <c r="B124" s="351">
        <f>SUM(B125:B126)</f>
        <v>142</v>
      </c>
    </row>
    <row r="125" ht="17.4" spans="1:2">
      <c r="A125" s="350" t="s">
        <v>178</v>
      </c>
      <c r="B125" s="351">
        <v>135</v>
      </c>
    </row>
    <row r="126" ht="17.4" spans="1:2">
      <c r="A126" s="350" t="s">
        <v>179</v>
      </c>
      <c r="B126" s="351">
        <v>7</v>
      </c>
    </row>
    <row r="127" ht="17.4" spans="1:2">
      <c r="A127" s="350" t="s">
        <v>180</v>
      </c>
      <c r="B127" s="351">
        <f>SUM(B128:B129)</f>
        <v>241</v>
      </c>
    </row>
    <row r="128" ht="17.4" spans="1:2">
      <c r="A128" s="350" t="s">
        <v>181</v>
      </c>
      <c r="B128" s="351">
        <v>168</v>
      </c>
    </row>
    <row r="129" ht="17.4" spans="1:2">
      <c r="A129" s="350" t="s">
        <v>182</v>
      </c>
      <c r="B129" s="351">
        <v>73</v>
      </c>
    </row>
    <row r="130" ht="17.4" spans="1:2">
      <c r="A130" s="350" t="s">
        <v>183</v>
      </c>
      <c r="B130" s="351">
        <f>SUM(B131:B133)</f>
        <v>139</v>
      </c>
    </row>
    <row r="131" ht="17.4" spans="1:2">
      <c r="A131" s="350" t="s">
        <v>109</v>
      </c>
      <c r="B131" s="351">
        <v>77</v>
      </c>
    </row>
    <row r="132" ht="17.4" spans="1:2">
      <c r="A132" s="350" t="s">
        <v>184</v>
      </c>
      <c r="B132" s="351">
        <v>36</v>
      </c>
    </row>
    <row r="133" ht="17.4" spans="1:2">
      <c r="A133" s="350" t="s">
        <v>185</v>
      </c>
      <c r="B133" s="351">
        <v>26</v>
      </c>
    </row>
    <row r="134" ht="17.4" spans="1:2">
      <c r="A134" s="350" t="s">
        <v>186</v>
      </c>
      <c r="B134" s="351">
        <f>SUM(B135:B135)</f>
        <v>60</v>
      </c>
    </row>
    <row r="135" ht="17.4" spans="1:2">
      <c r="A135" s="350" t="s">
        <v>109</v>
      </c>
      <c r="B135" s="351">
        <v>60</v>
      </c>
    </row>
    <row r="136" ht="17.4" spans="1:2">
      <c r="A136" s="350" t="s">
        <v>187</v>
      </c>
      <c r="B136" s="351">
        <f>SUM(B137:B138)</f>
        <v>6</v>
      </c>
    </row>
    <row r="137" ht="17.4" spans="1:2">
      <c r="A137" s="350" t="s">
        <v>188</v>
      </c>
      <c r="B137" s="351">
        <v>5</v>
      </c>
    </row>
    <row r="138" ht="17.4" spans="1:2">
      <c r="A138" s="350" t="s">
        <v>189</v>
      </c>
      <c r="B138" s="351">
        <v>1</v>
      </c>
    </row>
    <row r="139" ht="17.4" spans="1:2">
      <c r="A139" s="350" t="s">
        <v>190</v>
      </c>
      <c r="B139" s="351">
        <f>SUM(B140:B141)</f>
        <v>56</v>
      </c>
    </row>
    <row r="140" ht="17.4" spans="1:2">
      <c r="A140" s="350" t="s">
        <v>191</v>
      </c>
      <c r="B140" s="351">
        <v>55</v>
      </c>
    </row>
    <row r="141" ht="17.4" spans="1:2">
      <c r="A141" s="350" t="s">
        <v>192</v>
      </c>
      <c r="B141" s="351">
        <v>1</v>
      </c>
    </row>
    <row r="142" ht="17.4" spans="1:2">
      <c r="A142" s="350" t="s">
        <v>193</v>
      </c>
      <c r="B142" s="351">
        <f>SUM(B143:B144)</f>
        <v>287</v>
      </c>
    </row>
    <row r="143" ht="17.4" spans="1:2">
      <c r="A143" s="350" t="s">
        <v>194</v>
      </c>
      <c r="B143" s="351">
        <v>63</v>
      </c>
    </row>
    <row r="144" ht="17.4" spans="1:2">
      <c r="A144" s="350" t="s">
        <v>195</v>
      </c>
      <c r="B144" s="351">
        <v>224</v>
      </c>
    </row>
    <row r="145" ht="17.4" spans="1:2">
      <c r="A145" s="350" t="s">
        <v>196</v>
      </c>
      <c r="B145" s="351">
        <f>SUM(B146:B146)</f>
        <v>231</v>
      </c>
    </row>
    <row r="146" ht="17.4" spans="1:2">
      <c r="A146" s="350" t="s">
        <v>197</v>
      </c>
      <c r="B146" s="351">
        <v>231</v>
      </c>
    </row>
    <row r="147" ht="17.4" spans="1:2">
      <c r="A147" s="350" t="s">
        <v>198</v>
      </c>
      <c r="B147" s="351">
        <f>SUM(B148:B148)</f>
        <v>45</v>
      </c>
    </row>
    <row r="148" ht="34.8" spans="1:2">
      <c r="A148" s="350" t="s">
        <v>199</v>
      </c>
      <c r="B148" s="351">
        <v>45</v>
      </c>
    </row>
    <row r="149" ht="17.4" spans="1:2">
      <c r="A149" s="350" t="s">
        <v>48</v>
      </c>
      <c r="B149" s="351">
        <f>B150+B153+B156+B160+B166+B168+B171+B173+B175</f>
        <v>9868</v>
      </c>
    </row>
    <row r="150" ht="17.4" spans="1:2">
      <c r="A150" s="350" t="s">
        <v>200</v>
      </c>
      <c r="B150" s="351">
        <f>SUM(B151:B152)</f>
        <v>211</v>
      </c>
    </row>
    <row r="151" ht="17.4" spans="1:2">
      <c r="A151" s="350" t="s">
        <v>109</v>
      </c>
      <c r="B151" s="351">
        <v>176</v>
      </c>
    </row>
    <row r="152" ht="17.4" spans="1:2">
      <c r="A152" s="350" t="s">
        <v>201</v>
      </c>
      <c r="B152" s="351">
        <v>35</v>
      </c>
    </row>
    <row r="153" ht="17.4" spans="1:2">
      <c r="A153" s="350" t="s">
        <v>202</v>
      </c>
      <c r="B153" s="351">
        <f>SUM(B154:B155)</f>
        <v>2905</v>
      </c>
    </row>
    <row r="154" ht="17.4" spans="1:2">
      <c r="A154" s="350" t="s">
        <v>203</v>
      </c>
      <c r="B154" s="351">
        <v>2015</v>
      </c>
    </row>
    <row r="155" ht="17.4" spans="1:2">
      <c r="A155" s="350" t="s">
        <v>204</v>
      </c>
      <c r="B155" s="351">
        <v>890</v>
      </c>
    </row>
    <row r="156" ht="17.4" spans="1:2">
      <c r="A156" s="350" t="s">
        <v>205</v>
      </c>
      <c r="B156" s="351">
        <f>SUM(B157:B159)</f>
        <v>1878</v>
      </c>
    </row>
    <row r="157" ht="17.4" spans="1:2">
      <c r="A157" s="350" t="s">
        <v>206</v>
      </c>
      <c r="B157" s="351">
        <v>277</v>
      </c>
    </row>
    <row r="158" ht="17.4" spans="1:2">
      <c r="A158" s="350" t="s">
        <v>207</v>
      </c>
      <c r="B158" s="351">
        <v>1400</v>
      </c>
    </row>
    <row r="159" ht="17.4" spans="1:2">
      <c r="A159" s="350" t="s">
        <v>208</v>
      </c>
      <c r="B159" s="351">
        <v>201</v>
      </c>
    </row>
    <row r="160" ht="17.4" spans="1:2">
      <c r="A160" s="350" t="s">
        <v>209</v>
      </c>
      <c r="B160" s="351">
        <f>SUM(B161:B165)</f>
        <v>863</v>
      </c>
    </row>
    <row r="161" ht="17.4" spans="1:2">
      <c r="A161" s="350" t="s">
        <v>210</v>
      </c>
      <c r="B161" s="351">
        <v>351</v>
      </c>
    </row>
    <row r="162" ht="17.4" spans="1:2">
      <c r="A162" s="350" t="s">
        <v>211</v>
      </c>
      <c r="B162" s="351">
        <v>39</v>
      </c>
    </row>
    <row r="163" ht="17.4" spans="1:2">
      <c r="A163" s="350" t="s">
        <v>212</v>
      </c>
      <c r="B163" s="351">
        <v>430</v>
      </c>
    </row>
    <row r="164" ht="17.4" spans="1:2">
      <c r="A164" s="350" t="s">
        <v>213</v>
      </c>
      <c r="B164" s="351">
        <v>41</v>
      </c>
    </row>
    <row r="165" ht="17.4" spans="1:2">
      <c r="A165" s="350" t="s">
        <v>214</v>
      </c>
      <c r="B165" s="351">
        <v>2</v>
      </c>
    </row>
    <row r="166" ht="17.4" spans="1:2">
      <c r="A166" s="350" t="s">
        <v>215</v>
      </c>
      <c r="B166" s="351">
        <f>SUM(B167:B167)</f>
        <v>17</v>
      </c>
    </row>
    <row r="167" ht="17.4" spans="1:2">
      <c r="A167" s="350" t="s">
        <v>216</v>
      </c>
      <c r="B167" s="351">
        <v>17</v>
      </c>
    </row>
    <row r="168" ht="17.4" spans="1:2">
      <c r="A168" s="350" t="s">
        <v>217</v>
      </c>
      <c r="B168" s="351">
        <f>SUM(B169:B170)</f>
        <v>3585</v>
      </c>
    </row>
    <row r="169" ht="17.4" spans="1:2">
      <c r="A169" s="350" t="s">
        <v>218</v>
      </c>
      <c r="B169" s="351">
        <v>1491</v>
      </c>
    </row>
    <row r="170" ht="17.4" spans="1:2">
      <c r="A170" s="350" t="s">
        <v>219</v>
      </c>
      <c r="B170" s="351">
        <v>2094</v>
      </c>
    </row>
    <row r="171" ht="17.4" spans="1:2">
      <c r="A171" s="350" t="s">
        <v>220</v>
      </c>
      <c r="B171" s="351">
        <f>SUM(B172:B172)</f>
        <v>316</v>
      </c>
    </row>
    <row r="172" ht="34.8" spans="1:2">
      <c r="A172" s="350" t="s">
        <v>221</v>
      </c>
      <c r="B172" s="351">
        <v>316</v>
      </c>
    </row>
    <row r="173" ht="17.4" spans="1:2">
      <c r="A173" s="350" t="s">
        <v>222</v>
      </c>
      <c r="B173" s="351">
        <f>SUM(B174:B174)</f>
        <v>10</v>
      </c>
    </row>
    <row r="174" ht="17.4" spans="1:2">
      <c r="A174" s="350" t="s">
        <v>223</v>
      </c>
      <c r="B174" s="351">
        <v>10</v>
      </c>
    </row>
    <row r="175" ht="17.4" spans="1:2">
      <c r="A175" s="350" t="s">
        <v>224</v>
      </c>
      <c r="B175" s="351">
        <f>SUM(B176)</f>
        <v>83</v>
      </c>
    </row>
    <row r="176" ht="17.4" spans="1:2">
      <c r="A176" s="350" t="s">
        <v>225</v>
      </c>
      <c r="B176" s="351">
        <v>83</v>
      </c>
    </row>
    <row r="177" ht="17.4" spans="1:2">
      <c r="A177" s="350" t="s">
        <v>49</v>
      </c>
      <c r="B177" s="351">
        <f>B178+B181</f>
        <v>1088</v>
      </c>
    </row>
    <row r="178" ht="17.4" spans="1:2">
      <c r="A178" s="350" t="s">
        <v>226</v>
      </c>
      <c r="B178" s="351">
        <f>SUM(B179:B180)</f>
        <v>207</v>
      </c>
    </row>
    <row r="179" ht="17.4" spans="1:2">
      <c r="A179" s="350" t="s">
        <v>109</v>
      </c>
      <c r="B179" s="351">
        <v>126</v>
      </c>
    </row>
    <row r="180" ht="17.4" spans="1:2">
      <c r="A180" s="350" t="s">
        <v>227</v>
      </c>
      <c r="B180" s="351">
        <v>81</v>
      </c>
    </row>
    <row r="181" ht="17.4" spans="1:2">
      <c r="A181" s="350" t="s">
        <v>228</v>
      </c>
      <c r="B181" s="351">
        <f>SUM(B182:B182)</f>
        <v>881</v>
      </c>
    </row>
    <row r="182" ht="17.4" spans="1:2">
      <c r="A182" s="350" t="s">
        <v>229</v>
      </c>
      <c r="B182" s="351">
        <v>881</v>
      </c>
    </row>
    <row r="183" ht="17.4" spans="1:2">
      <c r="A183" s="350" t="s">
        <v>50</v>
      </c>
      <c r="B183" s="351">
        <f>B184</f>
        <v>785</v>
      </c>
    </row>
    <row r="184" ht="17.4" spans="1:2">
      <c r="A184" s="350" t="s">
        <v>230</v>
      </c>
      <c r="B184" s="351">
        <f>SUM(B185:B186)</f>
        <v>785</v>
      </c>
    </row>
    <row r="185" ht="17.4" spans="1:2">
      <c r="A185" s="350" t="s">
        <v>109</v>
      </c>
      <c r="B185" s="351">
        <v>236</v>
      </c>
    </row>
    <row r="186" ht="17.4" spans="1:2">
      <c r="A186" s="350" t="s">
        <v>231</v>
      </c>
      <c r="B186" s="351">
        <v>549</v>
      </c>
    </row>
    <row r="187" ht="17.4" spans="1:2">
      <c r="A187" s="350" t="s">
        <v>51</v>
      </c>
      <c r="B187" s="351">
        <f>B188+B193+B197+B199+B204</f>
        <v>8587</v>
      </c>
    </row>
    <row r="188" ht="17.4" spans="1:2">
      <c r="A188" s="350" t="s">
        <v>232</v>
      </c>
      <c r="B188" s="351">
        <f>SUM(B189:B192)</f>
        <v>3234</v>
      </c>
    </row>
    <row r="189" ht="17.4" spans="1:2">
      <c r="A189" s="350" t="s">
        <v>109</v>
      </c>
      <c r="B189" s="351">
        <v>594</v>
      </c>
    </row>
    <row r="190" ht="17.4" spans="1:2">
      <c r="A190" s="350" t="s">
        <v>111</v>
      </c>
      <c r="B190" s="351">
        <v>2615</v>
      </c>
    </row>
    <row r="191" ht="17.4" spans="1:2">
      <c r="A191" s="350" t="s">
        <v>233</v>
      </c>
      <c r="B191" s="351">
        <v>11</v>
      </c>
    </row>
    <row r="192" ht="17.4" spans="1:2">
      <c r="A192" s="350" t="s">
        <v>234</v>
      </c>
      <c r="B192" s="351">
        <v>14</v>
      </c>
    </row>
    <row r="193" ht="17.4" spans="1:2">
      <c r="A193" s="350" t="s">
        <v>235</v>
      </c>
      <c r="B193" s="351">
        <f>SUM(B194:B196)</f>
        <v>996</v>
      </c>
    </row>
    <row r="194" ht="17.4" spans="1:2">
      <c r="A194" s="350" t="s">
        <v>109</v>
      </c>
      <c r="B194" s="351">
        <v>203</v>
      </c>
    </row>
    <row r="195" ht="17.4" spans="1:2">
      <c r="A195" s="350" t="s">
        <v>236</v>
      </c>
      <c r="B195" s="351">
        <v>790</v>
      </c>
    </row>
    <row r="196" ht="17.4" spans="1:2">
      <c r="A196" s="350" t="s">
        <v>237</v>
      </c>
      <c r="B196" s="351">
        <v>3</v>
      </c>
    </row>
    <row r="197" ht="17.4" spans="1:2">
      <c r="A197" s="350" t="s">
        <v>238</v>
      </c>
      <c r="B197" s="351">
        <f>SUM(B198:B198)</f>
        <v>167</v>
      </c>
    </row>
    <row r="198" ht="17.4" spans="1:2">
      <c r="A198" s="350" t="s">
        <v>239</v>
      </c>
      <c r="B198" s="351">
        <v>167</v>
      </c>
    </row>
    <row r="199" ht="17.4" spans="1:2">
      <c r="A199" s="350" t="s">
        <v>240</v>
      </c>
      <c r="B199" s="351">
        <f>SUM(B200:B203)</f>
        <v>2319</v>
      </c>
    </row>
    <row r="200" ht="17.4" spans="1:2">
      <c r="A200" s="350" t="s">
        <v>109</v>
      </c>
      <c r="B200" s="351">
        <v>133</v>
      </c>
    </row>
    <row r="201" ht="17.4" spans="1:2">
      <c r="A201" s="350" t="s">
        <v>241</v>
      </c>
      <c r="B201" s="351">
        <v>137</v>
      </c>
    </row>
    <row r="202" ht="17.4" spans="1:2">
      <c r="A202" s="350" t="s">
        <v>242</v>
      </c>
      <c r="B202" s="351">
        <v>73</v>
      </c>
    </row>
    <row r="203" ht="17.4" spans="1:2">
      <c r="A203" s="350" t="s">
        <v>243</v>
      </c>
      <c r="B203" s="351">
        <v>1976</v>
      </c>
    </row>
    <row r="204" ht="17.4" spans="1:2">
      <c r="A204" s="350" t="s">
        <v>244</v>
      </c>
      <c r="B204" s="351">
        <f>SUM(B205:B205)</f>
        <v>1871</v>
      </c>
    </row>
    <row r="205" ht="17.4" spans="1:2">
      <c r="A205" s="350" t="s">
        <v>245</v>
      </c>
      <c r="B205" s="351">
        <v>1871</v>
      </c>
    </row>
    <row r="206" ht="17.4" spans="1:2">
      <c r="A206" s="350" t="s">
        <v>52</v>
      </c>
      <c r="B206" s="351">
        <f>B207</f>
        <v>321</v>
      </c>
    </row>
    <row r="207" ht="17.4" spans="1:2">
      <c r="A207" s="350" t="s">
        <v>246</v>
      </c>
      <c r="B207" s="351">
        <f>SUM(B208:B209)</f>
        <v>321</v>
      </c>
    </row>
    <row r="208" ht="17.4" spans="1:2">
      <c r="A208" s="350" t="s">
        <v>109</v>
      </c>
      <c r="B208" s="351">
        <v>223</v>
      </c>
    </row>
    <row r="209" ht="17.4" spans="1:2">
      <c r="A209" s="350" t="s">
        <v>247</v>
      </c>
      <c r="B209" s="351">
        <v>98</v>
      </c>
    </row>
    <row r="210" ht="17.4" spans="1:2">
      <c r="A210" s="350" t="s">
        <v>54</v>
      </c>
      <c r="B210" s="351">
        <f>B211</f>
        <v>123</v>
      </c>
    </row>
    <row r="211" ht="17.4" spans="1:2">
      <c r="A211" s="350" t="s">
        <v>248</v>
      </c>
      <c r="B211" s="351">
        <f>SUM(B212:B212)</f>
        <v>123</v>
      </c>
    </row>
    <row r="212" ht="17.4" spans="1:2">
      <c r="A212" s="350" t="s">
        <v>109</v>
      </c>
      <c r="B212" s="351">
        <v>123</v>
      </c>
    </row>
    <row r="213" ht="17.4" spans="1:2">
      <c r="A213" s="350" t="s">
        <v>57</v>
      </c>
      <c r="B213" s="351">
        <f>B214</f>
        <v>414</v>
      </c>
    </row>
    <row r="214" ht="17.4" spans="1:2">
      <c r="A214" s="350" t="s">
        <v>249</v>
      </c>
      <c r="B214" s="351">
        <f>SUM(B215:B216)</f>
        <v>414</v>
      </c>
    </row>
    <row r="215" ht="17.4" spans="1:2">
      <c r="A215" s="350" t="s">
        <v>109</v>
      </c>
      <c r="B215" s="351">
        <v>180</v>
      </c>
    </row>
    <row r="216" ht="17.4" spans="1:2">
      <c r="A216" s="350" t="s">
        <v>111</v>
      </c>
      <c r="B216" s="351">
        <v>234</v>
      </c>
    </row>
    <row r="217" ht="17.4" spans="1:2">
      <c r="A217" s="350" t="s">
        <v>58</v>
      </c>
      <c r="B217" s="351">
        <f>B218</f>
        <v>5348</v>
      </c>
    </row>
    <row r="218" ht="17.4" spans="1:2">
      <c r="A218" s="350" t="s">
        <v>250</v>
      </c>
      <c r="B218" s="351">
        <f>SUM(B219:B219)</f>
        <v>5348</v>
      </c>
    </row>
    <row r="219" ht="17.4" spans="1:2">
      <c r="A219" s="350" t="s">
        <v>251</v>
      </c>
      <c r="B219" s="351">
        <v>5348</v>
      </c>
    </row>
    <row r="220" ht="17.4" spans="1:2">
      <c r="A220" s="350" t="s">
        <v>59</v>
      </c>
      <c r="B220" s="351">
        <f>B221</f>
        <v>133</v>
      </c>
    </row>
    <row r="221" ht="17.4" spans="1:2">
      <c r="A221" s="350" t="s">
        <v>252</v>
      </c>
      <c r="B221" s="351">
        <f>SUM(B222:B222)</f>
        <v>133</v>
      </c>
    </row>
    <row r="222" ht="17.4" spans="1:2">
      <c r="A222" s="350" t="s">
        <v>109</v>
      </c>
      <c r="B222" s="351">
        <v>133</v>
      </c>
    </row>
    <row r="223" ht="17.4" spans="1:2">
      <c r="A223" s="350" t="s">
        <v>60</v>
      </c>
      <c r="B223" s="351">
        <f>B224+B227+B229</f>
        <v>638</v>
      </c>
    </row>
    <row r="224" ht="17.4" spans="1:2">
      <c r="A224" s="350" t="s">
        <v>253</v>
      </c>
      <c r="B224" s="351">
        <f>SUM(B225:B226)</f>
        <v>284</v>
      </c>
    </row>
    <row r="225" ht="17.4" spans="1:2">
      <c r="A225" s="350" t="s">
        <v>109</v>
      </c>
      <c r="B225" s="351">
        <v>234</v>
      </c>
    </row>
    <row r="226" ht="17.4" spans="1:2">
      <c r="A226" s="350" t="s">
        <v>135</v>
      </c>
      <c r="B226" s="351">
        <v>50</v>
      </c>
    </row>
    <row r="227" ht="17.4" spans="1:2">
      <c r="A227" s="350" t="s">
        <v>254</v>
      </c>
      <c r="B227" s="351">
        <f>SUM(B228:B228)</f>
        <v>256</v>
      </c>
    </row>
    <row r="228" ht="17.4" spans="1:2">
      <c r="A228" s="350" t="s">
        <v>109</v>
      </c>
      <c r="B228" s="351">
        <v>256</v>
      </c>
    </row>
    <row r="229" ht="17.4" spans="1:2">
      <c r="A229" s="350" t="s">
        <v>255</v>
      </c>
      <c r="B229" s="351">
        <f>SUM(B230:B230)</f>
        <v>98</v>
      </c>
    </row>
    <row r="230" ht="17.4" spans="1:2">
      <c r="A230" s="350" t="s">
        <v>109</v>
      </c>
      <c r="B230" s="351">
        <v>98</v>
      </c>
    </row>
    <row r="231" ht="17.4" spans="1:2">
      <c r="A231" s="350" t="s">
        <v>62</v>
      </c>
      <c r="B231" s="351" t="str">
        <f>B232</f>
        <v>4753</v>
      </c>
    </row>
    <row r="232" ht="17.4" spans="1:2">
      <c r="A232" s="350" t="s">
        <v>256</v>
      </c>
      <c r="B232" s="351" t="s">
        <v>257</v>
      </c>
    </row>
    <row r="233" ht="17.4" spans="1:2">
      <c r="A233" s="350" t="s">
        <v>258</v>
      </c>
      <c r="B233" s="351" t="s">
        <v>257</v>
      </c>
    </row>
    <row r="234" ht="17.4" spans="1:2">
      <c r="A234" s="350" t="s">
        <v>63</v>
      </c>
      <c r="B234" s="351" t="str">
        <f>B235</f>
        <v>900</v>
      </c>
    </row>
    <row r="235" ht="17.4" spans="1:2">
      <c r="A235" s="350" t="s">
        <v>259</v>
      </c>
      <c r="B235" s="351" t="s">
        <v>260</v>
      </c>
    </row>
    <row r="236" ht="17.4" spans="1:2">
      <c r="A236" s="350" t="s">
        <v>261</v>
      </c>
      <c r="B236" s="351">
        <v>900</v>
      </c>
    </row>
    <row r="237" ht="17.4" spans="1:2">
      <c r="A237" s="352" t="s">
        <v>262</v>
      </c>
      <c r="B237" s="353">
        <f>B7+B62+B65+B77+B90+B96+B110+B149+B177+B183+B187+B206+B210+B213+B217+B220+B223+B231+B234</f>
        <v>76673</v>
      </c>
    </row>
  </sheetData>
  <mergeCells count="3">
    <mergeCell ref="A2:B2"/>
    <mergeCell ref="A5:A6"/>
    <mergeCell ref="B5:B6"/>
  </mergeCells>
  <pageMargins left="0.55" right="0.1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4"/>
  <sheetViews>
    <sheetView showZeros="0" workbookViewId="0">
      <selection activeCell="D6" sqref="D6"/>
    </sheetView>
  </sheetViews>
  <sheetFormatPr defaultColWidth="9" defaultRowHeight="15.6" outlineLevelCol="4"/>
  <cols>
    <col min="1" max="1" width="43.6296296296296" style="316" customWidth="1"/>
    <col min="2" max="2" width="19.25" style="316" customWidth="1"/>
    <col min="3" max="3" width="43.6296296296296" style="316" customWidth="1"/>
    <col min="4" max="4" width="19.25" style="316" customWidth="1"/>
    <col min="5" max="5" width="9.5" style="316" customWidth="1"/>
    <col min="6" max="256" width="9" style="316"/>
    <col min="257" max="257" width="43.6296296296296" style="316" customWidth="1"/>
    <col min="258" max="258" width="19.25" style="316" customWidth="1"/>
    <col min="259" max="259" width="43.6296296296296" style="316" customWidth="1"/>
    <col min="260" max="260" width="19.25" style="316" customWidth="1"/>
    <col min="261" max="261" width="9.5" style="316" customWidth="1"/>
    <col min="262" max="512" width="9" style="316"/>
    <col min="513" max="513" width="43.6296296296296" style="316" customWidth="1"/>
    <col min="514" max="514" width="19.25" style="316" customWidth="1"/>
    <col min="515" max="515" width="43.6296296296296" style="316" customWidth="1"/>
    <col min="516" max="516" width="19.25" style="316" customWidth="1"/>
    <col min="517" max="517" width="9.5" style="316" customWidth="1"/>
    <col min="518" max="768" width="9" style="316"/>
    <col min="769" max="769" width="43.6296296296296" style="316" customWidth="1"/>
    <col min="770" max="770" width="19.25" style="316" customWidth="1"/>
    <col min="771" max="771" width="43.6296296296296" style="316" customWidth="1"/>
    <col min="772" max="772" width="19.25" style="316" customWidth="1"/>
    <col min="773" max="773" width="9.5" style="316" customWidth="1"/>
    <col min="774" max="1024" width="9" style="316"/>
    <col min="1025" max="1025" width="43.6296296296296" style="316" customWidth="1"/>
    <col min="1026" max="1026" width="19.25" style="316" customWidth="1"/>
    <col min="1027" max="1027" width="43.6296296296296" style="316" customWidth="1"/>
    <col min="1028" max="1028" width="19.25" style="316" customWidth="1"/>
    <col min="1029" max="1029" width="9.5" style="316" customWidth="1"/>
    <col min="1030" max="1280" width="9" style="316"/>
    <col min="1281" max="1281" width="43.6296296296296" style="316" customWidth="1"/>
    <col min="1282" max="1282" width="19.25" style="316" customWidth="1"/>
    <col min="1283" max="1283" width="43.6296296296296" style="316" customWidth="1"/>
    <col min="1284" max="1284" width="19.25" style="316" customWidth="1"/>
    <col min="1285" max="1285" width="9.5" style="316" customWidth="1"/>
    <col min="1286" max="1536" width="9" style="316"/>
    <col min="1537" max="1537" width="43.6296296296296" style="316" customWidth="1"/>
    <col min="1538" max="1538" width="19.25" style="316" customWidth="1"/>
    <col min="1539" max="1539" width="43.6296296296296" style="316" customWidth="1"/>
    <col min="1540" max="1540" width="19.25" style="316" customWidth="1"/>
    <col min="1541" max="1541" width="9.5" style="316" customWidth="1"/>
    <col min="1542" max="1792" width="9" style="316"/>
    <col min="1793" max="1793" width="43.6296296296296" style="316" customWidth="1"/>
    <col min="1794" max="1794" width="19.25" style="316" customWidth="1"/>
    <col min="1795" max="1795" width="43.6296296296296" style="316" customWidth="1"/>
    <col min="1796" max="1796" width="19.25" style="316" customWidth="1"/>
    <col min="1797" max="1797" width="9.5" style="316" customWidth="1"/>
    <col min="1798" max="2048" width="9" style="316"/>
    <col min="2049" max="2049" width="43.6296296296296" style="316" customWidth="1"/>
    <col min="2050" max="2050" width="19.25" style="316" customWidth="1"/>
    <col min="2051" max="2051" width="43.6296296296296" style="316" customWidth="1"/>
    <col min="2052" max="2052" width="19.25" style="316" customWidth="1"/>
    <col min="2053" max="2053" width="9.5" style="316" customWidth="1"/>
    <col min="2054" max="2304" width="9" style="316"/>
    <col min="2305" max="2305" width="43.6296296296296" style="316" customWidth="1"/>
    <col min="2306" max="2306" width="19.25" style="316" customWidth="1"/>
    <col min="2307" max="2307" width="43.6296296296296" style="316" customWidth="1"/>
    <col min="2308" max="2308" width="19.25" style="316" customWidth="1"/>
    <col min="2309" max="2309" width="9.5" style="316" customWidth="1"/>
    <col min="2310" max="2560" width="9" style="316"/>
    <col min="2561" max="2561" width="43.6296296296296" style="316" customWidth="1"/>
    <col min="2562" max="2562" width="19.25" style="316" customWidth="1"/>
    <col min="2563" max="2563" width="43.6296296296296" style="316" customWidth="1"/>
    <col min="2564" max="2564" width="19.25" style="316" customWidth="1"/>
    <col min="2565" max="2565" width="9.5" style="316" customWidth="1"/>
    <col min="2566" max="2816" width="9" style="316"/>
    <col min="2817" max="2817" width="43.6296296296296" style="316" customWidth="1"/>
    <col min="2818" max="2818" width="19.25" style="316" customWidth="1"/>
    <col min="2819" max="2819" width="43.6296296296296" style="316" customWidth="1"/>
    <col min="2820" max="2820" width="19.25" style="316" customWidth="1"/>
    <col min="2821" max="2821" width="9.5" style="316" customWidth="1"/>
    <col min="2822" max="3072" width="9" style="316"/>
    <col min="3073" max="3073" width="43.6296296296296" style="316" customWidth="1"/>
    <col min="3074" max="3074" width="19.25" style="316" customWidth="1"/>
    <col min="3075" max="3075" width="43.6296296296296" style="316" customWidth="1"/>
    <col min="3076" max="3076" width="19.25" style="316" customWidth="1"/>
    <col min="3077" max="3077" width="9.5" style="316" customWidth="1"/>
    <col min="3078" max="3328" width="9" style="316"/>
    <col min="3329" max="3329" width="43.6296296296296" style="316" customWidth="1"/>
    <col min="3330" max="3330" width="19.25" style="316" customWidth="1"/>
    <col min="3331" max="3331" width="43.6296296296296" style="316" customWidth="1"/>
    <col min="3332" max="3332" width="19.25" style="316" customWidth="1"/>
    <col min="3333" max="3333" width="9.5" style="316" customWidth="1"/>
    <col min="3334" max="3584" width="9" style="316"/>
    <col min="3585" max="3585" width="43.6296296296296" style="316" customWidth="1"/>
    <col min="3586" max="3586" width="19.25" style="316" customWidth="1"/>
    <col min="3587" max="3587" width="43.6296296296296" style="316" customWidth="1"/>
    <col min="3588" max="3588" width="19.25" style="316" customWidth="1"/>
    <col min="3589" max="3589" width="9.5" style="316" customWidth="1"/>
    <col min="3590" max="3840" width="9" style="316"/>
    <col min="3841" max="3841" width="43.6296296296296" style="316" customWidth="1"/>
    <col min="3842" max="3842" width="19.25" style="316" customWidth="1"/>
    <col min="3843" max="3843" width="43.6296296296296" style="316" customWidth="1"/>
    <col min="3844" max="3844" width="19.25" style="316" customWidth="1"/>
    <col min="3845" max="3845" width="9.5" style="316" customWidth="1"/>
    <col min="3846" max="4096" width="9" style="316"/>
    <col min="4097" max="4097" width="43.6296296296296" style="316" customWidth="1"/>
    <col min="4098" max="4098" width="19.25" style="316" customWidth="1"/>
    <col min="4099" max="4099" width="43.6296296296296" style="316" customWidth="1"/>
    <col min="4100" max="4100" width="19.25" style="316" customWidth="1"/>
    <col min="4101" max="4101" width="9.5" style="316" customWidth="1"/>
    <col min="4102" max="4352" width="9" style="316"/>
    <col min="4353" max="4353" width="43.6296296296296" style="316" customWidth="1"/>
    <col min="4354" max="4354" width="19.25" style="316" customWidth="1"/>
    <col min="4355" max="4355" width="43.6296296296296" style="316" customWidth="1"/>
    <col min="4356" max="4356" width="19.25" style="316" customWidth="1"/>
    <col min="4357" max="4357" width="9.5" style="316" customWidth="1"/>
    <col min="4358" max="4608" width="9" style="316"/>
    <col min="4609" max="4609" width="43.6296296296296" style="316" customWidth="1"/>
    <col min="4610" max="4610" width="19.25" style="316" customWidth="1"/>
    <col min="4611" max="4611" width="43.6296296296296" style="316" customWidth="1"/>
    <col min="4612" max="4612" width="19.25" style="316" customWidth="1"/>
    <col min="4613" max="4613" width="9.5" style="316" customWidth="1"/>
    <col min="4614" max="4864" width="9" style="316"/>
    <col min="4865" max="4865" width="43.6296296296296" style="316" customWidth="1"/>
    <col min="4866" max="4866" width="19.25" style="316" customWidth="1"/>
    <col min="4867" max="4867" width="43.6296296296296" style="316" customWidth="1"/>
    <col min="4868" max="4868" width="19.25" style="316" customWidth="1"/>
    <col min="4869" max="4869" width="9.5" style="316" customWidth="1"/>
    <col min="4870" max="5120" width="9" style="316"/>
    <col min="5121" max="5121" width="43.6296296296296" style="316" customWidth="1"/>
    <col min="5122" max="5122" width="19.25" style="316" customWidth="1"/>
    <col min="5123" max="5123" width="43.6296296296296" style="316" customWidth="1"/>
    <col min="5124" max="5124" width="19.25" style="316" customWidth="1"/>
    <col min="5125" max="5125" width="9.5" style="316" customWidth="1"/>
    <col min="5126" max="5376" width="9" style="316"/>
    <col min="5377" max="5377" width="43.6296296296296" style="316" customWidth="1"/>
    <col min="5378" max="5378" width="19.25" style="316" customWidth="1"/>
    <col min="5379" max="5379" width="43.6296296296296" style="316" customWidth="1"/>
    <col min="5380" max="5380" width="19.25" style="316" customWidth="1"/>
    <col min="5381" max="5381" width="9.5" style="316" customWidth="1"/>
    <col min="5382" max="5632" width="9" style="316"/>
    <col min="5633" max="5633" width="43.6296296296296" style="316" customWidth="1"/>
    <col min="5634" max="5634" width="19.25" style="316" customWidth="1"/>
    <col min="5635" max="5635" width="43.6296296296296" style="316" customWidth="1"/>
    <col min="5636" max="5636" width="19.25" style="316" customWidth="1"/>
    <col min="5637" max="5637" width="9.5" style="316" customWidth="1"/>
    <col min="5638" max="5888" width="9" style="316"/>
    <col min="5889" max="5889" width="43.6296296296296" style="316" customWidth="1"/>
    <col min="5890" max="5890" width="19.25" style="316" customWidth="1"/>
    <col min="5891" max="5891" width="43.6296296296296" style="316" customWidth="1"/>
    <col min="5892" max="5892" width="19.25" style="316" customWidth="1"/>
    <col min="5893" max="5893" width="9.5" style="316" customWidth="1"/>
    <col min="5894" max="6144" width="9" style="316"/>
    <col min="6145" max="6145" width="43.6296296296296" style="316" customWidth="1"/>
    <col min="6146" max="6146" width="19.25" style="316" customWidth="1"/>
    <col min="6147" max="6147" width="43.6296296296296" style="316" customWidth="1"/>
    <col min="6148" max="6148" width="19.25" style="316" customWidth="1"/>
    <col min="6149" max="6149" width="9.5" style="316" customWidth="1"/>
    <col min="6150" max="6400" width="9" style="316"/>
    <col min="6401" max="6401" width="43.6296296296296" style="316" customWidth="1"/>
    <col min="6402" max="6402" width="19.25" style="316" customWidth="1"/>
    <col min="6403" max="6403" width="43.6296296296296" style="316" customWidth="1"/>
    <col min="6404" max="6404" width="19.25" style="316" customWidth="1"/>
    <col min="6405" max="6405" width="9.5" style="316" customWidth="1"/>
    <col min="6406" max="6656" width="9" style="316"/>
    <col min="6657" max="6657" width="43.6296296296296" style="316" customWidth="1"/>
    <col min="6658" max="6658" width="19.25" style="316" customWidth="1"/>
    <col min="6659" max="6659" width="43.6296296296296" style="316" customWidth="1"/>
    <col min="6660" max="6660" width="19.25" style="316" customWidth="1"/>
    <col min="6661" max="6661" width="9.5" style="316" customWidth="1"/>
    <col min="6662" max="6912" width="9" style="316"/>
    <col min="6913" max="6913" width="43.6296296296296" style="316" customWidth="1"/>
    <col min="6914" max="6914" width="19.25" style="316" customWidth="1"/>
    <col min="6915" max="6915" width="43.6296296296296" style="316" customWidth="1"/>
    <col min="6916" max="6916" width="19.25" style="316" customWidth="1"/>
    <col min="6917" max="6917" width="9.5" style="316" customWidth="1"/>
    <col min="6918" max="7168" width="9" style="316"/>
    <col min="7169" max="7169" width="43.6296296296296" style="316" customWidth="1"/>
    <col min="7170" max="7170" width="19.25" style="316" customWidth="1"/>
    <col min="7171" max="7171" width="43.6296296296296" style="316" customWidth="1"/>
    <col min="7172" max="7172" width="19.25" style="316" customWidth="1"/>
    <col min="7173" max="7173" width="9.5" style="316" customWidth="1"/>
    <col min="7174" max="7424" width="9" style="316"/>
    <col min="7425" max="7425" width="43.6296296296296" style="316" customWidth="1"/>
    <col min="7426" max="7426" width="19.25" style="316" customWidth="1"/>
    <col min="7427" max="7427" width="43.6296296296296" style="316" customWidth="1"/>
    <col min="7428" max="7428" width="19.25" style="316" customWidth="1"/>
    <col min="7429" max="7429" width="9.5" style="316" customWidth="1"/>
    <col min="7430" max="7680" width="9" style="316"/>
    <col min="7681" max="7681" width="43.6296296296296" style="316" customWidth="1"/>
    <col min="7682" max="7682" width="19.25" style="316" customWidth="1"/>
    <col min="7683" max="7683" width="43.6296296296296" style="316" customWidth="1"/>
    <col min="7684" max="7684" width="19.25" style="316" customWidth="1"/>
    <col min="7685" max="7685" width="9.5" style="316" customWidth="1"/>
    <col min="7686" max="7936" width="9" style="316"/>
    <col min="7937" max="7937" width="43.6296296296296" style="316" customWidth="1"/>
    <col min="7938" max="7938" width="19.25" style="316" customWidth="1"/>
    <col min="7939" max="7939" width="43.6296296296296" style="316" customWidth="1"/>
    <col min="7940" max="7940" width="19.25" style="316" customWidth="1"/>
    <col min="7941" max="7941" width="9.5" style="316" customWidth="1"/>
    <col min="7942" max="8192" width="9" style="316"/>
    <col min="8193" max="8193" width="43.6296296296296" style="316" customWidth="1"/>
    <col min="8194" max="8194" width="19.25" style="316" customWidth="1"/>
    <col min="8195" max="8195" width="43.6296296296296" style="316" customWidth="1"/>
    <col min="8196" max="8196" width="19.25" style="316" customWidth="1"/>
    <col min="8197" max="8197" width="9.5" style="316" customWidth="1"/>
    <col min="8198" max="8448" width="9" style="316"/>
    <col min="8449" max="8449" width="43.6296296296296" style="316" customWidth="1"/>
    <col min="8450" max="8450" width="19.25" style="316" customWidth="1"/>
    <col min="8451" max="8451" width="43.6296296296296" style="316" customWidth="1"/>
    <col min="8452" max="8452" width="19.25" style="316" customWidth="1"/>
    <col min="8453" max="8453" width="9.5" style="316" customWidth="1"/>
    <col min="8454" max="8704" width="9" style="316"/>
    <col min="8705" max="8705" width="43.6296296296296" style="316" customWidth="1"/>
    <col min="8706" max="8706" width="19.25" style="316" customWidth="1"/>
    <col min="8707" max="8707" width="43.6296296296296" style="316" customWidth="1"/>
    <col min="8708" max="8708" width="19.25" style="316" customWidth="1"/>
    <col min="8709" max="8709" width="9.5" style="316" customWidth="1"/>
    <col min="8710" max="8960" width="9" style="316"/>
    <col min="8961" max="8961" width="43.6296296296296" style="316" customWidth="1"/>
    <col min="8962" max="8962" width="19.25" style="316" customWidth="1"/>
    <col min="8963" max="8963" width="43.6296296296296" style="316" customWidth="1"/>
    <col min="8964" max="8964" width="19.25" style="316" customWidth="1"/>
    <col min="8965" max="8965" width="9.5" style="316" customWidth="1"/>
    <col min="8966" max="9216" width="9" style="316"/>
    <col min="9217" max="9217" width="43.6296296296296" style="316" customWidth="1"/>
    <col min="9218" max="9218" width="19.25" style="316" customWidth="1"/>
    <col min="9219" max="9219" width="43.6296296296296" style="316" customWidth="1"/>
    <col min="9220" max="9220" width="19.25" style="316" customWidth="1"/>
    <col min="9221" max="9221" width="9.5" style="316" customWidth="1"/>
    <col min="9222" max="9472" width="9" style="316"/>
    <col min="9473" max="9473" width="43.6296296296296" style="316" customWidth="1"/>
    <col min="9474" max="9474" width="19.25" style="316" customWidth="1"/>
    <col min="9475" max="9475" width="43.6296296296296" style="316" customWidth="1"/>
    <col min="9476" max="9476" width="19.25" style="316" customWidth="1"/>
    <col min="9477" max="9477" width="9.5" style="316" customWidth="1"/>
    <col min="9478" max="9728" width="9" style="316"/>
    <col min="9729" max="9729" width="43.6296296296296" style="316" customWidth="1"/>
    <col min="9730" max="9730" width="19.25" style="316" customWidth="1"/>
    <col min="9731" max="9731" width="43.6296296296296" style="316" customWidth="1"/>
    <col min="9732" max="9732" width="19.25" style="316" customWidth="1"/>
    <col min="9733" max="9733" width="9.5" style="316" customWidth="1"/>
    <col min="9734" max="9984" width="9" style="316"/>
    <col min="9985" max="9985" width="43.6296296296296" style="316" customWidth="1"/>
    <col min="9986" max="9986" width="19.25" style="316" customWidth="1"/>
    <col min="9987" max="9987" width="43.6296296296296" style="316" customWidth="1"/>
    <col min="9988" max="9988" width="19.25" style="316" customWidth="1"/>
    <col min="9989" max="9989" width="9.5" style="316" customWidth="1"/>
    <col min="9990" max="10240" width="9" style="316"/>
    <col min="10241" max="10241" width="43.6296296296296" style="316" customWidth="1"/>
    <col min="10242" max="10242" width="19.25" style="316" customWidth="1"/>
    <col min="10243" max="10243" width="43.6296296296296" style="316" customWidth="1"/>
    <col min="10244" max="10244" width="19.25" style="316" customWidth="1"/>
    <col min="10245" max="10245" width="9.5" style="316" customWidth="1"/>
    <col min="10246" max="10496" width="9" style="316"/>
    <col min="10497" max="10497" width="43.6296296296296" style="316" customWidth="1"/>
    <col min="10498" max="10498" width="19.25" style="316" customWidth="1"/>
    <col min="10499" max="10499" width="43.6296296296296" style="316" customWidth="1"/>
    <col min="10500" max="10500" width="19.25" style="316" customWidth="1"/>
    <col min="10501" max="10501" width="9.5" style="316" customWidth="1"/>
    <col min="10502" max="10752" width="9" style="316"/>
    <col min="10753" max="10753" width="43.6296296296296" style="316" customWidth="1"/>
    <col min="10754" max="10754" width="19.25" style="316" customWidth="1"/>
    <col min="10755" max="10755" width="43.6296296296296" style="316" customWidth="1"/>
    <col min="10756" max="10756" width="19.25" style="316" customWidth="1"/>
    <col min="10757" max="10757" width="9.5" style="316" customWidth="1"/>
    <col min="10758" max="11008" width="9" style="316"/>
    <col min="11009" max="11009" width="43.6296296296296" style="316" customWidth="1"/>
    <col min="11010" max="11010" width="19.25" style="316" customWidth="1"/>
    <col min="11011" max="11011" width="43.6296296296296" style="316" customWidth="1"/>
    <col min="11012" max="11012" width="19.25" style="316" customWidth="1"/>
    <col min="11013" max="11013" width="9.5" style="316" customWidth="1"/>
    <col min="11014" max="11264" width="9" style="316"/>
    <col min="11265" max="11265" width="43.6296296296296" style="316" customWidth="1"/>
    <col min="11266" max="11266" width="19.25" style="316" customWidth="1"/>
    <col min="11267" max="11267" width="43.6296296296296" style="316" customWidth="1"/>
    <col min="11268" max="11268" width="19.25" style="316" customWidth="1"/>
    <col min="11269" max="11269" width="9.5" style="316" customWidth="1"/>
    <col min="11270" max="11520" width="9" style="316"/>
    <col min="11521" max="11521" width="43.6296296296296" style="316" customWidth="1"/>
    <col min="11522" max="11522" width="19.25" style="316" customWidth="1"/>
    <col min="11523" max="11523" width="43.6296296296296" style="316" customWidth="1"/>
    <col min="11524" max="11524" width="19.25" style="316" customWidth="1"/>
    <col min="11525" max="11525" width="9.5" style="316" customWidth="1"/>
    <col min="11526" max="11776" width="9" style="316"/>
    <col min="11777" max="11777" width="43.6296296296296" style="316" customWidth="1"/>
    <col min="11778" max="11778" width="19.25" style="316" customWidth="1"/>
    <col min="11779" max="11779" width="43.6296296296296" style="316" customWidth="1"/>
    <col min="11780" max="11780" width="19.25" style="316" customWidth="1"/>
    <col min="11781" max="11781" width="9.5" style="316" customWidth="1"/>
    <col min="11782" max="12032" width="9" style="316"/>
    <col min="12033" max="12033" width="43.6296296296296" style="316" customWidth="1"/>
    <col min="12034" max="12034" width="19.25" style="316" customWidth="1"/>
    <col min="12035" max="12035" width="43.6296296296296" style="316" customWidth="1"/>
    <col min="12036" max="12036" width="19.25" style="316" customWidth="1"/>
    <col min="12037" max="12037" width="9.5" style="316" customWidth="1"/>
    <col min="12038" max="12288" width="9" style="316"/>
    <col min="12289" max="12289" width="43.6296296296296" style="316" customWidth="1"/>
    <col min="12290" max="12290" width="19.25" style="316" customWidth="1"/>
    <col min="12291" max="12291" width="43.6296296296296" style="316" customWidth="1"/>
    <col min="12292" max="12292" width="19.25" style="316" customWidth="1"/>
    <col min="12293" max="12293" width="9.5" style="316" customWidth="1"/>
    <col min="12294" max="12544" width="9" style="316"/>
    <col min="12545" max="12545" width="43.6296296296296" style="316" customWidth="1"/>
    <col min="12546" max="12546" width="19.25" style="316" customWidth="1"/>
    <col min="12547" max="12547" width="43.6296296296296" style="316" customWidth="1"/>
    <col min="12548" max="12548" width="19.25" style="316" customWidth="1"/>
    <col min="12549" max="12549" width="9.5" style="316" customWidth="1"/>
    <col min="12550" max="12800" width="9" style="316"/>
    <col min="12801" max="12801" width="43.6296296296296" style="316" customWidth="1"/>
    <col min="12802" max="12802" width="19.25" style="316" customWidth="1"/>
    <col min="12803" max="12803" width="43.6296296296296" style="316" customWidth="1"/>
    <col min="12804" max="12804" width="19.25" style="316" customWidth="1"/>
    <col min="12805" max="12805" width="9.5" style="316" customWidth="1"/>
    <col min="12806" max="13056" width="9" style="316"/>
    <col min="13057" max="13057" width="43.6296296296296" style="316" customWidth="1"/>
    <col min="13058" max="13058" width="19.25" style="316" customWidth="1"/>
    <col min="13059" max="13059" width="43.6296296296296" style="316" customWidth="1"/>
    <col min="13060" max="13060" width="19.25" style="316" customWidth="1"/>
    <col min="13061" max="13061" width="9.5" style="316" customWidth="1"/>
    <col min="13062" max="13312" width="9" style="316"/>
    <col min="13313" max="13313" width="43.6296296296296" style="316" customWidth="1"/>
    <col min="13314" max="13314" width="19.25" style="316" customWidth="1"/>
    <col min="13315" max="13315" width="43.6296296296296" style="316" customWidth="1"/>
    <col min="13316" max="13316" width="19.25" style="316" customWidth="1"/>
    <col min="13317" max="13317" width="9.5" style="316" customWidth="1"/>
    <col min="13318" max="13568" width="9" style="316"/>
    <col min="13569" max="13569" width="43.6296296296296" style="316" customWidth="1"/>
    <col min="13570" max="13570" width="19.25" style="316" customWidth="1"/>
    <col min="13571" max="13571" width="43.6296296296296" style="316" customWidth="1"/>
    <col min="13572" max="13572" width="19.25" style="316" customWidth="1"/>
    <col min="13573" max="13573" width="9.5" style="316" customWidth="1"/>
    <col min="13574" max="13824" width="9" style="316"/>
    <col min="13825" max="13825" width="43.6296296296296" style="316" customWidth="1"/>
    <col min="13826" max="13826" width="19.25" style="316" customWidth="1"/>
    <col min="13827" max="13827" width="43.6296296296296" style="316" customWidth="1"/>
    <col min="13828" max="13828" width="19.25" style="316" customWidth="1"/>
    <col min="13829" max="13829" width="9.5" style="316" customWidth="1"/>
    <col min="13830" max="14080" width="9" style="316"/>
    <col min="14081" max="14081" width="43.6296296296296" style="316" customWidth="1"/>
    <col min="14082" max="14082" width="19.25" style="316" customWidth="1"/>
    <col min="14083" max="14083" width="43.6296296296296" style="316" customWidth="1"/>
    <col min="14084" max="14084" width="19.25" style="316" customWidth="1"/>
    <col min="14085" max="14085" width="9.5" style="316" customWidth="1"/>
    <col min="14086" max="14336" width="9" style="316"/>
    <col min="14337" max="14337" width="43.6296296296296" style="316" customWidth="1"/>
    <col min="14338" max="14338" width="19.25" style="316" customWidth="1"/>
    <col min="14339" max="14339" width="43.6296296296296" style="316" customWidth="1"/>
    <col min="14340" max="14340" width="19.25" style="316" customWidth="1"/>
    <col min="14341" max="14341" width="9.5" style="316" customWidth="1"/>
    <col min="14342" max="14592" width="9" style="316"/>
    <col min="14593" max="14593" width="43.6296296296296" style="316" customWidth="1"/>
    <col min="14594" max="14594" width="19.25" style="316" customWidth="1"/>
    <col min="14595" max="14595" width="43.6296296296296" style="316" customWidth="1"/>
    <col min="14596" max="14596" width="19.25" style="316" customWidth="1"/>
    <col min="14597" max="14597" width="9.5" style="316" customWidth="1"/>
    <col min="14598" max="14848" width="9" style="316"/>
    <col min="14849" max="14849" width="43.6296296296296" style="316" customWidth="1"/>
    <col min="14850" max="14850" width="19.25" style="316" customWidth="1"/>
    <col min="14851" max="14851" width="43.6296296296296" style="316" customWidth="1"/>
    <col min="14852" max="14852" width="19.25" style="316" customWidth="1"/>
    <col min="14853" max="14853" width="9.5" style="316" customWidth="1"/>
    <col min="14854" max="15104" width="9" style="316"/>
    <col min="15105" max="15105" width="43.6296296296296" style="316" customWidth="1"/>
    <col min="15106" max="15106" width="19.25" style="316" customWidth="1"/>
    <col min="15107" max="15107" width="43.6296296296296" style="316" customWidth="1"/>
    <col min="15108" max="15108" width="19.25" style="316" customWidth="1"/>
    <col min="15109" max="15109" width="9.5" style="316" customWidth="1"/>
    <col min="15110" max="15360" width="9" style="316"/>
    <col min="15361" max="15361" width="43.6296296296296" style="316" customWidth="1"/>
    <col min="15362" max="15362" width="19.25" style="316" customWidth="1"/>
    <col min="15363" max="15363" width="43.6296296296296" style="316" customWidth="1"/>
    <col min="15364" max="15364" width="19.25" style="316" customWidth="1"/>
    <col min="15365" max="15365" width="9.5" style="316" customWidth="1"/>
    <col min="15366" max="15616" width="9" style="316"/>
    <col min="15617" max="15617" width="43.6296296296296" style="316" customWidth="1"/>
    <col min="15618" max="15618" width="19.25" style="316" customWidth="1"/>
    <col min="15619" max="15619" width="43.6296296296296" style="316" customWidth="1"/>
    <col min="15620" max="15620" width="19.25" style="316" customWidth="1"/>
    <col min="15621" max="15621" width="9.5" style="316" customWidth="1"/>
    <col min="15622" max="15872" width="9" style="316"/>
    <col min="15873" max="15873" width="43.6296296296296" style="316" customWidth="1"/>
    <col min="15874" max="15874" width="19.25" style="316" customWidth="1"/>
    <col min="15875" max="15875" width="43.6296296296296" style="316" customWidth="1"/>
    <col min="15876" max="15876" width="19.25" style="316" customWidth="1"/>
    <col min="15877" max="15877" width="9.5" style="316" customWidth="1"/>
    <col min="15878" max="16128" width="9" style="316"/>
    <col min="16129" max="16129" width="43.6296296296296" style="316" customWidth="1"/>
    <col min="16130" max="16130" width="19.25" style="316" customWidth="1"/>
    <col min="16131" max="16131" width="43.6296296296296" style="316" customWidth="1"/>
    <col min="16132" max="16132" width="19.25" style="316" customWidth="1"/>
    <col min="16133" max="16133" width="9.5" style="316" customWidth="1"/>
    <col min="16134" max="16384" width="9" style="316"/>
  </cols>
  <sheetData>
    <row r="1" ht="35.25" customHeight="1" spans="1:1">
      <c r="A1" s="317" t="s">
        <v>263</v>
      </c>
    </row>
    <row r="2" ht="35.25" customHeight="1" spans="1:4">
      <c r="A2" s="318" t="s">
        <v>264</v>
      </c>
      <c r="B2" s="318"/>
      <c r="C2" s="318"/>
      <c r="D2" s="318"/>
    </row>
    <row r="3" ht="35.25" customHeight="1" spans="2:4">
      <c r="B3" s="319"/>
      <c r="C3" s="319"/>
      <c r="D3" s="320" t="s">
        <v>2</v>
      </c>
    </row>
    <row r="4" ht="48" customHeight="1" spans="1:4">
      <c r="A4" s="321" t="s">
        <v>265</v>
      </c>
      <c r="B4" s="322" t="s">
        <v>4</v>
      </c>
      <c r="C4" s="323" t="s">
        <v>266</v>
      </c>
      <c r="D4" s="324" t="s">
        <v>267</v>
      </c>
    </row>
    <row r="5" ht="48" customHeight="1" spans="1:4">
      <c r="A5" s="325" t="s">
        <v>268</v>
      </c>
      <c r="B5" s="326">
        <v>18800</v>
      </c>
      <c r="C5" s="325" t="s">
        <v>71</v>
      </c>
      <c r="D5" s="326">
        <v>76673</v>
      </c>
    </row>
    <row r="6" ht="48" customHeight="1" spans="1:4">
      <c r="A6" s="325" t="s">
        <v>72</v>
      </c>
      <c r="B6" s="326">
        <v>60573</v>
      </c>
      <c r="C6" s="325" t="s">
        <v>73</v>
      </c>
      <c r="D6" s="326">
        <v>2700</v>
      </c>
    </row>
    <row r="7" ht="48" customHeight="1" spans="1:4">
      <c r="A7" s="325" t="s">
        <v>269</v>
      </c>
      <c r="B7" s="326">
        <v>59102</v>
      </c>
      <c r="C7" s="327" t="s">
        <v>270</v>
      </c>
      <c r="D7" s="326"/>
    </row>
    <row r="8" s="314" customFormat="1" ht="48" customHeight="1" spans="1:4">
      <c r="A8" s="328" t="s">
        <v>271</v>
      </c>
      <c r="B8" s="329">
        <v>137</v>
      </c>
      <c r="C8" s="330" t="s">
        <v>272</v>
      </c>
      <c r="D8" s="329"/>
    </row>
    <row r="9" s="314" customFormat="1" ht="48" customHeight="1" spans="1:5">
      <c r="A9" s="328" t="s">
        <v>273</v>
      </c>
      <c r="B9" s="329">
        <v>58965</v>
      </c>
      <c r="C9" s="330" t="s">
        <v>274</v>
      </c>
      <c r="D9" s="329"/>
      <c r="E9" s="331"/>
    </row>
    <row r="10" s="314" customFormat="1" ht="48" customHeight="1" spans="1:4">
      <c r="A10" s="328" t="s">
        <v>275</v>
      </c>
      <c r="B10" s="332"/>
      <c r="C10" s="330" t="s">
        <v>276</v>
      </c>
      <c r="D10" s="329"/>
    </row>
    <row r="11" ht="48" customHeight="1" spans="1:4">
      <c r="A11" s="325" t="s">
        <v>277</v>
      </c>
      <c r="B11" s="333"/>
      <c r="C11" s="327" t="s">
        <v>278</v>
      </c>
      <c r="D11" s="326"/>
    </row>
    <row r="12" ht="48" customHeight="1" spans="1:4">
      <c r="A12" s="328" t="s">
        <v>279</v>
      </c>
      <c r="B12" s="332"/>
      <c r="C12" s="330" t="s">
        <v>280</v>
      </c>
      <c r="D12" s="332"/>
    </row>
    <row r="13" s="314" customFormat="1" ht="48" customHeight="1" spans="1:4">
      <c r="A13" s="328" t="s">
        <v>281</v>
      </c>
      <c r="B13" s="332"/>
      <c r="C13" s="330" t="s">
        <v>282</v>
      </c>
      <c r="D13" s="332"/>
    </row>
    <row r="14" s="314" customFormat="1" ht="48" customHeight="1" spans="1:4">
      <c r="A14" s="325" t="s">
        <v>283</v>
      </c>
      <c r="B14" s="332"/>
      <c r="C14" s="325" t="s">
        <v>81</v>
      </c>
      <c r="D14" s="333"/>
    </row>
    <row r="15" ht="48" customHeight="1" spans="1:4">
      <c r="A15" s="325" t="s">
        <v>284</v>
      </c>
      <c r="B15" s="333"/>
      <c r="C15" s="325" t="s">
        <v>285</v>
      </c>
      <c r="D15" s="333"/>
    </row>
    <row r="16" ht="48" customHeight="1" spans="1:4">
      <c r="A16" s="325" t="s">
        <v>86</v>
      </c>
      <c r="B16" s="333"/>
      <c r="C16" s="325" t="s">
        <v>83</v>
      </c>
      <c r="D16" s="333">
        <v>2700</v>
      </c>
    </row>
    <row r="17" ht="48" customHeight="1" spans="1:4">
      <c r="A17" s="325" t="s">
        <v>286</v>
      </c>
      <c r="B17" s="333"/>
      <c r="C17" s="325" t="s">
        <v>287</v>
      </c>
      <c r="D17" s="333"/>
    </row>
    <row r="18" ht="48" customHeight="1" spans="1:4">
      <c r="A18" s="325" t="s">
        <v>288</v>
      </c>
      <c r="B18" s="333"/>
      <c r="C18" s="325" t="s">
        <v>289</v>
      </c>
      <c r="D18" s="333"/>
    </row>
    <row r="19" ht="48" customHeight="1" spans="1:4">
      <c r="A19" s="325" t="s">
        <v>92</v>
      </c>
      <c r="B19" s="333">
        <v>1471</v>
      </c>
      <c r="C19" s="334" t="s">
        <v>89</v>
      </c>
      <c r="D19" s="333"/>
    </row>
    <row r="20" ht="48" customHeight="1" spans="1:4">
      <c r="A20" s="335" t="s">
        <v>290</v>
      </c>
      <c r="B20" s="332">
        <v>1471</v>
      </c>
      <c r="C20" s="336" t="s">
        <v>291</v>
      </c>
      <c r="D20" s="333"/>
    </row>
    <row r="21" ht="48" customHeight="1" spans="1:4">
      <c r="A21" s="335" t="s">
        <v>96</v>
      </c>
      <c r="B21" s="332"/>
      <c r="C21" s="337" t="s">
        <v>292</v>
      </c>
      <c r="D21" s="333"/>
    </row>
    <row r="22" ht="48" customHeight="1" spans="1:4">
      <c r="A22" s="335" t="s">
        <v>97</v>
      </c>
      <c r="B22" s="332"/>
      <c r="C22" s="336" t="s">
        <v>293</v>
      </c>
      <c r="D22" s="333"/>
    </row>
    <row r="23" ht="48" customHeight="1" spans="1:4">
      <c r="A23" s="335" t="s">
        <v>98</v>
      </c>
      <c r="B23" s="333"/>
      <c r="C23" s="338" t="s">
        <v>294</v>
      </c>
      <c r="D23" s="333"/>
    </row>
    <row r="24" s="315" customFormat="1" ht="48" customHeight="1" spans="1:4">
      <c r="A24" s="339" t="s">
        <v>99</v>
      </c>
      <c r="B24" s="333">
        <v>79373</v>
      </c>
      <c r="C24" s="339" t="s">
        <v>100</v>
      </c>
      <c r="D24" s="333">
        <v>79373</v>
      </c>
    </row>
  </sheetData>
  <mergeCells count="1">
    <mergeCell ref="A2:D2"/>
  </mergeCells>
  <printOptions horizontalCentered="1"/>
  <pageMargins left="0.551181102362205" right="0.551181102362205" top="0.275590551181102" bottom="0.393700787401575" header="0.590551181102362" footer="0.15748031496063"/>
  <pageSetup paperSize="9" scale="70" firstPageNumber="135" orientation="portrait"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0"/>
  <sheetViews>
    <sheetView workbookViewId="0">
      <selection activeCell="C15" sqref="C15"/>
    </sheetView>
  </sheetViews>
  <sheetFormatPr defaultColWidth="45.5" defaultRowHeight="15.6" outlineLevelCol="1"/>
  <cols>
    <col min="1" max="1" width="38.25" style="248" customWidth="1"/>
    <col min="2" max="2" width="42.5" style="302" customWidth="1"/>
    <col min="3" max="16384" width="45.5" style="303"/>
  </cols>
  <sheetData>
    <row r="1" s="300" customFormat="1" ht="36" customHeight="1" spans="1:2">
      <c r="A1" s="202" t="s">
        <v>295</v>
      </c>
      <c r="B1" s="302"/>
    </row>
    <row r="2" ht="27" customHeight="1" spans="1:2">
      <c r="A2" s="304" t="s">
        <v>296</v>
      </c>
      <c r="B2" s="304"/>
    </row>
    <row r="3" ht="33.6" customHeight="1" spans="1:2">
      <c r="A3" s="305"/>
      <c r="B3" s="306" t="s">
        <v>2</v>
      </c>
    </row>
    <row r="4" ht="28.9" customHeight="1" spans="1:2">
      <c r="A4" s="307" t="s">
        <v>297</v>
      </c>
      <c r="B4" s="307" t="s">
        <v>4</v>
      </c>
    </row>
    <row r="5" s="301" customFormat="1" ht="29.45" customHeight="1" spans="1:2">
      <c r="A5" s="308" t="s">
        <v>298</v>
      </c>
      <c r="B5" s="309">
        <f>SUM(B6+B13+B22)</f>
        <v>59102</v>
      </c>
    </row>
    <row r="6" s="301" customFormat="1" ht="29.45" customHeight="1" spans="1:2">
      <c r="A6" s="310" t="s">
        <v>299</v>
      </c>
      <c r="B6" s="309">
        <f>SUM(B7:B12)</f>
        <v>137</v>
      </c>
    </row>
    <row r="7" s="301" customFormat="1" ht="29.45" customHeight="1" spans="1:2">
      <c r="A7" s="311" t="s">
        <v>300</v>
      </c>
      <c r="B7" s="312">
        <v>193</v>
      </c>
    </row>
    <row r="8" s="301" customFormat="1" ht="29.45" customHeight="1" spans="1:2">
      <c r="A8" s="311" t="s">
        <v>301</v>
      </c>
      <c r="B8" s="312">
        <v>82</v>
      </c>
    </row>
    <row r="9" s="301" customFormat="1" ht="29.45" customHeight="1" spans="1:2">
      <c r="A9" s="311" t="s">
        <v>302</v>
      </c>
      <c r="B9" s="312">
        <v>844</v>
      </c>
    </row>
    <row r="10" s="301" customFormat="1" ht="29.45" customHeight="1" spans="1:2">
      <c r="A10" s="311" t="s">
        <v>303</v>
      </c>
      <c r="B10" s="312">
        <v>2</v>
      </c>
    </row>
    <row r="11" s="301" customFormat="1" ht="29.45" customHeight="1" spans="1:2">
      <c r="A11" s="311" t="s">
        <v>304</v>
      </c>
      <c r="B11" s="312">
        <v>-906</v>
      </c>
    </row>
    <row r="12" s="301" customFormat="1" ht="29.45" customHeight="1" spans="1:2">
      <c r="A12" s="311" t="s">
        <v>305</v>
      </c>
      <c r="B12" s="312">
        <v>-78</v>
      </c>
    </row>
    <row r="13" s="301" customFormat="1" ht="29.45" customHeight="1" spans="1:2">
      <c r="A13" s="308" t="s">
        <v>306</v>
      </c>
      <c r="B13" s="309">
        <f>SUM(B14:B21)</f>
        <v>58965</v>
      </c>
    </row>
    <row r="14" s="301" customFormat="1" ht="29.45" customHeight="1" spans="1:2">
      <c r="A14" s="313" t="s">
        <v>307</v>
      </c>
      <c r="B14" s="312">
        <v>322</v>
      </c>
    </row>
    <row r="15" s="301" customFormat="1" ht="29.45" customHeight="1" spans="1:2">
      <c r="A15" s="313" t="s">
        <v>308</v>
      </c>
      <c r="B15" s="312">
        <v>27049</v>
      </c>
    </row>
    <row r="16" s="301" customFormat="1" ht="29.45" customHeight="1" spans="1:2">
      <c r="A16" s="313" t="s">
        <v>309</v>
      </c>
      <c r="B16" s="312">
        <v>4977</v>
      </c>
    </row>
    <row r="17" s="301" customFormat="1" ht="30" customHeight="1" spans="1:2">
      <c r="A17" s="313" t="s">
        <v>310</v>
      </c>
      <c r="B17" s="312">
        <v>6686</v>
      </c>
    </row>
    <row r="18" s="301" customFormat="1" ht="29.45" customHeight="1" spans="1:2">
      <c r="A18" s="313" t="s">
        <v>311</v>
      </c>
      <c r="B18" s="312">
        <v>2598</v>
      </c>
    </row>
    <row r="19" s="301" customFormat="1" ht="29.45" customHeight="1" spans="1:2">
      <c r="A19" s="313" t="s">
        <v>312</v>
      </c>
      <c r="B19" s="312">
        <v>11539</v>
      </c>
    </row>
    <row r="20" s="301" customFormat="1" ht="29.45" customHeight="1" spans="1:2">
      <c r="A20" s="313" t="s">
        <v>313</v>
      </c>
      <c r="B20" s="312">
        <v>1178</v>
      </c>
    </row>
    <row r="21" s="301" customFormat="1" ht="29.45" customHeight="1" spans="1:2">
      <c r="A21" s="313" t="s">
        <v>314</v>
      </c>
      <c r="B21" s="312">
        <v>4616</v>
      </c>
    </row>
    <row r="22" s="301" customFormat="1" ht="29.45" customHeight="1" spans="1:2">
      <c r="A22" s="310" t="s">
        <v>315</v>
      </c>
      <c r="B22" s="309">
        <v>0</v>
      </c>
    </row>
    <row r="23" s="301" customFormat="1" ht="29.45" customHeight="1" spans="1:2">
      <c r="A23" s="313" t="s">
        <v>316</v>
      </c>
      <c r="B23" s="312"/>
    </row>
    <row r="24" s="301" customFormat="1" ht="29.45" customHeight="1" spans="1:2">
      <c r="A24" s="313" t="s">
        <v>317</v>
      </c>
      <c r="B24" s="312"/>
    </row>
    <row r="25" s="301" customFormat="1" ht="29.45" customHeight="1" spans="1:2">
      <c r="A25" s="313" t="s">
        <v>318</v>
      </c>
      <c r="B25" s="312"/>
    </row>
    <row r="26" s="301" customFormat="1" ht="29.45" customHeight="1" spans="1:2">
      <c r="A26" s="313" t="s">
        <v>319</v>
      </c>
      <c r="B26" s="312"/>
    </row>
    <row r="27" s="301" customFormat="1" ht="29.45" customHeight="1" spans="1:2">
      <c r="A27" s="313" t="s">
        <v>320</v>
      </c>
      <c r="B27" s="312"/>
    </row>
    <row r="28" s="301" customFormat="1" ht="29.45" customHeight="1" spans="1:2">
      <c r="A28" s="313" t="s">
        <v>321</v>
      </c>
      <c r="B28" s="312"/>
    </row>
    <row r="29" s="301" customFormat="1" ht="29.45" customHeight="1" spans="1:2">
      <c r="A29" s="313" t="s">
        <v>322</v>
      </c>
      <c r="B29" s="312"/>
    </row>
    <row r="30" s="301" customFormat="1" ht="29.45" customHeight="1" spans="1:2">
      <c r="A30" s="313" t="s">
        <v>323</v>
      </c>
      <c r="B30" s="312"/>
    </row>
  </sheetData>
  <mergeCells count="1">
    <mergeCell ref="A2:B2"/>
  </mergeCells>
  <printOptions horizontalCentered="1"/>
  <pageMargins left="0.551181102362205" right="0.551181102362205" top="0.275590551181102" bottom="0.393700787401575" header="0.590551181102362" footer="0.15748031496063"/>
  <pageSetup paperSize="9" scale="88" firstPageNumber="135" orientation="portrait"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1"/>
  <sheetViews>
    <sheetView workbookViewId="0">
      <selection activeCell="E8" sqref="E8"/>
    </sheetView>
  </sheetViews>
  <sheetFormatPr defaultColWidth="9" defaultRowHeight="15.6" outlineLevelCol="1"/>
  <cols>
    <col min="1" max="1" width="58.3796296296296" style="284" customWidth="1"/>
    <col min="2" max="2" width="40.3796296296296" style="284" customWidth="1"/>
    <col min="3" max="255" width="9" style="284"/>
    <col min="256" max="256" width="57.8796296296296" style="284" customWidth="1"/>
    <col min="257" max="258" width="22" style="284" customWidth="1"/>
    <col min="259" max="511" width="9" style="284"/>
    <col min="512" max="512" width="57.8796296296296" style="284" customWidth="1"/>
    <col min="513" max="514" width="22" style="284" customWidth="1"/>
    <col min="515" max="767" width="9" style="284"/>
    <col min="768" max="768" width="57.8796296296296" style="284" customWidth="1"/>
    <col min="769" max="770" width="22" style="284" customWidth="1"/>
    <col min="771" max="1023" width="9" style="284"/>
    <col min="1024" max="1024" width="57.8796296296296" style="284" customWidth="1"/>
    <col min="1025" max="1026" width="22" style="284" customWidth="1"/>
    <col min="1027" max="1279" width="9" style="284"/>
    <col min="1280" max="1280" width="57.8796296296296" style="284" customWidth="1"/>
    <col min="1281" max="1282" width="22" style="284" customWidth="1"/>
    <col min="1283" max="1535" width="9" style="284"/>
    <col min="1536" max="1536" width="57.8796296296296" style="284" customWidth="1"/>
    <col min="1537" max="1538" width="22" style="284" customWidth="1"/>
    <col min="1539" max="1791" width="9" style="284"/>
    <col min="1792" max="1792" width="57.8796296296296" style="284" customWidth="1"/>
    <col min="1793" max="1794" width="22" style="284" customWidth="1"/>
    <col min="1795" max="2047" width="9" style="284"/>
    <col min="2048" max="2048" width="57.8796296296296" style="284" customWidth="1"/>
    <col min="2049" max="2050" width="22" style="284" customWidth="1"/>
    <col min="2051" max="2303" width="9" style="284"/>
    <col min="2304" max="2304" width="57.8796296296296" style="284" customWidth="1"/>
    <col min="2305" max="2306" width="22" style="284" customWidth="1"/>
    <col min="2307" max="2559" width="9" style="284"/>
    <col min="2560" max="2560" width="57.8796296296296" style="284" customWidth="1"/>
    <col min="2561" max="2562" width="22" style="284" customWidth="1"/>
    <col min="2563" max="2815" width="9" style="284"/>
    <col min="2816" max="2816" width="57.8796296296296" style="284" customWidth="1"/>
    <col min="2817" max="2818" width="22" style="284" customWidth="1"/>
    <col min="2819" max="3071" width="9" style="284"/>
    <col min="3072" max="3072" width="57.8796296296296" style="284" customWidth="1"/>
    <col min="3073" max="3074" width="22" style="284" customWidth="1"/>
    <col min="3075" max="3327" width="9" style="284"/>
    <col min="3328" max="3328" width="57.8796296296296" style="284" customWidth="1"/>
    <col min="3329" max="3330" width="22" style="284" customWidth="1"/>
    <col min="3331" max="3583" width="9" style="284"/>
    <col min="3584" max="3584" width="57.8796296296296" style="284" customWidth="1"/>
    <col min="3585" max="3586" width="22" style="284" customWidth="1"/>
    <col min="3587" max="3839" width="9" style="284"/>
    <col min="3840" max="3840" width="57.8796296296296" style="284" customWidth="1"/>
    <col min="3841" max="3842" width="22" style="284" customWidth="1"/>
    <col min="3843" max="4095" width="9" style="284"/>
    <col min="4096" max="4096" width="57.8796296296296" style="284" customWidth="1"/>
    <col min="4097" max="4098" width="22" style="284" customWidth="1"/>
    <col min="4099" max="4351" width="9" style="284"/>
    <col min="4352" max="4352" width="57.8796296296296" style="284" customWidth="1"/>
    <col min="4353" max="4354" width="22" style="284" customWidth="1"/>
    <col min="4355" max="4607" width="9" style="284"/>
    <col min="4608" max="4608" width="57.8796296296296" style="284" customWidth="1"/>
    <col min="4609" max="4610" width="22" style="284" customWidth="1"/>
    <col min="4611" max="4863" width="9" style="284"/>
    <col min="4864" max="4864" width="57.8796296296296" style="284" customWidth="1"/>
    <col min="4865" max="4866" width="22" style="284" customWidth="1"/>
    <col min="4867" max="5119" width="9" style="284"/>
    <col min="5120" max="5120" width="57.8796296296296" style="284" customWidth="1"/>
    <col min="5121" max="5122" width="22" style="284" customWidth="1"/>
    <col min="5123" max="5375" width="9" style="284"/>
    <col min="5376" max="5376" width="57.8796296296296" style="284" customWidth="1"/>
    <col min="5377" max="5378" width="22" style="284" customWidth="1"/>
    <col min="5379" max="5631" width="9" style="284"/>
    <col min="5632" max="5632" width="57.8796296296296" style="284" customWidth="1"/>
    <col min="5633" max="5634" width="22" style="284" customWidth="1"/>
    <col min="5635" max="5887" width="9" style="284"/>
    <col min="5888" max="5888" width="57.8796296296296" style="284" customWidth="1"/>
    <col min="5889" max="5890" width="22" style="284" customWidth="1"/>
    <col min="5891" max="6143" width="9" style="284"/>
    <col min="6144" max="6144" width="57.8796296296296" style="284" customWidth="1"/>
    <col min="6145" max="6146" width="22" style="284" customWidth="1"/>
    <col min="6147" max="6399" width="9" style="284"/>
    <col min="6400" max="6400" width="57.8796296296296" style="284" customWidth="1"/>
    <col min="6401" max="6402" width="22" style="284" customWidth="1"/>
    <col min="6403" max="6655" width="9" style="284"/>
    <col min="6656" max="6656" width="57.8796296296296" style="284" customWidth="1"/>
    <col min="6657" max="6658" width="22" style="284" customWidth="1"/>
    <col min="6659" max="6911" width="9" style="284"/>
    <col min="6912" max="6912" width="57.8796296296296" style="284" customWidth="1"/>
    <col min="6913" max="6914" width="22" style="284" customWidth="1"/>
    <col min="6915" max="7167" width="9" style="284"/>
    <col min="7168" max="7168" width="57.8796296296296" style="284" customWidth="1"/>
    <col min="7169" max="7170" width="22" style="284" customWidth="1"/>
    <col min="7171" max="7423" width="9" style="284"/>
    <col min="7424" max="7424" width="57.8796296296296" style="284" customWidth="1"/>
    <col min="7425" max="7426" width="22" style="284" customWidth="1"/>
    <col min="7427" max="7679" width="9" style="284"/>
    <col min="7680" max="7680" width="57.8796296296296" style="284" customWidth="1"/>
    <col min="7681" max="7682" width="22" style="284" customWidth="1"/>
    <col min="7683" max="7935" width="9" style="284"/>
    <col min="7936" max="7936" width="57.8796296296296" style="284" customWidth="1"/>
    <col min="7937" max="7938" width="22" style="284" customWidth="1"/>
    <col min="7939" max="8191" width="9" style="284"/>
    <col min="8192" max="8192" width="57.8796296296296" style="284" customWidth="1"/>
    <col min="8193" max="8194" width="22" style="284" customWidth="1"/>
    <col min="8195" max="8447" width="9" style="284"/>
    <col min="8448" max="8448" width="57.8796296296296" style="284" customWidth="1"/>
    <col min="8449" max="8450" width="22" style="284" customWidth="1"/>
    <col min="8451" max="8703" width="9" style="284"/>
    <col min="8704" max="8704" width="57.8796296296296" style="284" customWidth="1"/>
    <col min="8705" max="8706" width="22" style="284" customWidth="1"/>
    <col min="8707" max="8959" width="9" style="284"/>
    <col min="8960" max="8960" width="57.8796296296296" style="284" customWidth="1"/>
    <col min="8961" max="8962" width="22" style="284" customWidth="1"/>
    <col min="8963" max="9215" width="9" style="284"/>
    <col min="9216" max="9216" width="57.8796296296296" style="284" customWidth="1"/>
    <col min="9217" max="9218" width="22" style="284" customWidth="1"/>
    <col min="9219" max="9471" width="9" style="284"/>
    <col min="9472" max="9472" width="57.8796296296296" style="284" customWidth="1"/>
    <col min="9473" max="9474" width="22" style="284" customWidth="1"/>
    <col min="9475" max="9727" width="9" style="284"/>
    <col min="9728" max="9728" width="57.8796296296296" style="284" customWidth="1"/>
    <col min="9729" max="9730" width="22" style="284" customWidth="1"/>
    <col min="9731" max="9983" width="9" style="284"/>
    <col min="9984" max="9984" width="57.8796296296296" style="284" customWidth="1"/>
    <col min="9985" max="9986" width="22" style="284" customWidth="1"/>
    <col min="9987" max="10239" width="9" style="284"/>
    <col min="10240" max="10240" width="57.8796296296296" style="284" customWidth="1"/>
    <col min="10241" max="10242" width="22" style="284" customWidth="1"/>
    <col min="10243" max="10495" width="9" style="284"/>
    <col min="10496" max="10496" width="57.8796296296296" style="284" customWidth="1"/>
    <col min="10497" max="10498" width="22" style="284" customWidth="1"/>
    <col min="10499" max="10751" width="9" style="284"/>
    <col min="10752" max="10752" width="57.8796296296296" style="284" customWidth="1"/>
    <col min="10753" max="10754" width="22" style="284" customWidth="1"/>
    <col min="10755" max="11007" width="9" style="284"/>
    <col min="11008" max="11008" width="57.8796296296296" style="284" customWidth="1"/>
    <col min="11009" max="11010" width="22" style="284" customWidth="1"/>
    <col min="11011" max="11263" width="9" style="284"/>
    <col min="11264" max="11264" width="57.8796296296296" style="284" customWidth="1"/>
    <col min="11265" max="11266" width="22" style="284" customWidth="1"/>
    <col min="11267" max="11519" width="9" style="284"/>
    <col min="11520" max="11520" width="57.8796296296296" style="284" customWidth="1"/>
    <col min="11521" max="11522" width="22" style="284" customWidth="1"/>
    <col min="11523" max="11775" width="9" style="284"/>
    <col min="11776" max="11776" width="57.8796296296296" style="284" customWidth="1"/>
    <col min="11777" max="11778" width="22" style="284" customWidth="1"/>
    <col min="11779" max="12031" width="9" style="284"/>
    <col min="12032" max="12032" width="57.8796296296296" style="284" customWidth="1"/>
    <col min="12033" max="12034" width="22" style="284" customWidth="1"/>
    <col min="12035" max="12287" width="9" style="284"/>
    <col min="12288" max="12288" width="57.8796296296296" style="284" customWidth="1"/>
    <col min="12289" max="12290" width="22" style="284" customWidth="1"/>
    <col min="12291" max="12543" width="9" style="284"/>
    <col min="12544" max="12544" width="57.8796296296296" style="284" customWidth="1"/>
    <col min="12545" max="12546" width="22" style="284" customWidth="1"/>
    <col min="12547" max="12799" width="9" style="284"/>
    <col min="12800" max="12800" width="57.8796296296296" style="284" customWidth="1"/>
    <col min="12801" max="12802" width="22" style="284" customWidth="1"/>
    <col min="12803" max="13055" width="9" style="284"/>
    <col min="13056" max="13056" width="57.8796296296296" style="284" customWidth="1"/>
    <col min="13057" max="13058" width="22" style="284" customWidth="1"/>
    <col min="13059" max="13311" width="9" style="284"/>
    <col min="13312" max="13312" width="57.8796296296296" style="284" customWidth="1"/>
    <col min="13313" max="13314" width="22" style="284" customWidth="1"/>
    <col min="13315" max="13567" width="9" style="284"/>
    <col min="13568" max="13568" width="57.8796296296296" style="284" customWidth="1"/>
    <col min="13569" max="13570" width="22" style="284" customWidth="1"/>
    <col min="13571" max="13823" width="9" style="284"/>
    <col min="13824" max="13824" width="57.8796296296296" style="284" customWidth="1"/>
    <col min="13825" max="13826" width="22" style="284" customWidth="1"/>
    <col min="13827" max="14079" width="9" style="284"/>
    <col min="14080" max="14080" width="57.8796296296296" style="284" customWidth="1"/>
    <col min="14081" max="14082" width="22" style="284" customWidth="1"/>
    <col min="14083" max="14335" width="9" style="284"/>
    <col min="14336" max="14336" width="57.8796296296296" style="284" customWidth="1"/>
    <col min="14337" max="14338" width="22" style="284" customWidth="1"/>
    <col min="14339" max="14591" width="9" style="284"/>
    <col min="14592" max="14592" width="57.8796296296296" style="284" customWidth="1"/>
    <col min="14593" max="14594" width="22" style="284" customWidth="1"/>
    <col min="14595" max="14847" width="9" style="284"/>
    <col min="14848" max="14848" width="57.8796296296296" style="284" customWidth="1"/>
    <col min="14849" max="14850" width="22" style="284" customWidth="1"/>
    <col min="14851" max="15103" width="9" style="284"/>
    <col min="15104" max="15104" width="57.8796296296296" style="284" customWidth="1"/>
    <col min="15105" max="15106" width="22" style="284" customWidth="1"/>
    <col min="15107" max="15359" width="9" style="284"/>
    <col min="15360" max="15360" width="57.8796296296296" style="284" customWidth="1"/>
    <col min="15361" max="15362" width="22" style="284" customWidth="1"/>
    <col min="15363" max="15615" width="9" style="284"/>
    <col min="15616" max="15616" width="57.8796296296296" style="284" customWidth="1"/>
    <col min="15617" max="15618" width="22" style="284" customWidth="1"/>
    <col min="15619" max="15871" width="9" style="284"/>
    <col min="15872" max="15872" width="57.8796296296296" style="284" customWidth="1"/>
    <col min="15873" max="15874" width="22" style="284" customWidth="1"/>
    <col min="15875" max="16127" width="9" style="284"/>
    <col min="16128" max="16128" width="57.8796296296296" style="284" customWidth="1"/>
    <col min="16129" max="16130" width="22" style="284" customWidth="1"/>
    <col min="16131" max="16384" width="9" style="284"/>
  </cols>
  <sheetData>
    <row r="1" ht="21" customHeight="1" spans="1:1">
      <c r="A1" s="285" t="s">
        <v>324</v>
      </c>
    </row>
    <row r="2" ht="37.9" customHeight="1" spans="1:2">
      <c r="A2" s="280" t="s">
        <v>325</v>
      </c>
      <c r="B2" s="280"/>
    </row>
    <row r="3" spans="2:2">
      <c r="B3" s="286" t="s">
        <v>2</v>
      </c>
    </row>
    <row r="4" ht="28.9" customHeight="1" spans="1:2">
      <c r="A4" s="287" t="s">
        <v>326</v>
      </c>
      <c r="B4" s="288" t="s">
        <v>4</v>
      </c>
    </row>
    <row r="5" ht="28.9" customHeight="1" spans="1:2">
      <c r="A5" s="287" t="s">
        <v>327</v>
      </c>
      <c r="B5" s="289"/>
    </row>
    <row r="6" ht="28.9" customHeight="1" spans="1:2">
      <c r="A6" s="290" t="s">
        <v>328</v>
      </c>
      <c r="B6" s="291"/>
    </row>
    <row r="7" ht="28.9" customHeight="1" spans="1:2">
      <c r="A7" s="292" t="s">
        <v>329</v>
      </c>
      <c r="B7" s="291"/>
    </row>
    <row r="8" ht="28.9" customHeight="1" spans="1:2">
      <c r="A8" s="293" t="s">
        <v>330</v>
      </c>
      <c r="B8" s="294"/>
    </row>
    <row r="9" ht="28.9" customHeight="1" spans="1:2">
      <c r="A9" s="295" t="s">
        <v>331</v>
      </c>
      <c r="B9" s="294"/>
    </row>
    <row r="10" ht="28.9" customHeight="1" spans="1:2">
      <c r="A10" s="295" t="s">
        <v>332</v>
      </c>
      <c r="B10" s="294"/>
    </row>
    <row r="11" ht="28.9" customHeight="1" spans="1:2">
      <c r="A11" s="292" t="s">
        <v>333</v>
      </c>
      <c r="B11" s="291"/>
    </row>
    <row r="12" ht="28.9" customHeight="1" spans="1:2">
      <c r="A12" s="296" t="s">
        <v>334</v>
      </c>
      <c r="B12" s="294"/>
    </row>
    <row r="13" ht="28.9" customHeight="1" spans="1:2">
      <c r="A13" s="297" t="s">
        <v>335</v>
      </c>
      <c r="B13" s="294"/>
    </row>
    <row r="14" ht="28.9" customHeight="1" spans="1:2">
      <c r="A14" s="297" t="s">
        <v>336</v>
      </c>
      <c r="B14" s="294"/>
    </row>
    <row r="15" ht="28.9" customHeight="1" spans="1:2">
      <c r="A15" s="297" t="s">
        <v>337</v>
      </c>
      <c r="B15" s="294"/>
    </row>
    <row r="16" ht="28.9" customHeight="1" spans="1:2">
      <c r="A16" s="297" t="s">
        <v>338</v>
      </c>
      <c r="B16" s="294"/>
    </row>
    <row r="17" ht="28.9" customHeight="1" spans="1:2">
      <c r="A17" s="298" t="s">
        <v>339</v>
      </c>
      <c r="B17" s="294"/>
    </row>
    <row r="18" ht="28.9" customHeight="1" spans="1:2">
      <c r="A18" s="298" t="s">
        <v>340</v>
      </c>
      <c r="B18" s="294"/>
    </row>
    <row r="19" ht="28.9" customHeight="1" spans="1:2">
      <c r="A19" s="298" t="s">
        <v>341</v>
      </c>
      <c r="B19" s="294"/>
    </row>
    <row r="20" ht="28.9" customHeight="1" spans="1:2">
      <c r="A20" s="298" t="s">
        <v>342</v>
      </c>
      <c r="B20" s="294"/>
    </row>
    <row r="21" ht="28.9" customHeight="1" spans="1:2">
      <c r="A21" s="298" t="s">
        <v>343</v>
      </c>
      <c r="B21" s="294"/>
    </row>
    <row r="22" ht="28.9" customHeight="1" spans="1:2">
      <c r="A22" s="298" t="s">
        <v>344</v>
      </c>
      <c r="B22" s="294"/>
    </row>
    <row r="23" ht="28.9" customHeight="1" spans="1:2">
      <c r="A23" s="298" t="s">
        <v>345</v>
      </c>
      <c r="B23" s="294"/>
    </row>
    <row r="24" ht="28.9" customHeight="1" spans="1:2">
      <c r="A24" s="298" t="s">
        <v>346</v>
      </c>
      <c r="B24" s="294"/>
    </row>
    <row r="25" ht="28.9" customHeight="1" spans="1:2">
      <c r="A25" s="298" t="s">
        <v>332</v>
      </c>
      <c r="B25" s="294"/>
    </row>
    <row r="26" ht="28.9" customHeight="1" spans="1:2">
      <c r="A26" s="292" t="s">
        <v>347</v>
      </c>
      <c r="B26" s="291"/>
    </row>
    <row r="27" ht="28.9" customHeight="1" spans="1:2">
      <c r="A27" s="299" t="s">
        <v>348</v>
      </c>
      <c r="B27" s="294"/>
    </row>
    <row r="28" ht="28.9" customHeight="1" spans="1:2">
      <c r="A28" s="299" t="s">
        <v>349</v>
      </c>
      <c r="B28" s="294"/>
    </row>
    <row r="29" ht="28.9" customHeight="1" spans="1:2">
      <c r="A29" s="299" t="s">
        <v>350</v>
      </c>
      <c r="B29" s="294"/>
    </row>
    <row r="30" ht="28.9" customHeight="1" spans="1:2">
      <c r="A30" s="299" t="s">
        <v>351</v>
      </c>
      <c r="B30" s="294"/>
    </row>
    <row r="31" ht="28.9" customHeight="1" spans="1:2">
      <c r="A31" s="299" t="s">
        <v>332</v>
      </c>
      <c r="B31" s="294"/>
    </row>
  </sheetData>
  <mergeCells count="1">
    <mergeCell ref="A2:B2"/>
  </mergeCells>
  <printOptions horizontalCentered="1"/>
  <pageMargins left="0.551181102362205" right="0.551181102362205" top="0.275590551181102" bottom="0.393700787401575" header="0.590551181102362" footer="0.15748031496063"/>
  <pageSetup paperSize="9" scale="89" firstPageNumber="135" orientation="portrait" useFirstPageNumber="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19"/>
  <sheetViews>
    <sheetView workbookViewId="0">
      <selection activeCell="G31" sqref="G31"/>
    </sheetView>
  </sheetViews>
  <sheetFormatPr defaultColWidth="9" defaultRowHeight="14.4" outlineLevelCol="1"/>
  <cols>
    <col min="1" max="1" width="46.1296296296296" customWidth="1"/>
    <col min="2" max="2" width="39.1296296296296" customWidth="1"/>
  </cols>
  <sheetData>
    <row r="1" ht="17.45" customHeight="1" spans="1:1">
      <c r="A1" s="279" t="s">
        <v>352</v>
      </c>
    </row>
    <row r="2" ht="25.8" spans="1:2">
      <c r="A2" s="280" t="s">
        <v>353</v>
      </c>
      <c r="B2" s="280"/>
    </row>
    <row r="3" ht="16.9" customHeight="1" spans="1:2">
      <c r="A3" s="280"/>
      <c r="B3" s="280"/>
    </row>
    <row r="4" ht="25.9" customHeight="1" spans="2:2">
      <c r="B4" s="281" t="s">
        <v>2</v>
      </c>
    </row>
    <row r="5" s="278" customFormat="1" ht="42.6" customHeight="1" spans="1:2">
      <c r="A5" s="63" t="s">
        <v>354</v>
      </c>
      <c r="B5" s="63" t="s">
        <v>4</v>
      </c>
    </row>
    <row r="6" ht="42.6" customHeight="1" spans="1:2">
      <c r="A6" s="61" t="s">
        <v>355</v>
      </c>
      <c r="B6" s="282"/>
    </row>
    <row r="7" ht="42.6" customHeight="1" spans="1:2">
      <c r="A7" s="61" t="s">
        <v>355</v>
      </c>
      <c r="B7" s="283"/>
    </row>
    <row r="8" ht="42.6" hidden="1" customHeight="1" spans="1:2">
      <c r="A8" s="61" t="s">
        <v>355</v>
      </c>
      <c r="B8" s="283"/>
    </row>
    <row r="9" ht="42.6" hidden="1" customHeight="1" spans="1:2">
      <c r="A9" s="61" t="s">
        <v>355</v>
      </c>
      <c r="B9" s="283"/>
    </row>
    <row r="10" ht="42.6" hidden="1" customHeight="1" spans="1:2">
      <c r="A10" s="61" t="s">
        <v>355</v>
      </c>
      <c r="B10" s="283"/>
    </row>
    <row r="11" ht="42.6" hidden="1" customHeight="1" spans="1:2">
      <c r="A11" s="61" t="s">
        <v>355</v>
      </c>
      <c r="B11" s="283"/>
    </row>
    <row r="12" ht="42.6" hidden="1" customHeight="1" spans="1:2">
      <c r="A12" s="61" t="s">
        <v>355</v>
      </c>
      <c r="B12" s="283"/>
    </row>
    <row r="13" ht="42.6" hidden="1" customHeight="1" spans="1:2">
      <c r="A13" s="61" t="s">
        <v>355</v>
      </c>
      <c r="B13" s="283"/>
    </row>
    <row r="14" ht="42.6" hidden="1" customHeight="1" spans="1:2">
      <c r="A14" s="61" t="s">
        <v>355</v>
      </c>
      <c r="B14" s="283"/>
    </row>
    <row r="15" ht="42.6" hidden="1" customHeight="1" spans="1:2">
      <c r="A15" s="61" t="s">
        <v>355</v>
      </c>
      <c r="B15" s="283"/>
    </row>
    <row r="16" ht="42.6" hidden="1" customHeight="1" spans="1:2">
      <c r="A16" s="61" t="s">
        <v>355</v>
      </c>
      <c r="B16" s="283"/>
    </row>
    <row r="17" ht="42.6" hidden="1" customHeight="1" spans="1:2">
      <c r="A17" s="61" t="s">
        <v>355</v>
      </c>
      <c r="B17" s="283"/>
    </row>
    <row r="18" ht="42.6" customHeight="1" spans="1:2">
      <c r="A18" s="61" t="s">
        <v>356</v>
      </c>
      <c r="B18" s="283"/>
    </row>
    <row r="19" ht="42.6" customHeight="1" spans="1:2">
      <c r="A19" s="61" t="s">
        <v>327</v>
      </c>
      <c r="B19" s="283"/>
    </row>
  </sheetData>
  <mergeCells count="1">
    <mergeCell ref="A2:B2"/>
  </mergeCells>
  <printOptions horizontalCentered="1"/>
  <pageMargins left="0.551181102362205" right="0.551181102362205" top="0.275590551181102" bottom="0.393700787401575" header="0.590551181102362" footer="0.15748031496063"/>
  <pageSetup paperSize="9" firstPageNumber="135" orientation="portrait" useFirstPageNumber="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34</vt:i4>
      </vt:variant>
    </vt:vector>
  </HeadingPairs>
  <TitlesOfParts>
    <vt:vector size="34" baseType="lpstr">
      <vt:lpstr>01-本地区一般收入</vt:lpstr>
      <vt:lpstr>02-本地区一般支出</vt:lpstr>
      <vt:lpstr>03-本地区一般平衡</vt:lpstr>
      <vt:lpstr>04-本级一般收入</vt:lpstr>
      <vt:lpstr>05-本级一般支出</vt:lpstr>
      <vt:lpstr>06-本级一般平衡</vt:lpstr>
      <vt:lpstr>07-省对市县补助</vt:lpstr>
      <vt:lpstr>08-对下补助分项目</vt:lpstr>
      <vt:lpstr>09-对下补助分地区</vt:lpstr>
      <vt:lpstr>10-本级基本支出</vt:lpstr>
      <vt:lpstr>11-预算内基本建设</vt:lpstr>
      <vt:lpstr>12-一般债务余额</vt:lpstr>
      <vt:lpstr>13-一般债务分地区</vt:lpstr>
      <vt:lpstr>14-本地区基金收入</vt:lpstr>
      <vt:lpstr>15-本地区基金支出</vt:lpstr>
      <vt:lpstr>16-本地区基金平衡</vt:lpstr>
      <vt:lpstr>17-本级基金收入</vt:lpstr>
      <vt:lpstr>18-本级基金支出</vt:lpstr>
      <vt:lpstr>19-本级基金平衡</vt:lpstr>
      <vt:lpstr>20-省对市县基金补助</vt:lpstr>
      <vt:lpstr>21-对下基金补助</vt:lpstr>
      <vt:lpstr>22-专项债务余额</vt:lpstr>
      <vt:lpstr>23-专项债务分地区</vt:lpstr>
      <vt:lpstr>24-本地区国资收入</vt:lpstr>
      <vt:lpstr>25-本地区国资支出</vt:lpstr>
      <vt:lpstr>26-本级国资收入</vt:lpstr>
      <vt:lpstr>27-本级国资支出</vt:lpstr>
      <vt:lpstr>28-国资对下补助</vt:lpstr>
      <vt:lpstr>29-本地区社保收入</vt:lpstr>
      <vt:lpstr>30-本地区社保支出</vt:lpstr>
      <vt:lpstr>31-本级社保收入</vt:lpstr>
      <vt:lpstr>32-本级社保支出</vt:lpstr>
      <vt:lpstr>33-债务汇总</vt:lpstr>
      <vt:lpstr>34-分地区限额汇总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2019-08-02T01:03:00Z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2052-11.1.0.8894</vt:lpwstr>
  </property>
</Properties>
</file>