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44.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7.xml" ContentType="application/vnd.openxmlformats-officedocument.spreadsheetml.worksheet+xml"/>
  <Override PartName="/xl/worksheets/sheet50.xml" ContentType="application/vnd.openxmlformats-officedocument.spreadsheetml.worksheet+xml"/>
  <Override PartName="/xl/worksheets/sheet19.xml" ContentType="application/vnd.openxmlformats-officedocument.spreadsheetml.worksheet+xml"/>
  <Override PartName="/xl/worksheets/sheet49.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6.xml" ContentType="application/vnd.openxmlformats-officedocument.spreadsheetml.worksheet+xml"/>
  <Override PartName="/xl/worksheets/sheet4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76.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41" windowHeight="12483" activeTab="41" firstSheet="41" tabRatio="600"/>
  </bookViews>
  <sheets>
    <sheet name="01-本地区一般收入" sheetId="4" r:id="rId1"/>
    <sheet name="02-本地区一般支出" sheetId="5" r:id="rId2"/>
    <sheet name="03-本地区一般平衡" sheetId="6" r:id="rId3"/>
    <sheet name="04-本级一般收入" sheetId="8" r:id="rId4"/>
    <sheet name="05-本级一般支出" sheetId="44" r:id="rId5"/>
    <sheet name="06-本级一般平衡" sheetId="10" r:id="rId6"/>
    <sheet name="07-省对市县补助" sheetId="11" r:id="rId7"/>
    <sheet name="08-对下补助分项目" sheetId="13" r:id="rId8"/>
    <sheet name="09-对下补助分地区" sheetId="14" r:id="rId9"/>
    <sheet name="10-本级支出经济分类" sheetId="17" r:id="rId10"/>
    <sheet name="11-本级基本支出经济分类 " sheetId="50" r:id="rId11"/>
    <sheet name="12-预算内基本建设" sheetId="19" r:id="rId12"/>
    <sheet name="13-重大投资计划和项目表" sheetId="49" r:id="rId13"/>
    <sheet name="14-本地区基金收入" sheetId="22" r:id="rId14"/>
    <sheet name="15-本地区基金支出" sheetId="23" r:id="rId15"/>
    <sheet name="16-本地区基金平衡" sheetId="24" r:id="rId16"/>
    <sheet name="17-本级基金收入" sheetId="25" r:id="rId17"/>
    <sheet name="18-本级基金支出" sheetId="26" r:id="rId18"/>
    <sheet name="19-本级基金平衡" sheetId="27" r:id="rId19"/>
    <sheet name="20-省对市县基金补助" sheetId="28" r:id="rId20"/>
    <sheet name="21-对下基金补助" sheetId="29" r:id="rId21"/>
    <sheet name="22-本地区国资收入" sheetId="32" r:id="rId22"/>
    <sheet name="23-本地区国资支出" sheetId="33" r:id="rId23"/>
    <sheet name="24-本地区国资平衡表" sheetId="45" r:id="rId24"/>
    <sheet name="25-本级国资收入" sheetId="34" r:id="rId25"/>
    <sheet name="26-本级国资支出" sheetId="35" r:id="rId26"/>
    <sheet name="27-本级国资平衡表" sheetId="46" r:id="rId27"/>
    <sheet name="28-国资对下补助" sheetId="43" r:id="rId28"/>
    <sheet name="29-本地区社保收入" sheetId="64" r:id="rId29"/>
    <sheet name="30-本地区社保支出" sheetId="65" r:id="rId30"/>
    <sheet name="31-本地区社保基金平衡表" sheetId="66" r:id="rId31"/>
    <sheet name="32-本级社保收入" sheetId="67" r:id="rId32"/>
    <sheet name="33-本级社保支出" sheetId="68" r:id="rId33"/>
    <sheet name="34-本级社保基金平衡表" sheetId="69" r:id="rId34"/>
    <sheet name="35-地方政府债务限额及余额预算情况表" sheetId="52" r:id="rId35"/>
    <sheet name="36-地方政府一般债务余额情况表" sheetId="53" r:id="rId36"/>
    <sheet name="37-地方政府专项债务余额情况表" sheetId="54" r:id="rId37"/>
    <sheet name="38-地方政府债券发行及还本付息情况表" sheetId="55" r:id="rId38"/>
    <sheet name="39-地方政府债券项目安排情况表" sheetId="56" r:id="rId39"/>
    <sheet name="40-本级地方政府专项债务表" sheetId="76" r:id="rId40"/>
    <sheet name="41-本级新增政府债券项目实施 " sheetId="71" r:id="rId41"/>
    <sheet name="42-地方政府债务限额提前下达情况表" sheetId="72" r:id="rId42"/>
    <sheet name="43-年初新增地方政府债券资金安排表" sheetId="73" r:id="rId43"/>
    <sheet name="44-地方政府债券十年到期情况表" sheetId="74" r:id="rId44"/>
  </sheets>
  <definedNames>
    <definedName name="__A01" localSheetId="40">#REF!</definedName>
    <definedName name="___1A01_" localSheetId="40">#REF!</definedName>
    <definedName name="__1A01_" localSheetId="40">#REF!</definedName>
    <definedName name="_A01" localSheetId="40">#REF!</definedName>
    <definedName name="_______________A01" localSheetId="40">#REF!</definedName>
    <definedName name="地区名称" localSheetId="40">#REF!</definedName>
    <definedName name="_2A01_" localSheetId="40">#REF!</definedName>
    <definedName name="支出" localSheetId="40">#REF!</definedName>
    <definedName name="Database" localSheetId="40">#REF!</definedName>
    <definedName name="_1A01_" localSheetId="40">#REF!</definedName>
    <definedName name="地区名称" localSheetId="28">#REF!</definedName>
    <definedName name="____1A01_" localSheetId="28">#REF!</definedName>
    <definedName name="___________A01" localSheetId="28">#REF!</definedName>
    <definedName name="________qyc1234" localSheetId="28">#REF!</definedName>
    <definedName name="_____qyc1234" localSheetId="28">#REF!</definedName>
    <definedName name="__1A01_" localSheetId="28">#REF!</definedName>
    <definedName name="____________A01" localSheetId="28">#REF!</definedName>
    <definedName name="_________A01" localSheetId="28">#REF!</definedName>
    <definedName name="_qyc1234" localSheetId="28">#REF!</definedName>
    <definedName name="__________qyc1234" localSheetId="28">#REF!</definedName>
    <definedName name="_____A01" localSheetId="28">#REF!</definedName>
    <definedName name="______________A01" localSheetId="28">#REF!</definedName>
    <definedName name="_________qyc1234" localSheetId="28">#REF!</definedName>
    <definedName name="___qyc1234" localSheetId="28">#REF!</definedName>
    <definedName name="_____________A01" localSheetId="28">#REF!</definedName>
    <definedName name="_______A01" localSheetId="28">#REF!</definedName>
    <definedName name="支出" localSheetId="28">#REF!</definedName>
    <definedName name="___1A01_" localSheetId="28">#REF!</definedName>
    <definedName name="分类" localSheetId="28">#REF!</definedName>
    <definedName name="__A01" localSheetId="28">#REF!</definedName>
    <definedName name="_A01" localSheetId="28">#REF!</definedName>
    <definedName name="___A01" localSheetId="28">#REF!</definedName>
    <definedName name="_2A01_" localSheetId="28">#REF!</definedName>
    <definedName name="____________qyc1234" localSheetId="28">#REF!</definedName>
    <definedName name="______qyc1234" localSheetId="28">#REF!</definedName>
    <definedName name="__qyc1234" localSheetId="28">#REF!</definedName>
    <definedName name="______A01" localSheetId="28">#REF!</definedName>
    <definedName name="________________A01" localSheetId="28">#REF!</definedName>
    <definedName name="__________A01" localSheetId="28">#REF!</definedName>
    <definedName name="Database" localSheetId="28">#REF!</definedName>
    <definedName name="___________qyc1234" localSheetId="28">#REF!</definedName>
    <definedName name="____A01" localSheetId="28">#REF!</definedName>
    <definedName name="__2A01_" localSheetId="28">#REF!</definedName>
    <definedName name="形式" localSheetId="28">#REF!</definedName>
    <definedName name="_1A01_" localSheetId="28">#REF!</definedName>
    <definedName name="____qyc1234" localSheetId="28">#REF!</definedName>
    <definedName name="_______________A01" localSheetId="28">#REF!</definedName>
    <definedName name="_______qyc1234" localSheetId="28">#REF!</definedName>
    <definedName name="________A01" localSheetId="28">#REF!</definedName>
    <definedName name="__A01" localSheetId="34">#REF!</definedName>
    <definedName name="___1A01_" localSheetId="34">#REF!</definedName>
    <definedName name="__1A01_" localSheetId="34">#REF!</definedName>
    <definedName name="_A01" localSheetId="34">#REF!</definedName>
    <definedName name="_______________A01" localSheetId="34">#REF!</definedName>
    <definedName name="地区名称" localSheetId="34">#REF!</definedName>
    <definedName name="_2A01_" localSheetId="34">#REF!</definedName>
    <definedName name="支出" localSheetId="34">#REF!</definedName>
    <definedName name="Database" localSheetId="34">#REF!</definedName>
    <definedName name="_1A01_" localSheetId="34">#REF!</definedName>
    <definedName name="__A01" localSheetId="36">#REF!</definedName>
    <definedName name="___1A01_" localSheetId="36">#REF!</definedName>
    <definedName name="__1A01_" localSheetId="36">#REF!</definedName>
    <definedName name="_A01" localSheetId="36">#REF!</definedName>
    <definedName name="_______________A01" localSheetId="36">#REF!</definedName>
    <definedName name="地区名称" localSheetId="36">#REF!</definedName>
    <definedName name="_2A01_" localSheetId="36">#REF!</definedName>
    <definedName name="支出" localSheetId="36">#REF!</definedName>
    <definedName name="Database" localSheetId="36">#REF!</definedName>
    <definedName name="_1A01_" localSheetId="36">#REF!</definedName>
    <definedName name="地区名称" localSheetId="31">#REF!</definedName>
    <definedName name="____1A01_" localSheetId="31">#REF!</definedName>
    <definedName name="___________A01" localSheetId="31">#REF!</definedName>
    <definedName name="________qyc1234" localSheetId="31">#REF!</definedName>
    <definedName name="_____qyc1234" localSheetId="31">#REF!</definedName>
    <definedName name="__1A01_" localSheetId="31">#REF!</definedName>
    <definedName name="____________A01" localSheetId="31">#REF!</definedName>
    <definedName name="_________A01" localSheetId="31">#REF!</definedName>
    <definedName name="_qyc1234" localSheetId="31">#REF!</definedName>
    <definedName name="__________qyc1234" localSheetId="31">#REF!</definedName>
    <definedName name="_____A01" localSheetId="31">#REF!</definedName>
    <definedName name="______________A01" localSheetId="31">#REF!</definedName>
    <definedName name="_________qyc1234" localSheetId="31">#REF!</definedName>
    <definedName name="___qyc1234" localSheetId="31">#REF!</definedName>
    <definedName name="_____________A01" localSheetId="31">#REF!</definedName>
    <definedName name="_______A01" localSheetId="31">#REF!</definedName>
    <definedName name="支出" localSheetId="31">#REF!</definedName>
    <definedName name="___1A01_" localSheetId="31">#REF!</definedName>
    <definedName name="分类" localSheetId="31">#REF!</definedName>
    <definedName name="__A01" localSheetId="31">#REF!</definedName>
    <definedName name="_A01" localSheetId="31">#REF!</definedName>
    <definedName name="___A01" localSheetId="31">#REF!</definedName>
    <definedName name="_2A01_" localSheetId="31">#REF!</definedName>
    <definedName name="____________qyc1234" localSheetId="31">#REF!</definedName>
    <definedName name="______qyc1234" localSheetId="31">#REF!</definedName>
    <definedName name="__qyc1234" localSheetId="31">#REF!</definedName>
    <definedName name="______A01" localSheetId="31">#REF!</definedName>
    <definedName name="________________A01" localSheetId="31">#REF!</definedName>
    <definedName name="__________A01" localSheetId="31">#REF!</definedName>
    <definedName name="Database" localSheetId="31">#REF!</definedName>
    <definedName name="___________qyc1234" localSheetId="31">#REF!</definedName>
    <definedName name="____A01" localSheetId="31">#REF!</definedName>
    <definedName name="__2A01_" localSheetId="31">#REF!</definedName>
    <definedName name="形式" localSheetId="31">#REF!</definedName>
    <definedName name="_1A01_" localSheetId="31">#REF!</definedName>
    <definedName name="____qyc1234" localSheetId="31">#REF!</definedName>
    <definedName name="_______________A01" localSheetId="31">#REF!</definedName>
    <definedName name="_______qyc1234" localSheetId="31">#REF!</definedName>
    <definedName name="________A01" localSheetId="31">#REF!</definedName>
    <definedName name="地区名称" localSheetId="33">#REF!</definedName>
    <definedName name="____1A01_" localSheetId="33">#REF!</definedName>
    <definedName name="___________A01" localSheetId="33">#REF!</definedName>
    <definedName name="________qyc1234" localSheetId="33">#REF!</definedName>
    <definedName name="_____qyc1234" localSheetId="33">#REF!</definedName>
    <definedName name="__1A01_" localSheetId="33">#REF!</definedName>
    <definedName name="____________A01" localSheetId="33">#REF!</definedName>
    <definedName name="_________A01" localSheetId="33">#REF!</definedName>
    <definedName name="_qyc1234" localSheetId="33">#REF!</definedName>
    <definedName name="__________qyc1234" localSheetId="33">#REF!</definedName>
    <definedName name="_____A01" localSheetId="33">#REF!</definedName>
    <definedName name="______________A01" localSheetId="33">#REF!</definedName>
    <definedName name="_________qyc1234" localSheetId="33">#REF!</definedName>
    <definedName name="___qyc1234" localSheetId="33">#REF!</definedName>
    <definedName name="_____________A01" localSheetId="33">#REF!</definedName>
    <definedName name="_______A01" localSheetId="33">#REF!</definedName>
    <definedName name="支出" localSheetId="33">#REF!</definedName>
    <definedName name="___1A01_" localSheetId="33">#REF!</definedName>
    <definedName name="分类" localSheetId="33">#REF!</definedName>
    <definedName name="__A01" localSheetId="33">#REF!</definedName>
    <definedName name="_A01" localSheetId="33">#REF!</definedName>
    <definedName name="___A01" localSheetId="33">#REF!</definedName>
    <definedName name="_2A01_" localSheetId="33">#REF!</definedName>
    <definedName name="____________qyc1234" localSheetId="33">#REF!</definedName>
    <definedName name="______qyc1234" localSheetId="33">#REF!</definedName>
    <definedName name="__qyc1234" localSheetId="33">#REF!</definedName>
    <definedName name="______A01" localSheetId="33">#REF!</definedName>
    <definedName name="________________A01" localSheetId="33">#REF!</definedName>
    <definedName name="__________A01" localSheetId="33">#REF!</definedName>
    <definedName name="Database" localSheetId="33">#REF!</definedName>
    <definedName name="___________qyc1234" localSheetId="33">#REF!</definedName>
    <definedName name="____A01" localSheetId="33">#REF!</definedName>
    <definedName name="__2A01_" localSheetId="33">#REF!</definedName>
    <definedName name="形式" localSheetId="33">#REF!</definedName>
    <definedName name="_1A01_" localSheetId="33">#REF!</definedName>
    <definedName name="____qyc1234" localSheetId="33">#REF!</definedName>
    <definedName name="_______________A01" localSheetId="33">#REF!</definedName>
    <definedName name="_______qyc1234" localSheetId="33">#REF!</definedName>
    <definedName name="________A01" localSheetId="33">#REF!</definedName>
    <definedName name="地区名称" localSheetId="30">#REF!</definedName>
    <definedName name="____1A01_" localSheetId="30">#REF!</definedName>
    <definedName name="___________A01" localSheetId="30">#REF!</definedName>
    <definedName name="________qyc1234" localSheetId="30">#REF!</definedName>
    <definedName name="_____qyc1234" localSheetId="30">#REF!</definedName>
    <definedName name="__1A01_" localSheetId="30">#REF!</definedName>
    <definedName name="____________A01" localSheetId="30">#REF!</definedName>
    <definedName name="_________A01" localSheetId="30">#REF!</definedName>
    <definedName name="_qyc1234" localSheetId="30">#REF!</definedName>
    <definedName name="__________qyc1234" localSheetId="30">#REF!</definedName>
    <definedName name="_____A01" localSheetId="30">#REF!</definedName>
    <definedName name="______________A01" localSheetId="30">#REF!</definedName>
    <definedName name="_________qyc1234" localSheetId="30">#REF!</definedName>
    <definedName name="___qyc1234" localSheetId="30">#REF!</definedName>
    <definedName name="_____________A01" localSheetId="30">#REF!</definedName>
    <definedName name="_______A01" localSheetId="30">#REF!</definedName>
    <definedName name="支出" localSheetId="30">#REF!</definedName>
    <definedName name="___1A01_" localSheetId="30">#REF!</definedName>
    <definedName name="分类" localSheetId="30">#REF!</definedName>
    <definedName name="__A01" localSheetId="30">#REF!</definedName>
    <definedName name="_A01" localSheetId="30">#REF!</definedName>
    <definedName name="___A01" localSheetId="30">#REF!</definedName>
    <definedName name="_2A01_" localSheetId="30">#REF!</definedName>
    <definedName name="____________qyc1234" localSheetId="30">#REF!</definedName>
    <definedName name="______qyc1234" localSheetId="30">#REF!</definedName>
    <definedName name="__qyc1234" localSheetId="30">#REF!</definedName>
    <definedName name="______A01" localSheetId="30">#REF!</definedName>
    <definedName name="________________A01" localSheetId="30">#REF!</definedName>
    <definedName name="__________A01" localSheetId="30">#REF!</definedName>
    <definedName name="Database" localSheetId="30">#REF!</definedName>
    <definedName name="___________qyc1234" localSheetId="30">#REF!</definedName>
    <definedName name="____A01" localSheetId="30">#REF!</definedName>
    <definedName name="__2A01_" localSheetId="30">#REF!</definedName>
    <definedName name="形式" localSheetId="30">#REF!</definedName>
    <definedName name="_1A01_" localSheetId="30">#REF!</definedName>
    <definedName name="____qyc1234" localSheetId="30">#REF!</definedName>
    <definedName name="_______________A01" localSheetId="30">#REF!</definedName>
    <definedName name="_______qyc1234" localSheetId="30">#REF!</definedName>
    <definedName name="________A01" localSheetId="30">#REF!</definedName>
    <definedName name="地区名称" localSheetId="32">#REF!</definedName>
    <definedName name="____1A01_" localSheetId="32">#REF!</definedName>
    <definedName name="___________A01" localSheetId="32">#REF!</definedName>
    <definedName name="________qyc1234" localSheetId="32">#REF!</definedName>
    <definedName name="_____qyc1234" localSheetId="32">#REF!</definedName>
    <definedName name="__1A01_" localSheetId="32">#REF!</definedName>
    <definedName name="____________A01" localSheetId="32">#REF!</definedName>
    <definedName name="_________A01" localSheetId="32">#REF!</definedName>
    <definedName name="_qyc1234" localSheetId="32">#REF!</definedName>
    <definedName name="__________qyc1234" localSheetId="32">#REF!</definedName>
    <definedName name="_____A01" localSheetId="32">#REF!</definedName>
    <definedName name="______________A01" localSheetId="32">#REF!</definedName>
    <definedName name="_________qyc1234" localSheetId="32">#REF!</definedName>
    <definedName name="___qyc1234" localSheetId="32">#REF!</definedName>
    <definedName name="_____________A01" localSheetId="32">#REF!</definedName>
    <definedName name="_______A01" localSheetId="32">#REF!</definedName>
    <definedName name="支出" localSheetId="32">#REF!</definedName>
    <definedName name="___1A01_" localSheetId="32">#REF!</definedName>
    <definedName name="分类" localSheetId="32">#REF!</definedName>
    <definedName name="__A01" localSheetId="32">#REF!</definedName>
    <definedName name="_A01" localSheetId="32">#REF!</definedName>
    <definedName name="___A01" localSheetId="32">#REF!</definedName>
    <definedName name="_2A01_" localSheetId="32">#REF!</definedName>
    <definedName name="____________qyc1234" localSheetId="32">#REF!</definedName>
    <definedName name="______qyc1234" localSheetId="32">#REF!</definedName>
    <definedName name="__qyc1234" localSheetId="32">#REF!</definedName>
    <definedName name="______A01" localSheetId="32">#REF!</definedName>
    <definedName name="________________A01" localSheetId="32">#REF!</definedName>
    <definedName name="__________A01" localSheetId="32">#REF!</definedName>
    <definedName name="Database" localSheetId="32">#REF!</definedName>
    <definedName name="___________qyc1234" localSheetId="32">#REF!</definedName>
    <definedName name="____A01" localSheetId="32">#REF!</definedName>
    <definedName name="__2A01_" localSheetId="32">#REF!</definedName>
    <definedName name="形式" localSheetId="32">#REF!</definedName>
    <definedName name="_1A01_" localSheetId="32">#REF!</definedName>
    <definedName name="____qyc1234" localSheetId="32">#REF!</definedName>
    <definedName name="_______________A01" localSheetId="32">#REF!</definedName>
    <definedName name="_______qyc1234" localSheetId="32">#REF!</definedName>
    <definedName name="________A01" localSheetId="32">#REF!</definedName>
    <definedName name="地区名称" localSheetId="29">#REF!</definedName>
    <definedName name="____1A01_" localSheetId="29">#REF!</definedName>
    <definedName name="___________A01" localSheetId="29">#REF!</definedName>
    <definedName name="________qyc1234" localSheetId="29">#REF!</definedName>
    <definedName name="_____qyc1234" localSheetId="29">#REF!</definedName>
    <definedName name="__1A01_" localSheetId="29">#REF!</definedName>
    <definedName name="____________A01" localSheetId="29">#REF!</definedName>
    <definedName name="_________A01" localSheetId="29">#REF!</definedName>
    <definedName name="_qyc1234" localSheetId="29">#REF!</definedName>
    <definedName name="__________qyc1234" localSheetId="29">#REF!</definedName>
    <definedName name="_____A01" localSheetId="29">#REF!</definedName>
    <definedName name="______________A01" localSheetId="29">#REF!</definedName>
    <definedName name="_________qyc1234" localSheetId="29">#REF!</definedName>
    <definedName name="___qyc1234" localSheetId="29">#REF!</definedName>
    <definedName name="_____________A01" localSheetId="29">#REF!</definedName>
    <definedName name="_______A01" localSheetId="29">#REF!</definedName>
    <definedName name="支出" localSheetId="29">#REF!</definedName>
    <definedName name="___1A01_" localSheetId="29">#REF!</definedName>
    <definedName name="分类" localSheetId="29">#REF!</definedName>
    <definedName name="__A01" localSheetId="29">#REF!</definedName>
    <definedName name="_A01" localSheetId="29">#REF!</definedName>
    <definedName name="___A01" localSheetId="29">#REF!</definedName>
    <definedName name="_2A01_" localSheetId="29">#REF!</definedName>
    <definedName name="____________qyc1234" localSheetId="29">#REF!</definedName>
    <definedName name="______qyc1234" localSheetId="29">#REF!</definedName>
    <definedName name="__qyc1234" localSheetId="29">#REF!</definedName>
    <definedName name="______A01" localSheetId="29">#REF!</definedName>
    <definedName name="________________A01" localSheetId="29">#REF!</definedName>
    <definedName name="__________A01" localSheetId="29">#REF!</definedName>
    <definedName name="Database" localSheetId="29">#REF!</definedName>
    <definedName name="___________qyc1234" localSheetId="29">#REF!</definedName>
    <definedName name="____A01" localSheetId="29">#REF!</definedName>
    <definedName name="__2A01_" localSheetId="29">#REF!</definedName>
    <definedName name="形式" localSheetId="29">#REF!</definedName>
    <definedName name="_1A01_" localSheetId="29">#REF!</definedName>
    <definedName name="____qyc1234" localSheetId="29">#REF!</definedName>
    <definedName name="_______________A01" localSheetId="29">#REF!</definedName>
    <definedName name="_______qyc1234" localSheetId="29">#REF!</definedName>
    <definedName name="________A01" localSheetId="29">#REF!</definedName>
    <definedName name="__A01" localSheetId="42">#REF!</definedName>
    <definedName name="___1A01_" localSheetId="42">#REF!</definedName>
    <definedName name="__1A01_" localSheetId="42">#REF!</definedName>
    <definedName name="_A01" localSheetId="42">#REF!</definedName>
    <definedName name="_______________A01" localSheetId="42">#REF!</definedName>
    <definedName name="地区名称" localSheetId="42">#REF!</definedName>
    <definedName name="_2A01_" localSheetId="42">#REF!</definedName>
    <definedName name="支出" localSheetId="42">#REF!</definedName>
    <definedName name="Database" localSheetId="42">#REF!</definedName>
    <definedName name="_1A01_" localSheetId="42">#REF!</definedName>
    <definedName name="__A01" localSheetId="41">#REF!</definedName>
    <definedName name="___1A01_" localSheetId="41">#REF!</definedName>
    <definedName name="__1A01_" localSheetId="41">#REF!</definedName>
    <definedName name="_A01" localSheetId="41">#REF!</definedName>
    <definedName name="_______________A01" localSheetId="41">#REF!</definedName>
    <definedName name="地区名称" localSheetId="41">#REF!</definedName>
    <definedName name="_2A01_" localSheetId="41">#REF!</definedName>
    <definedName name="支出" localSheetId="41">#REF!</definedName>
    <definedName name="Database" localSheetId="41">#REF!</definedName>
    <definedName name="_1A01_" localSheetId="41">#REF!</definedName>
    <definedName name="地区名称" localSheetId="43">#REF!</definedName>
    <definedName name="____1A01_" localSheetId="43">#REF!</definedName>
    <definedName name="___________A01" localSheetId="43">#REF!</definedName>
    <definedName name="________qyc1234" localSheetId="43">#REF!</definedName>
    <definedName name="_____qyc1234" localSheetId="43">#REF!</definedName>
    <definedName name="__1A01_" localSheetId="43">#REF!</definedName>
    <definedName name="____________A01" localSheetId="43">#REF!</definedName>
    <definedName name="_________A01" localSheetId="43">#REF!</definedName>
    <definedName name="_qyc1234" localSheetId="43">#REF!</definedName>
    <definedName name="__________qyc1234" localSheetId="43">#REF!</definedName>
    <definedName name="_____A01" localSheetId="43">#REF!</definedName>
    <definedName name="______________A01" localSheetId="43">#REF!</definedName>
    <definedName name="_________qyc1234" localSheetId="43">#REF!</definedName>
    <definedName name="___qyc1234" localSheetId="43">#REF!</definedName>
    <definedName name="_____________A01" localSheetId="43">#REF!</definedName>
    <definedName name="_______A01" localSheetId="43">#REF!</definedName>
    <definedName name="支出" localSheetId="43">#REF!</definedName>
    <definedName name="___1A01_" localSheetId="43">#REF!</definedName>
    <definedName name="分类" localSheetId="43">#REF!</definedName>
    <definedName name="__A01" localSheetId="43">#REF!</definedName>
    <definedName name="_A01" localSheetId="43">#REF!</definedName>
    <definedName name="___A01" localSheetId="43">#REF!</definedName>
    <definedName name="_2A01_" localSheetId="43">#REF!</definedName>
    <definedName name="____________qyc1234" localSheetId="43">#REF!</definedName>
    <definedName name="______qyc1234" localSheetId="43">#REF!</definedName>
    <definedName name="__qyc1234" localSheetId="43">#REF!</definedName>
    <definedName name="______A01" localSheetId="43">#REF!</definedName>
    <definedName name="__________A01" localSheetId="43">#REF!</definedName>
    <definedName name="Database" localSheetId="43">#REF!</definedName>
    <definedName name="___________qyc1234" localSheetId="43">#REF!</definedName>
    <definedName name="____A01" localSheetId="43">#REF!</definedName>
    <definedName name="__2A01_" localSheetId="43">#REF!</definedName>
    <definedName name="形式" localSheetId="43">#REF!</definedName>
    <definedName name="_1A01_" localSheetId="43">#REF!</definedName>
    <definedName name="____qyc1234" localSheetId="43">#REF!</definedName>
    <definedName name="_______________A01" localSheetId="43">#REF!</definedName>
    <definedName name="_______qyc1234" localSheetId="43">#REF!</definedName>
    <definedName name="________A01" localSheetId="43">#REF!</definedName>
    <definedName name="__A01" localSheetId="10">#REF!</definedName>
    <definedName name="___1A01_" localSheetId="10">#REF!</definedName>
    <definedName name="__1A01_" localSheetId="10">#REF!</definedName>
    <definedName name="_A01" localSheetId="10">#REF!</definedName>
    <definedName name="_______________A01" localSheetId="10">#REF!</definedName>
    <definedName name="地区名称" localSheetId="10">#REF!</definedName>
    <definedName name="_2A01_" localSheetId="10">#REF!</definedName>
    <definedName name="支出" localSheetId="10">#REF!</definedName>
    <definedName name="Database" localSheetId="10">#REF!</definedName>
    <definedName name="_1A01_" localSheetId="10">#REF!</definedName>
    <definedName name="__A01" localSheetId="38">#REF!</definedName>
    <definedName name="___1A01_" localSheetId="38">#REF!</definedName>
    <definedName name="__1A01_" localSheetId="38">#REF!</definedName>
    <definedName name="_A01" localSheetId="38">#REF!</definedName>
    <definedName name="_______________A01" localSheetId="38">#REF!</definedName>
    <definedName name="地区名称" localSheetId="38">#REF!</definedName>
    <definedName name="_2A01_" localSheetId="38">#REF!</definedName>
    <definedName name="支出" localSheetId="38">#REF!</definedName>
    <definedName name="Database" localSheetId="38">#REF!</definedName>
    <definedName name="_1A01_" localSheetId="38">#REF!</definedName>
    <definedName name="__A01" localSheetId="35">#REF!</definedName>
    <definedName name="___1A01_" localSheetId="35">#REF!</definedName>
    <definedName name="__1A01_" localSheetId="35">#REF!</definedName>
    <definedName name="_A01" localSheetId="35">#REF!</definedName>
    <definedName name="_______________A01" localSheetId="35">#REF!</definedName>
    <definedName name="地区名称" localSheetId="35">#REF!</definedName>
    <definedName name="_2A01_" localSheetId="35">#REF!</definedName>
    <definedName name="支出" localSheetId="35">#REF!</definedName>
    <definedName name="Database" localSheetId="35">#REF!</definedName>
    <definedName name="_1A01_" localSheetId="35">#REF!</definedName>
    <definedName name="地区名称" localSheetId="5">#REF!</definedName>
    <definedName name="__A01" localSheetId="37">#REF!</definedName>
    <definedName name="___1A01_" localSheetId="37">#REF!</definedName>
    <definedName name="__1A01_" localSheetId="37">#REF!</definedName>
    <definedName name="_A01" localSheetId="37">#REF!</definedName>
    <definedName name="_______________A01" localSheetId="37">#REF!</definedName>
    <definedName name="地区名称" localSheetId="37">#REF!</definedName>
    <definedName name="_2A01_" localSheetId="37">#REF!</definedName>
    <definedName name="支出" localSheetId="37">#REF!</definedName>
    <definedName name="Database" localSheetId="37">#REF!</definedName>
    <definedName name="_1A01_" localSheetId="37">#REF!</definedName>
    <definedName name="地区名称">#REF!</definedName>
    <definedName name="___________A01">#REF!</definedName>
    <definedName name="____1A01_">#REF!</definedName>
    <definedName name="________qyc1234">#REF!</definedName>
    <definedName name="_____qyc1234">#REF!</definedName>
    <definedName name="__1A01_">#REF!</definedName>
    <definedName name="____________A01">#REF!</definedName>
    <definedName name="_________A01">#REF!</definedName>
    <definedName name="_xlnm.Print_Titles">#N/A</definedName>
    <definedName name="_qyc1234">#REF!</definedName>
    <definedName name="__________qyc1234">#REF!</definedName>
    <definedName name="MAILMERGEMODE">"OneWorksheet"</definedName>
    <definedName name="_____A01">#REF!</definedName>
    <definedName name="______________A01">#REF!</definedName>
    <definedName name="_________qyc1234">#REF!</definedName>
    <definedName name="___qyc1234">#REF!</definedName>
    <definedName name="_____________A01">#REF!</definedName>
    <definedName name="_______A01">#REF!</definedName>
    <definedName name="支出">#REF!</definedName>
    <definedName name="___1A01_">#REF!</definedName>
    <definedName name="分类">#REF!</definedName>
    <definedName name="__A01">#REF!</definedName>
    <definedName name="_A01">#REF!</definedName>
    <definedName name="___A01">#REF!</definedName>
    <definedName name="_2A01_">#REF!</definedName>
    <definedName name="____________qyc1234">#REF!</definedName>
    <definedName name="______qyc1234">#REF!</definedName>
    <definedName name="__qyc1234">#REF!</definedName>
    <definedName name="______A01">#REF!</definedName>
    <definedName name="________________A01">#REF!</definedName>
    <definedName name="__________A01">#REF!</definedName>
    <definedName name="Database">#REF!</definedName>
    <definedName name="s">#N/A</definedName>
    <definedName name="_xlnm.Print_Area">#N/A</definedName>
    <definedName name="n">#N/A</definedName>
    <definedName name="___________qyc1234">#REF!</definedName>
    <definedName name="m">#N/A</definedName>
    <definedName name="____A01">#REF!</definedName>
    <definedName name="__2A01_">#REF!</definedName>
    <definedName name="形式">#REF!</definedName>
    <definedName name="l">#N/A</definedName>
    <definedName name="k">#N/A</definedName>
    <definedName name="j">#N/A</definedName>
    <definedName name="i">#N/A</definedName>
    <definedName name="_1A01_">#REF!</definedName>
    <definedName name="h">#N/A</definedName>
    <definedName name="____qyc1234">#REF!</definedName>
    <definedName name="g">#N/A</definedName>
    <definedName name="f">#N/A</definedName>
    <definedName name="_______________A01">#REF!</definedName>
    <definedName name="e">#N/A</definedName>
    <definedName name="d">#N/A</definedName>
    <definedName name="_______qyc1234">#REF!</definedName>
    <definedName name="b">#N/A</definedName>
    <definedName name="a">#N/A</definedName>
    <definedName name="________A01">#REF!</definedName>
  </definedNames>
  <calcPr calcId="144525"/>
</workbook>
</file>

<file path=xl/sharedStrings.xml><?xml version="1.0" encoding="utf-8"?>
<sst xmlns="http://schemas.openxmlformats.org/spreadsheetml/2006/main" count="1673" uniqueCount="1022">
  <si>
    <t>表1</t>
  </si>
  <si>
    <t>2024年茂县地方一般公共预算收入预算表</t>
  </si>
  <si>
    <t>单位：万元</t>
  </si>
  <si>
    <t>预算科目</t>
  </si>
  <si>
    <t>预算数</t>
  </si>
  <si>
    <t>税收收入小计</t>
  </si>
  <si>
    <t>一、增值税</t>
  </si>
  <si>
    <t>二、消费税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</si>
  <si>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</si>
  <si>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</si>
  <si>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</si>
  <si>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</si>
  <si>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</si>
  <si>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</si>
  <si>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</si>
  <si>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</si>
  <si>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</si>
  <si>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</si>
  <si>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</si>
  <si>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</si>
  <si>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</si>
  <si>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</si>
  <si>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</si>
  <si>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</si>
  <si>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</si>
  <si>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</si>
  <si>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</si>
  <si>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</si>
  <si>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</si>
  <si>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</si>
  <si>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</si>
  <si>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</si>
  <si>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</si>
  <si>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2024年茂县一般公共预算支出预算表</t>
  </si>
  <si>
    <t>小计</t>
  </si>
  <si>
    <t>全县自有财力</t>
  </si>
  <si>
    <t>上级提前通知
专项转移支付</t>
  </si>
  <si>
    <t>动用上年结余安排</t>
  </si>
  <si>
    <t>调入资金</t>
  </si>
  <si>
    <t>其他资金</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</si>
  <si>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</si>
  <si>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</si>
  <si>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</si>
  <si>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</si>
  <si>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</si>
  <si>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</si>
  <si>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</si>
  <si>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</si>
  <si>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</si>
  <si>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</si>
  <si>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</si>
  <si>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</si>
  <si>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</si>
  <si>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</si>
  <si>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</si>
  <si>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</si>
  <si>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</si>
  <si>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</si>
  <si>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</si>
  <si>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</si>
  <si>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</si>
  <si>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</si>
  <si>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</si>
  <si>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</si>
  <si>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</si>
  <si>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</si>
  <si>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</si>
  <si>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2024年茂县一般公共预算收支预算平衡表</t>
  </si>
  <si>
    <t>收   入</t>
  </si>
  <si>
    <t>支   出</t>
  </si>
  <si>
    <t>一般公共预算收入</t>
  </si>
  <si>
    <t>一般公共预算支出</t>
  </si>
  <si>
    <t>转移性收入</t>
  </si>
  <si>
    <t>转移性支出</t>
  </si>
  <si>
    <t>上级补助收入</t>
  </si>
  <si>
    <t>上解支出</t>
  </si>
  <si>
    <t xml:space="preserve">    返还性收入</t>
  </si>
  <si>
    <t>体制上解支出</t>
  </si>
  <si>
    <t>一般性转移支付收入</t>
  </si>
  <si>
    <t>专项上解支出</t>
  </si>
  <si>
    <t>专项转移支付收入</t>
  </si>
  <si>
    <t>调出资金</t>
  </si>
  <si>
    <t>上年结余收入</t>
  </si>
  <si>
    <t>区域间转移性支出</t>
  </si>
  <si>
    <t>援助其他地区支出</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</si>
  <si>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</si>
  <si>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</si>
  <si>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</si>
  <si>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</si>
  <si>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</si>
  <si>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</si>
  <si>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</si>
  <si>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</si>
  <si>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</si>
  <si>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</si>
  <si>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</si>
  <si>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</si>
  <si>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</si>
  <si>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</si>
  <si>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</si>
  <si>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债务还本支出</t>
  </si>
  <si>
    <t>区域间转移性收入</t>
  </si>
  <si>
    <t>地方政府一般债务还本支出</t>
  </si>
  <si>
    <t>接受其他地区援助收入</t>
  </si>
  <si>
    <t>地方政府一般债券还本支出</t>
  </si>
  <si>
    <t>生态保护补偿转移性收入</t>
  </si>
  <si>
    <t>地方政府向外国政府借款还本支出</t>
  </si>
  <si>
    <t>土地指标调剂转移性收入</t>
  </si>
  <si>
    <t>地方政府向国际组织借款还本支出</t>
  </si>
  <si>
    <t>其他转移性收入</t>
  </si>
  <si>
    <t>动用预算稳定调节基金</t>
  </si>
  <si>
    <t>国债转贷收入</t>
  </si>
  <si>
    <t>国债转贷资金上年结余</t>
  </si>
  <si>
    <t>国债转贷转补助数</t>
  </si>
  <si>
    <t>收  入  总  计</t>
  </si>
  <si>
    <t>支  出  总  计</t>
  </si>
  <si>
    <t>表4</t>
  </si>
  <si>
    <t>2024年茂县县级一般公共预算收入预算表</t>
  </si>
  <si>
    <t>预    算    科    目</t>
  </si>
  <si>
    <t>十五、环境税</t>
  </si>
  <si>
    <t>表5</t>
  </si>
  <si>
    <t>2024年茂县县级一般公共预算支出预算表</t>
  </si>
  <si>
    <t xml:space="preserve">  人大事务</t>
  </si>
  <si>
    <t xml:space="preserve">    行政运行</t>
  </si>
  <si>
    <t xml:space="preserve">    代表工作</t>
  </si>
  <si>
    <t xml:space="preserve">    事业运行</t>
  </si>
  <si>
    <t xml:space="preserve">  政协事务</t>
  </si>
  <si>
    <t xml:space="preserve">  政府办公厅（室）及相关机构事务</t>
  </si>
  <si>
    <t xml:space="preserve">  发展与改革事务</t>
  </si>
  <si>
    <t xml:space="preserve">  统计信息事务</t>
  </si>
  <si>
    <t xml:space="preserve">    专项统计业务</t>
  </si>
  <si>
    <t xml:space="preserve">  财政事务</t>
  </si>
  <si>
    <t>   财政国库业务</t>
  </si>
  <si>
    <t xml:space="preserve">    其他财政事务支出</t>
  </si>
  <si>
    <t xml:space="preserve">  税收事务</t>
  </si>
  <si>
    <t xml:space="preserve">  审计事务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</si>
  <si>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</si>
  <si>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</si>
  <si>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</si>
  <si>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</si>
  <si>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</si>
  <si>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</si>
  <si>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其他群众团体事务支出</t>
  </si>
  <si>
    <t xml:space="preserve">  党委办公厅（室）及相关机构事务</t>
  </si>
  <si>
    <t xml:space="preserve">    一般行政管理事务</t>
  </si>
  <si>
    <t xml:space="preserve">  组织事务</t>
  </si>
  <si>
    <t xml:space="preserve">    其他组织事务支出</t>
  </si>
  <si>
    <t xml:space="preserve">  宣传事务</t>
  </si>
  <si>
    <t xml:space="preserve">  统战事务</t>
  </si>
  <si>
    <t xml:space="preserve">  市场监督管理事务</t>
  </si>
  <si>
    <t>二、国防支出</t>
  </si>
  <si>
    <t xml:space="preserve">  国防动员</t>
  </si>
  <si>
    <t xml:space="preserve">    兵役征集</t>
  </si>
  <si>
    <t xml:space="preserve">    民兵</t>
  </si>
  <si>
    <t>三、公共安全支出</t>
  </si>
  <si>
    <t xml:space="preserve">  武装警察部队</t>
  </si>
  <si>
    <t xml:space="preserve">    武装警察部队</t>
  </si>
  <si>
    <t xml:space="preserve">  公安</t>
  </si>
  <si>
    <t xml:space="preserve">  司法</t>
  </si>
  <si>
    <t xml:space="preserve">    社区矫正</t>
  </si>
  <si>
    <t>四、教育支出</t>
  </si>
  <si>
    <t xml:space="preserve">  教育管理事务</t>
  </si>
  <si>
    <t xml:space="preserve">  普通教育</t>
  </si>
  <si>
    <t xml:space="preserve">    学前教育</t>
  </si>
  <si>
    <t xml:space="preserve">    小学教育</t>
  </si>
  <si>
    <t xml:space="preserve">    初中教育</t>
  </si>
  <si>
    <t xml:space="preserve">    高中教育</t>
  </si>
  <si>
    <t xml:space="preserve">  进修及培训</t>
  </si>
  <si>
    <t xml:space="preserve">    教师进修</t>
  </si>
  <si>
    <t xml:space="preserve">    干部教育</t>
  </si>
  <si>
    <t xml:space="preserve">  教育费附加安排的支出</t>
  </si>
  <si>
    <t xml:space="preserve">    其他教育费附加安排的支出</t>
  </si>
  <si>
    <t>五、科学技术支出</t>
  </si>
  <si>
    <t xml:space="preserve">  科学技术管理事务</t>
  </si>
  <si>
    <t xml:space="preserve">    其他科学技术管理事务支出</t>
  </si>
  <si>
    <t xml:space="preserve">  科技条件与服务</t>
  </si>
  <si>
    <t xml:space="preserve">    其他科技条件与服务支出</t>
  </si>
  <si>
    <t xml:space="preserve">  社会科学</t>
  </si>
  <si>
    <t xml:space="preserve">    其他社会科学支出</t>
  </si>
  <si>
    <t>六、文化旅游体育与传媒支出</t>
  </si>
  <si>
    <t xml:space="preserve">  文化和旅游</t>
  </si>
  <si>
    <t xml:space="preserve">    图书馆</t>
  </si>
  <si>
    <t xml:space="preserve">    群众文化</t>
  </si>
  <si>
    <t xml:space="preserve">  文物</t>
  </si>
  <si>
    <t xml:space="preserve">    博物馆</t>
  </si>
  <si>
    <t xml:space="preserve">  体育</t>
  </si>
  <si>
    <t xml:space="preserve">    体育场馆</t>
  </si>
  <si>
    <t xml:space="preserve">  新闻出版电影</t>
  </si>
  <si>
    <t xml:space="preserve">    出版发行</t>
  </si>
  <si>
    <t xml:space="preserve">  广播电视</t>
  </si>
  <si>
    <t xml:space="preserve">    广播电视事务</t>
  </si>
  <si>
    <t xml:space="preserve">  其他文化旅游体育与传媒支出</t>
  </si>
  <si>
    <t xml:space="preserve">    其他文化旅游体育与传媒支出</t>
  </si>
  <si>
    <t>七、社会保障和就业支出</t>
  </si>
  <si>
    <t xml:space="preserve">  人力资源和社会保障管理事务</t>
  </si>
  <si>
    <t xml:space="preserve">    社会保险经办机构</t>
  </si>
  <si>
    <t xml:space="preserve">  民政管理事务</t>
  </si>
  <si>
    <t xml:space="preserve">    基层政权建设和社区治理</t>
  </si>
  <si>
    <t xml:space="preserve">    其他民政管理事务支出</t>
  </si>
  <si>
    <t xml:space="preserve">  行政事业单位养老支出</t>
  </si>
  <si>
    <t xml:space="preserve">    机关事业单位基本养老保险缴费支出</t>
  </si>
  <si>
    <t xml:space="preserve">    机关事业单位职业年金缴费支出</t>
  </si>
  <si>
    <t xml:space="preserve">  抚恤</t>
  </si>
  <si>
    <t xml:space="preserve">    在乡复员、退伍军人生活补助</t>
  </si>
  <si>
    <t xml:space="preserve">    义务兵优待</t>
  </si>
  <si>
    <t xml:space="preserve">  退役安置</t>
  </si>
  <si>
    <t xml:space="preserve">    退役士兵安置</t>
  </si>
  <si>
    <t xml:space="preserve">    军队转业干部安置</t>
  </si>
  <si>
    <t xml:space="preserve">  社会福利</t>
  </si>
  <si>
    <t xml:space="preserve">    儿童福利</t>
  </si>
  <si>
    <t xml:space="preserve">    老年福利</t>
  </si>
  <si>
    <t xml:space="preserve">    养老服务</t>
  </si>
  <si>
    <t xml:space="preserve">  残疾人事业</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</si>
  <si>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</si>
  <si>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</si>
  <si>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</si>
  <si>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</si>
  <si>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</si>
  <si>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</si>
  <si>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</si>
  <si>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</si>
  <si>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特困人员救助供养</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</si>
  <si>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</si>
  <si>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</si>
  <si>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</si>
  <si>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</si>
  <si>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</si>
  <si>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退役军人管理事务</t>
  </si>
  <si>
    <t>八、卫生健康支出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</si>
  <si>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</si>
  <si>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</si>
  <si>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</si>
  <si>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</si>
  <si>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</si>
  <si>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</si>
  <si>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</si>
  <si>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</si>
  <si>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</si>
  <si>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</si>
  <si>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</si>
  <si>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妇幼保健机构</t>
  </si>
  <si>
    <t xml:space="preserve">    基本公共卫生服务</t>
  </si>
  <si>
    <t xml:space="preserve">    重大公共卫生服务</t>
  </si>
  <si>
    <t xml:space="preserve">    其他公共卫生支出</t>
  </si>
  <si>
    <t xml:space="preserve">  计划生育事务</t>
  </si>
  <si>
    <t xml:space="preserve">    计划生育服务</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</si>
  <si>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</si>
  <si>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</si>
  <si>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</si>
  <si>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</si>
  <si>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</si>
  <si>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优抚对象医疗</t>
  </si>
  <si>
    <t xml:space="preserve">    优抚对象医疗补助</t>
  </si>
  <si>
    <t xml:space="preserve">  医疗保障管理事务</t>
  </si>
  <si>
    <t xml:space="preserve">  其他卫生健康支出</t>
  </si>
  <si>
    <t xml:space="preserve">    其他卫生健康支出</t>
  </si>
  <si>
    <t>九、节能环保支出</t>
  </si>
  <si>
    <t xml:space="preserve">  自然生态保护</t>
  </si>
  <si>
    <t xml:space="preserve">    生态保护</t>
  </si>
  <si>
    <t xml:space="preserve">    农村环境保护</t>
  </si>
  <si>
    <t>十、城乡社区支出</t>
  </si>
  <si>
    <t xml:space="preserve">  城乡社区管理事务</t>
  </si>
  <si>
    <t xml:space="preserve">    其他城乡社区管理事务支出</t>
  </si>
  <si>
    <t>  其他城乡社区支出</t>
  </si>
  <si>
    <t>    其他城乡社区支出</t>
  </si>
  <si>
    <t>十一、农林水支出</t>
  </si>
  <si>
    <t xml:space="preserve">  农业农村</t>
  </si>
  <si>
    <t xml:space="preserve">    病虫害控制</t>
  </si>
  <si>
    <t xml:space="preserve">    对高校毕业生到基层任职补助</t>
  </si>
  <si>
    <t xml:space="preserve">    其他农业农村支出</t>
  </si>
  <si>
    <t xml:space="preserve">  林业和草原</t>
  </si>
  <si>
    <t xml:space="preserve">    事业机构</t>
  </si>
  <si>
    <t xml:space="preserve">    林业草原防灾减灾</t>
  </si>
  <si>
    <t xml:space="preserve">  水利</t>
  </si>
  <si>
    <t xml:space="preserve">    其他水利支出</t>
  </si>
  <si>
    <t xml:space="preserve">  巩固脱贫攻坚成果衔接乡村振兴</t>
  </si>
  <si>
    <t xml:space="preserve">    社会发展</t>
  </si>
  <si>
    <t xml:space="preserve">    其他巩固脱贫攻坚成果衔接乡村振兴支出</t>
  </si>
  <si>
    <t xml:space="preserve">  农村综合改革</t>
  </si>
  <si>
    <t xml:space="preserve">    对村民委员会和村党支部的补助</t>
  </si>
  <si>
    <t xml:space="preserve">  其他农林水支出</t>
  </si>
  <si>
    <t xml:space="preserve">    其他农林水支出</t>
  </si>
  <si>
    <t>十二、交通运输支出</t>
  </si>
  <si>
    <t xml:space="preserve">  公路水路运输</t>
  </si>
  <si>
    <t xml:space="preserve">    其他公路水路运输支出</t>
  </si>
  <si>
    <t>十三、资源勘探工业信息等支出</t>
  </si>
  <si>
    <t xml:space="preserve">  制造业</t>
  </si>
  <si>
    <t xml:space="preserve">    其他制造业支出</t>
  </si>
  <si>
    <t xml:space="preserve">  其他资源勘探工业信息等支出</t>
  </si>
  <si>
    <t xml:space="preserve">    其他资源勘探工业信息等支出</t>
  </si>
  <si>
    <t>十四、商业服务业等支出</t>
  </si>
  <si>
    <t xml:space="preserve">  商业流通事务</t>
  </si>
  <si>
    <t xml:space="preserve">    其他商业流通事务支出</t>
  </si>
  <si>
    <t xml:space="preserve">  其他商业服务业等支出</t>
  </si>
  <si>
    <t xml:space="preserve">    其他商业服务业等支出</t>
  </si>
  <si>
    <t>十五、自然资源海洋气象等支出</t>
  </si>
  <si>
    <t xml:space="preserve">  自然资源事务</t>
  </si>
  <si>
    <t>十六、住房保障支出</t>
  </si>
  <si>
    <t xml:space="preserve">  住房改革支出</t>
  </si>
  <si>
    <t xml:space="preserve">    住房公积金</t>
  </si>
  <si>
    <t>十七、粮油物资储备支出</t>
  </si>
  <si>
    <t xml:space="preserve">  粮油物资事务</t>
  </si>
  <si>
    <t xml:space="preserve">  粮油储备</t>
  </si>
  <si>
    <t xml:space="preserve">    其他粮油储备支出</t>
  </si>
  <si>
    <t>十八、灾害防治及应急管理支出</t>
  </si>
  <si>
    <t xml:space="preserve">  应急管理事务</t>
  </si>
  <si>
    <t xml:space="preserve">    安全监管</t>
  </si>
  <si>
    <t xml:space="preserve">  消防救援事务</t>
  </si>
  <si>
    <t xml:space="preserve">  地震事务</t>
  </si>
  <si>
    <t xml:space="preserve">  自然灾害防治</t>
  </si>
  <si>
    <t xml:space="preserve">    其他自然灾害防治支出</t>
  </si>
  <si>
    <t xml:space="preserve">  自然灾害救灾及恢复重建支出</t>
  </si>
  <si>
    <t xml:space="preserve">    自然灾害救灾补助</t>
  </si>
  <si>
    <t>十九、预备费</t>
  </si>
  <si>
    <t>二十、其他支出</t>
  </si>
  <si>
    <t xml:space="preserve">  其他支出</t>
  </si>
  <si>
    <t xml:space="preserve">    年初预留</t>
  </si>
  <si>
    <t xml:space="preserve">    其他支出</t>
  </si>
  <si>
    <t>二十一、债务付息支出</t>
  </si>
  <si>
    <t xml:space="preserve">  地方政府一般债务付息支出</t>
  </si>
  <si>
    <t xml:space="preserve">    地方政府一般债券付息支出</t>
  </si>
  <si>
    <t>本级一般支出合计</t>
  </si>
  <si>
    <t>表6</t>
  </si>
  <si>
    <t>2024年茂县县级一般公共预算收支预算平衡表</t>
  </si>
  <si>
    <t>收  入</t>
  </si>
  <si>
    <t>支  出</t>
  </si>
  <si>
    <t>补助下级支出</t>
  </si>
  <si>
    <t xml:space="preserve">       返还性收入</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</si>
  <si>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</si>
  <si>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</si>
  <si>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</si>
  <si>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</si>
  <si>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</si>
  <si>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</si>
  <si>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</si>
  <si>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</si>
  <si>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</si>
  <si>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</si>
  <si>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</si>
  <si>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2024年上级对茂县一般公共预算转移支付和税收返还预算表</t>
  </si>
  <si>
    <t>预 算 科 目</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</si>
  <si>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</si>
  <si>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</si>
  <si>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</si>
  <si>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</si>
  <si>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</si>
  <si>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</si>
  <si>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</si>
  <si>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</si>
  <si>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</si>
  <si>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</si>
  <si>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r>
      <rPr>
        <sz val="12.0"/>
        <color rgb="FF000000"/>
        <rFont val="宋体"/>
        <charset val="134"/>
      </rPr>
      <t xml:space="preserve"> </t>
    </r>
    <r>
      <rPr>
        <sz val="11.0"/>
        <color rgb="FF000000"/>
        <rFont val="宋体"/>
        <charset val="134"/>
      </rPr>
      <t xml:space="preserve">   县级基本财力保障机制奖补资金收入</t>
    </r>
    <phoneticPr fontId="0" type="noConversion"/>
  </si>
  <si>
    <r>
      <rPr>
        <sz val="12.0"/>
        <color rgb="FF000000"/>
        <rFont val="宋体"/>
        <charset val="134"/>
      </rPr>
      <t xml:space="preserve"> </t>
    </r>
    <r>
      <rPr>
        <sz val="11.0"/>
        <color rgb="FF000000"/>
        <rFont val="宋体"/>
        <charset val="134"/>
      </rPr>
      <t xml:space="preserve">   结算补助收入</t>
    </r>
    <phoneticPr fontId="0" type="noConversion"/>
  </si>
  <si>
    <t xml:space="preserve">    城乡义务教育转移支付收入</t>
  </si>
  <si>
    <t xml:space="preserve">    城乡居民基本医疗保险转移支付收入</t>
  </si>
  <si>
    <t xml:space="preserve">    重点生态功能区转移支付收入</t>
  </si>
  <si>
    <r>
      <rPr>
        <sz val="12.0"/>
        <color rgb="FF000000"/>
        <rFont val="宋体"/>
        <charset val="134"/>
      </rPr>
      <t xml:space="preserve"> </t>
    </r>
    <r>
      <rPr>
        <sz val="11.0"/>
        <color rgb="FF000000"/>
        <rFont val="宋体"/>
        <charset val="134"/>
      </rPr>
      <t xml:space="preserve">   </t>
    </r>
    <r>
      <rPr>
        <sz val="12.0"/>
        <color rgb="FF000000"/>
        <rFont val="宋体"/>
        <charset val="134"/>
      </rPr>
      <t>固定数额补助收入</t>
    </r>
    <phoneticPr fontId="0" type="noConversion"/>
  </si>
  <si>
    <t xml:space="preserve">    革命老区转移支付收入</t>
  </si>
  <si>
    <t xml:space="preserve">    民族地区转移支付收入</t>
  </si>
  <si>
    <t xml:space="preserve">    其他一般性转移支付收入</t>
  </si>
  <si>
    <t xml:space="preserve">  专项转移支付收入</t>
  </si>
  <si>
    <r>
      <rPr>
        <sz val="12.0"/>
        <color rgb="FF000000"/>
        <rFont val="宋体"/>
        <charset val="134"/>
      </rPr>
      <t xml:space="preserve"> </t>
    </r>
    <r>
      <rPr>
        <sz val="11.0"/>
        <color rgb="FF000000"/>
        <rFont val="宋体"/>
        <charset val="134"/>
      </rPr>
      <t xml:space="preserve">   </t>
    </r>
    <r>
      <rPr>
        <sz val="12.0"/>
        <color rgb="FF000000"/>
        <rFont val="宋体"/>
        <charset val="134"/>
      </rPr>
      <t>一般公共服务</t>
    </r>
    <phoneticPr fontId="0" type="noConversion"/>
  </si>
  <si>
    <r>
      <rPr>
        <sz val="12.0"/>
        <color rgb="FF000000"/>
        <rFont val="宋体"/>
        <charset val="134"/>
      </rPr>
      <t xml:space="preserve"> </t>
    </r>
    <r>
      <rPr>
        <sz val="11.0"/>
        <color rgb="FF000000"/>
        <rFont val="宋体"/>
        <charset val="134"/>
      </rPr>
      <t xml:space="preserve">   </t>
    </r>
    <r>
      <rPr>
        <sz val="12.0"/>
        <color rgb="FF000000"/>
        <rFont val="宋体"/>
        <charset val="134"/>
      </rPr>
      <t>外交</t>
    </r>
    <phoneticPr fontId="0" type="noConversion"/>
  </si>
  <si>
    <r>
      <rPr>
        <sz val="12.0"/>
        <color rgb="FF000000"/>
        <rFont val="宋体"/>
        <charset val="134"/>
      </rPr>
      <t xml:space="preserve"> </t>
    </r>
    <r>
      <rPr>
        <sz val="11.0"/>
        <color rgb="FF000000"/>
        <rFont val="宋体"/>
        <charset val="134"/>
      </rPr>
      <t xml:space="preserve">   </t>
    </r>
    <r>
      <rPr>
        <sz val="12.0"/>
        <color rgb="FF000000"/>
        <rFont val="宋体"/>
        <charset val="134"/>
      </rPr>
      <t>国防</t>
    </r>
    <phoneticPr fontId="0" type="noConversion"/>
  </si>
  <si>
    <r>
      <rPr>
        <sz val="12.0"/>
        <color rgb="FF000000"/>
        <rFont val="宋体"/>
        <charset val="134"/>
      </rPr>
      <t xml:space="preserve"> </t>
    </r>
    <r>
      <rPr>
        <sz val="11.0"/>
        <color rgb="FF000000"/>
        <rFont val="宋体"/>
        <charset val="134"/>
      </rPr>
      <t xml:space="preserve">   </t>
    </r>
    <r>
      <rPr>
        <sz val="12.0"/>
        <color rgb="FF000000"/>
        <rFont val="宋体"/>
        <charset val="134"/>
      </rPr>
      <t>公共安全</t>
    </r>
    <phoneticPr fontId="0" type="noConversion"/>
  </si>
  <si>
    <r>
      <rPr>
        <sz val="12.0"/>
        <color rgb="FF000000"/>
        <rFont val="宋体"/>
        <charset val="134"/>
      </rPr>
      <t xml:space="preserve"> </t>
    </r>
    <r>
      <rPr>
        <sz val="11.0"/>
        <color rgb="FF000000"/>
        <rFont val="宋体"/>
        <charset val="134"/>
      </rPr>
      <t xml:space="preserve">   </t>
    </r>
    <r>
      <rPr>
        <sz val="12.0"/>
        <color rgb="FF000000"/>
        <rFont val="宋体"/>
        <charset val="134"/>
      </rPr>
      <t>教育</t>
    </r>
    <phoneticPr fontId="0" type="noConversion"/>
  </si>
  <si>
    <r>
      <rPr>
        <sz val="12.0"/>
        <color rgb="FF000000"/>
        <rFont val="宋体"/>
        <charset val="134"/>
      </rPr>
      <t xml:space="preserve"> </t>
    </r>
    <r>
      <rPr>
        <sz val="11.0"/>
        <color rgb="FF000000"/>
        <rFont val="宋体"/>
        <charset val="134"/>
      </rPr>
      <t xml:space="preserve">   </t>
    </r>
    <r>
      <rPr>
        <sz val="12.0"/>
        <color rgb="FF000000"/>
        <rFont val="宋体"/>
        <charset val="134"/>
      </rPr>
      <t>科学技术</t>
    </r>
    <phoneticPr fontId="0" type="noConversion"/>
  </si>
  <si>
    <r>
      <rPr>
        <sz val="12.0"/>
        <color rgb="FF000000"/>
        <rFont val="宋体"/>
        <charset val="134"/>
      </rPr>
      <t xml:space="preserve"> </t>
    </r>
    <r>
      <rPr>
        <sz val="11.0"/>
        <color rgb="FF000000"/>
        <rFont val="宋体"/>
        <charset val="134"/>
      </rPr>
      <t xml:space="preserve">   </t>
    </r>
    <r>
      <rPr>
        <sz val="12.0"/>
        <color rgb="FF000000"/>
        <rFont val="宋体"/>
        <charset val="134"/>
      </rPr>
      <t>文化体育与传媒</t>
    </r>
    <phoneticPr fontId="0" type="noConversion"/>
  </si>
  <si>
    <r>
      <rPr>
        <sz val="12.0"/>
        <color rgb="FF000000"/>
        <rFont val="宋体"/>
        <charset val="134"/>
      </rPr>
      <t xml:space="preserve"> </t>
    </r>
    <r>
      <rPr>
        <sz val="11.0"/>
        <color rgb="FF000000"/>
        <rFont val="宋体"/>
        <charset val="134"/>
      </rPr>
      <t xml:space="preserve">   </t>
    </r>
    <r>
      <rPr>
        <sz val="12.0"/>
        <color rgb="FF000000"/>
        <rFont val="宋体"/>
        <charset val="134"/>
      </rPr>
      <t>社会保障和就业</t>
    </r>
    <phoneticPr fontId="0" type="noConversion"/>
  </si>
  <si>
    <t>表8</t>
  </si>
  <si>
    <t>2024年茂县对下一般公共预算转移支付和税收返还预算表</t>
  </si>
  <si>
    <t>转移支付名称</t>
  </si>
  <si>
    <t>合计</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</si>
  <si>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</si>
  <si>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</si>
  <si>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</si>
  <si>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</si>
  <si>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</si>
  <si>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</si>
  <si>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</si>
  <si>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</si>
  <si>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</si>
  <si>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</si>
  <si>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</si>
  <si>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</si>
  <si>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</si>
  <si>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</si>
  <si>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</si>
  <si>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</si>
  <si>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</si>
  <si>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说明：此表为空表，不涉及对下一般公共预算转移支付和税收返还</t>
  </si>
  <si>
    <t>表9</t>
  </si>
  <si>
    <t>2024年茂县一般公共预算转移支付和税收返还分地区预算表</t>
  </si>
  <si>
    <t>地  区</t>
  </si>
  <si>
    <t>xx（区、县）</t>
  </si>
  <si>
    <t>待清算分配数</t>
  </si>
  <si>
    <t>表10</t>
  </si>
  <si>
    <t>2024年茂县县级一般公共预算经济分类科目支出预算表</t>
  </si>
  <si>
    <t>机关工资福利支出</t>
  </si>
  <si>
    <t> 工资奖金津补贴</t>
  </si>
  <si>
    <t>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</si>
  <si>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</si>
  <si>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</si>
  <si>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</si>
  <si>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</si>
  <si>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</si>
  <si>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</si>
  <si>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</si>
  <si>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</si>
  <si>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</si>
  <si>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公务用车运行维护费</t>
  </si>
  <si>
    <t xml:space="preserve">  维修（护）费</t>
  </si>
  <si>
    <t> 其他商品和服务支出</t>
  </si>
  <si>
    <t>机关资本性支出（一）</t>
  </si>
  <si>
    <t xml:space="preserve">  基础设施建设</t>
  </si>
  <si>
    <t xml:space="preserve">  公务用车购置</t>
  </si>
  <si>
    <t xml:space="preserve">  设备购置</t>
  </si>
  <si>
    <t xml:space="preserve">  大型修缮</t>
  </si>
  <si>
    <t xml:space="preserve">  其他资本性支出</t>
  </si>
  <si>
    <t>机关资本性支出（二）</t>
  </si>
  <si>
    <t xml:space="preserve">  房屋建筑物构建</t>
  </si>
  <si>
    <t>对事业单位经常性补助</t>
  </si>
  <si>
    <t xml:space="preserve">  工资福利支出</t>
  </si>
  <si>
    <t xml:space="preserve">  商品和服务支出</t>
  </si>
  <si>
    <t>对企业补助</t>
  </si>
  <si>
    <t xml:space="preserve">  费用补贴</t>
  </si>
  <si>
    <t xml:space="preserve">  利息补贴</t>
  </si>
  <si>
    <t xml:space="preserve">  其他对企业补助</t>
  </si>
  <si>
    <t>对个人和家庭的补助</t>
  </si>
  <si>
    <t xml:space="preserve">  社会福利和救助</t>
  </si>
  <si>
    <t xml:space="preserve">  助学金</t>
  </si>
  <si>
    <t xml:space="preserve">  个人农业生产补贴</t>
  </si>
  <si>
    <t xml:space="preserve">  离退休费</t>
  </si>
  <si>
    <t>对社会保障基金补助</t>
  </si>
  <si>
    <t xml:space="preserve">  对社会保险基金补助</t>
  </si>
  <si>
    <t>债务利息及费用支出</t>
  </si>
  <si>
    <t xml:space="preserve">  国内债务付息</t>
  </si>
  <si>
    <t>预备费及预留</t>
  </si>
  <si>
    <t> 预备费</t>
  </si>
  <si>
    <t>其他支出</t>
  </si>
  <si>
    <t>表11</t>
  </si>
  <si>
    <t>2024年茂县县级一般公共预算经济分类科目基本支出预算表</t>
  </si>
  <si>
    <t xml:space="preserve">  其他商品和服务支出</t>
  </si>
  <si>
    <t>表12</t>
  </si>
  <si>
    <t xml:space="preserve">2024年茂县县级预算内基本建设支出预算表 </t>
  </si>
  <si>
    <t xml:space="preserve">项  目  </t>
  </si>
  <si>
    <t>上年执行数</t>
  </si>
  <si>
    <t>本年预算数</t>
  </si>
  <si>
    <t>为上年执行</t>
  </si>
  <si>
    <t>合   计</t>
  </si>
  <si>
    <t>一、（市、县）本级支出</t>
  </si>
  <si>
    <t xml:space="preserve">   一般公共服务支出</t>
  </si>
  <si>
    <t xml:space="preserve">   外交支出</t>
  </si>
  <si>
    <t xml:space="preserve">   公共安全支出</t>
  </si>
  <si>
    <t xml:space="preserve">   教育支出</t>
  </si>
  <si>
    <t xml:space="preserve">   科学技术支出</t>
  </si>
  <si>
    <t xml:space="preserve">   文化体育与传媒支出</t>
  </si>
  <si>
    <t xml:space="preserve">   社会保障和就业支出</t>
  </si>
  <si>
    <t xml:space="preserve">   医疗与计划生育支出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</si>
  <si>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</si>
  <si>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</si>
  <si>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</si>
  <si>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</si>
  <si>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</si>
  <si>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</si>
  <si>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</si>
  <si>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国土海洋气象等支出</t>
  </si>
  <si>
    <t xml:space="preserve">   住房保障支出</t>
  </si>
  <si>
    <t xml:space="preserve">   粮油物资储备支出</t>
  </si>
  <si>
    <t xml:space="preserve">   其他支出</t>
  </si>
  <si>
    <t>二、对下转移支付</t>
  </si>
  <si>
    <t>说明：此表为空表，不涉及县级预算内基本建设支出</t>
  </si>
  <si>
    <t>表13</t>
  </si>
  <si>
    <t>2024年茂县县级重大投资计划和项目情况表</t>
  </si>
  <si>
    <t>项目名称</t>
  </si>
  <si>
    <t>建设
性质</t>
  </si>
  <si>
    <t>建设
年限</t>
  </si>
  <si>
    <t>总投资</t>
  </si>
  <si>
    <t>预算内投资</t>
  </si>
  <si>
    <t>建设内容</t>
  </si>
  <si>
    <t>备注</t>
  </si>
  <si>
    <t>承诺
资金</t>
  </si>
  <si>
    <t>已安排
投资</t>
  </si>
  <si>
    <t>2023年
投资建议</t>
  </si>
  <si>
    <t>建设
总规模</t>
  </si>
  <si>
    <t>2023年
建设内容</t>
  </si>
  <si>
    <t>一、重大基础设施</t>
  </si>
  <si>
    <t>二、重大社会事业和民生工程</t>
  </si>
  <si>
    <t>三、重大创新平台</t>
  </si>
  <si>
    <t>合  计</t>
  </si>
  <si>
    <t>说明：此表为空表，不涉及县级重大投资计划和项目</t>
  </si>
  <si>
    <t>表14</t>
  </si>
  <si>
    <t>2024年茂县政府性基金预算收入预算表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</si>
  <si>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</si>
  <si>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t>一、政府性基金收入</t>
  </si>
  <si>
    <t xml:space="preserve">      农网还贷资金收入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</si>
  <si>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</si>
  <si>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</si>
  <si>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</si>
  <si>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</si>
  <si>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</si>
  <si>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</si>
  <si>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</si>
  <si>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</si>
  <si>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</si>
  <si>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</si>
  <si>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</si>
  <si>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</si>
  <si>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</si>
  <si>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</si>
  <si>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</si>
  <si>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</si>
  <si>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</si>
  <si>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</si>
  <si>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</si>
  <si>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</si>
  <si>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收入合计</t>
  </si>
  <si>
    <t>表15</t>
  </si>
  <si>
    <t>2024年茂县政府性基金预算支出预算表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</si>
  <si>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</si>
  <si>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</si>
  <si>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</si>
  <si>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</si>
  <si>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</si>
  <si>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</si>
  <si>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</si>
  <si>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三、节能环保支出</t>
  </si>
  <si>
    <t>可再生能源电价附加收入安排的支出</t>
  </si>
  <si>
    <t>四、城乡社区支出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</si>
  <si>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</si>
  <si>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</si>
  <si>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</si>
  <si>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</si>
  <si>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</si>
  <si>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</si>
  <si>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</si>
  <si>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</si>
  <si>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</si>
  <si>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</si>
  <si>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五、农林水支出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</si>
  <si>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</si>
  <si>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</si>
  <si>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</si>
  <si>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</si>
  <si>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大中型水库移民后期扶持基金支出</t>
  </si>
  <si>
    <t>小型水库移民扶助基金安排的支出</t>
  </si>
  <si>
    <t>小型水库移民扶助基金对应专项债务收入安排的支出</t>
  </si>
  <si>
    <t>六、交通运输支出</t>
  </si>
  <si>
    <t>车辆通行费安排的支出</t>
  </si>
  <si>
    <t>民航发展基金支出</t>
  </si>
  <si>
    <t>政府收费公路专项债券收入安排的支出</t>
  </si>
  <si>
    <t>车辆通行费对应专项债务收入安排的支出</t>
  </si>
  <si>
    <t>七、资源勘探工业信息等支出</t>
  </si>
  <si>
    <t>农网还贷资金支出</t>
  </si>
  <si>
    <t>八、其他支出</t>
  </si>
  <si>
    <t>其他政府性基金及对应专项债务收入安排的支出</t>
  </si>
  <si>
    <t>彩票发行销售机构业务费安排的支出</t>
  </si>
  <si>
    <t>彩票公益金安排的支出</t>
  </si>
  <si>
    <t>九、债务付息支出</t>
  </si>
  <si>
    <t>地方政府专项债务付息支出</t>
  </si>
  <si>
    <t>十、债务发行费用支出</t>
  </si>
  <si>
    <t>地方政府专项债务发行费用支出</t>
  </si>
  <si>
    <t>十一、抗疫特别国债安排的支出</t>
  </si>
  <si>
    <t>支出合计</t>
  </si>
  <si>
    <t>表16</t>
  </si>
  <si>
    <t>2024年茂县政府性基金预算收支预算平衡表</t>
  </si>
  <si>
    <t>收 入</t>
  </si>
  <si>
    <t>支 出</t>
  </si>
  <si>
    <t>政府性基金预算收入</t>
  </si>
  <si>
    <t>政府性基金预算支出</t>
  </si>
  <si>
    <t>债务收入</t>
  </si>
  <si>
    <t>地方政府债务收入</t>
  </si>
  <si>
    <t>地方政府专项债务还本支出</t>
  </si>
  <si>
    <t>收入总计</t>
  </si>
  <si>
    <t>支出总计</t>
  </si>
  <si>
    <t>表17</t>
  </si>
  <si>
    <t>2024年茂县县级政府性基金预算收入预算表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</si>
  <si>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</si>
  <si>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t>表18</t>
  </si>
  <si>
    <t>2024年茂县县级政府性基金预算支出预算表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</si>
  <si>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</si>
  <si>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t>表19</t>
  </si>
  <si>
    <t>2024年茂县县级政府性基金预算收支预算平衡表</t>
  </si>
  <si>
    <t>表20</t>
  </si>
  <si>
    <t>2024年上级对茂县政府性基金预算转移支付预算表</t>
  </si>
  <si>
    <t xml:space="preserve">   一、国家电影事业发展专项资金收入</t>
  </si>
  <si>
    <t xml:space="preserve">   二、大中型水库移民后期扶持基金收入</t>
  </si>
  <si>
    <t xml:space="preserve">   三、小型水库移民扶助基金收入</t>
  </si>
  <si>
    <t xml:space="preserve">   四、国有土地使用权出让收入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</si>
  <si>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</si>
  <si>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</si>
  <si>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</si>
  <si>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</si>
  <si>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</si>
  <si>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</si>
  <si>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</si>
  <si>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十二、车辆通行费</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</si>
  <si>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</si>
  <si>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</si>
  <si>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</si>
  <si>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</si>
  <si>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</si>
  <si>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十八、彩票发行机构和彩票销售机构的业务费用</t>
  </si>
  <si>
    <t xml:space="preserve">   十九、彩票公益金收入</t>
  </si>
  <si>
    <t>说明：此表为空表，不涉及上级对茂县政府性基金转移支付</t>
  </si>
  <si>
    <t>表21</t>
  </si>
  <si>
    <t>2024年茂县对下政府性基金预算转移支付预算表</t>
  </si>
  <si>
    <t xml:space="preserve">  资助少数民族语电影译制</t>
  </si>
  <si>
    <t xml:space="preserve">  其他国家电影事业发展专项资金支出</t>
  </si>
  <si>
    <t>三、城乡社区支出</t>
  </si>
  <si>
    <t xml:space="preserve">  征地和拆迁补偿支出</t>
  </si>
  <si>
    <t xml:space="preserve">  农村基础设施建设支出</t>
  </si>
  <si>
    <t>对下补助合计</t>
  </si>
  <si>
    <t>说明：此表为空表，不涉及对下政府性基金转移支付</t>
  </si>
  <si>
    <t>表22</t>
  </si>
  <si>
    <t>2024年茂县国有资本经营预算收入预算表</t>
  </si>
  <si>
    <r>
      <rPr>
        <b/>
        <sz val="12.0"/>
        <color rgb="FF000000"/>
        <rFont val="宋体"/>
        <charset val="134"/>
      </rPr>
      <t xml:space="preserve">预  算  </t>
    </r>
    <r>
      <rPr>
        <b/>
        <sz val="12.0"/>
        <color rgb="FF000000"/>
        <rFont val="宋体"/>
        <charset val="134"/>
      </rPr>
      <t>科</t>
    </r>
    <r>
      <rPr>
        <b/>
        <sz val="12.0"/>
        <color rgb="FF000000"/>
        <rFont val="宋体"/>
        <charset val="134"/>
      </rPr>
      <t xml:space="preserve">  </t>
    </r>
    <r>
      <rPr>
        <b/>
        <sz val="12.0"/>
        <color rgb="FF000000"/>
        <rFont val="宋体"/>
        <charset val="134"/>
      </rPr>
      <t>目</t>
    </r>
    <phoneticPr fontId="0" type="noConversion"/>
  </si>
  <si>
    <t>一、利润收入</t>
  </si>
  <si>
    <t xml:space="preserve">    石油石化企业利润收入</t>
  </si>
  <si>
    <t xml:space="preserve">    电力企业利润收入</t>
  </si>
  <si>
    <t xml:space="preserve">    运输企业利润收入</t>
  </si>
  <si>
    <t xml:space="preserve">    电子企业利润收入</t>
  </si>
  <si>
    <t xml:space="preserve">    机械企业利润收入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</si>
  <si>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</si>
  <si>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</si>
  <si>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</si>
  <si>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</si>
  <si>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</si>
  <si>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</si>
  <si>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转制科研院所利润收入</t>
  </si>
  <si>
    <t xml:space="preserve">    地质勘查企业利润收入</t>
  </si>
  <si>
    <t xml:space="preserve">    教育文化广播企业利润收入</t>
  </si>
  <si>
    <t xml:space="preserve">    机关社团所属企业利润收入</t>
  </si>
  <si>
    <r>
      <rPr>
        <sz val="12.0"/>
        <color rgb="FF000000"/>
        <rFont val="宋体"/>
        <charset val="134"/>
      </rPr>
      <t xml:space="preserve"> </t>
    </r>
    <r>
      <rPr>
        <sz val="11.0"/>
        <color rgb="FF000000"/>
        <rFont val="宋体"/>
        <charset val="134"/>
      </rPr>
      <t xml:space="preserve">   </t>
    </r>
    <r>
      <rPr>
        <sz val="12.0"/>
        <color rgb="FF000000"/>
        <rFont val="宋体"/>
        <charset val="134"/>
      </rPr>
      <t>金融企业利润收入（国资预算）</t>
    </r>
    <phoneticPr fontId="0" type="noConversion"/>
  </si>
  <si>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</si>
  <si>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</si>
  <si>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</si>
  <si>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</si>
  <si>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</si>
  <si>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</si>
  <si>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</si>
  <si>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</si>
  <si>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</si>
  <si>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</si>
  <si>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</si>
  <si>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</si>
  <si>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</si>
  <si>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五、其他国有资本经营预算收入</t>
  </si>
  <si>
    <t xml:space="preserve">    </t>
  </si>
  <si>
    <t>国有资本经营预算收入合计</t>
  </si>
  <si>
    <t>表23</t>
  </si>
  <si>
    <t>2024年茂县国有资本经营预算支出预算表</t>
  </si>
  <si>
    <r>
      <rPr>
        <b/>
        <sz val="12.0"/>
        <color rgb="FF000000"/>
        <rFont val="宋体"/>
        <charset val="134"/>
      </rPr>
      <t xml:space="preserve">预  算  </t>
    </r>
    <r>
      <rPr>
        <b/>
        <sz val="12.0"/>
        <color rgb="FF000000"/>
        <rFont val="宋体"/>
        <charset val="134"/>
      </rPr>
      <t>科</t>
    </r>
    <r>
      <rPr>
        <b/>
        <sz val="12.0"/>
        <color rgb="FF000000"/>
        <rFont val="宋体"/>
        <charset val="134"/>
      </rPr>
      <t xml:space="preserve">  </t>
    </r>
    <r>
      <rPr>
        <b/>
        <sz val="12.0"/>
        <color rgb="FF000000"/>
        <rFont val="宋体"/>
        <charset val="134"/>
      </rPr>
      <t>目</t>
    </r>
    <phoneticPr fontId="0" type="noConversion"/>
  </si>
  <si>
    <t>一、解决历史遗留问题及改革成本支出</t>
  </si>
  <si>
    <t>其中：“三供一业”移交补助支出</t>
  </si>
  <si>
    <r>
      <rPr>
        <sz val="12.0"/>
        <color rgb="FF000000"/>
        <rFont val="宋体"/>
        <charset val="134"/>
      </rPr>
      <t xml:space="preserve"> </t>
    </r>
    <r>
      <rPr>
        <sz val="12.0"/>
        <color rgb="FF000000"/>
        <rFont val="宋体"/>
        <charset val="134"/>
      </rPr>
      <t xml:space="preserve">       国有企业办职教幼教补助支出</t>
    </r>
    <phoneticPr fontId="0" type="noConversion"/>
  </si>
  <si>
    <t xml:space="preserve">        国有企业退休人员社会化管理补助支出</t>
  </si>
  <si>
    <r>
      <rPr>
        <sz val="12.0"/>
        <color rgb="FF000000"/>
        <rFont val="宋体"/>
        <charset val="134"/>
      </rPr>
      <t xml:space="preserve"> </t>
    </r>
    <r>
      <rPr>
        <sz val="12.0"/>
        <color rgb="FF000000"/>
        <rFont val="宋体"/>
        <charset val="134"/>
      </rPr>
      <t xml:space="preserve">       国有企业改革成本支出</t>
    </r>
    <phoneticPr fontId="0" type="noConversion"/>
  </si>
  <si>
    <r>
      <rPr>
        <sz val="12.0"/>
        <color rgb="FF000000"/>
        <rFont val="宋体"/>
        <charset val="134"/>
      </rPr>
      <t xml:space="preserve"> </t>
    </r>
    <r>
      <rPr>
        <sz val="12.0"/>
        <color rgb="FF000000"/>
        <rFont val="宋体"/>
        <charset val="134"/>
      </rPr>
      <t xml:space="preserve">       其他解决历史遗留问题及改革成本支出</t>
    </r>
    <phoneticPr fontId="0" type="noConversion"/>
  </si>
  <si>
    <t>二、国有企业资本金注入</t>
  </si>
  <si>
    <t>其中：国有经济结构调整支出</t>
  </si>
  <si>
    <r>
      <rPr>
        <sz val="12.0"/>
        <color rgb="FF000000"/>
        <rFont val="宋体"/>
        <charset val="134"/>
      </rPr>
      <t xml:space="preserve"> </t>
    </r>
    <r>
      <rPr>
        <sz val="12.0"/>
        <color rgb="FF000000"/>
        <rFont val="宋体"/>
        <charset val="134"/>
      </rPr>
      <t xml:space="preserve">     公益性设施投资支出</t>
    </r>
    <phoneticPr fontId="0" type="noConversion"/>
  </si>
  <si>
    <r>
      <rPr>
        <sz val="12.0"/>
        <color rgb="FF000000"/>
        <rFont val="宋体"/>
        <charset val="134"/>
      </rPr>
      <t xml:space="preserve">      </t>
    </r>
    <r>
      <rPr>
        <sz val="12.0"/>
        <color rgb="FF000000"/>
        <rFont val="宋体"/>
        <charset val="134"/>
      </rPr>
      <t>前瞻性战略性产业发展支出</t>
    </r>
    <phoneticPr fontId="0" type="noConversion"/>
  </si>
  <si>
    <r>
      <rPr>
        <sz val="12.0"/>
        <color rgb="FF000000"/>
        <rFont val="宋体"/>
        <charset val="134"/>
      </rPr>
      <t xml:space="preserve">      </t>
    </r>
    <r>
      <rPr>
        <sz val="12.0"/>
        <color rgb="FF000000"/>
        <rFont val="宋体"/>
        <charset val="134"/>
      </rPr>
      <t>生态环境保护支出</t>
    </r>
    <phoneticPr fontId="0" type="noConversion"/>
  </si>
  <si>
    <r>
      <rPr>
        <sz val="12.0"/>
        <color rgb="FF000000"/>
        <rFont val="宋体"/>
        <charset val="134"/>
      </rPr>
      <t xml:space="preserve">      </t>
    </r>
    <r>
      <rPr>
        <sz val="12.0"/>
        <color rgb="FF000000"/>
        <rFont val="宋体"/>
        <charset val="134"/>
      </rPr>
      <t>支持科技进步支出</t>
    </r>
    <phoneticPr fontId="0" type="noConversion"/>
  </si>
  <si>
    <r>
      <rPr>
        <sz val="12.0"/>
        <color rgb="FF000000"/>
        <rFont val="宋体"/>
        <charset val="134"/>
      </rPr>
      <t xml:space="preserve"> </t>
    </r>
    <r>
      <rPr>
        <sz val="12.0"/>
        <color rgb="FF000000"/>
        <rFont val="宋体"/>
        <charset val="134"/>
      </rPr>
      <t xml:space="preserve">     其他国有企业资本金注入</t>
    </r>
    <phoneticPr fontId="0" type="noConversion"/>
  </si>
  <si>
    <t>三、国有企业政策性补贴</t>
  </si>
  <si>
    <t>其中：国有企业政策性补贴</t>
  </si>
  <si>
    <t>四、其他国有资本经营预算支出</t>
  </si>
  <si>
    <t>其中：其他国有资本经营预算支出</t>
  </si>
  <si>
    <t>国有资本经营预算支出合计</t>
  </si>
  <si>
    <t>表24</t>
  </si>
  <si>
    <t>2024年茂县国有资本经营预算收支预算平衡表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</si>
  <si>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</si>
  <si>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</si>
  <si>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</si>
  <si>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</si>
  <si>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</si>
  <si>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</si>
  <si>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表25</t>
  </si>
  <si>
    <t>2024年茂县县级国有资本经营预算收入预算表</t>
  </si>
  <si>
    <t>预  算  科  目</t>
  </si>
  <si>
    <r>
      <rPr>
        <sz val="12.0"/>
        <color rgb="FF000000"/>
        <rFont val="宋体"/>
        <charset val="134"/>
      </rPr>
      <t xml:space="preserve"> </t>
    </r>
    <r>
      <rPr>
        <sz val="11.0"/>
        <color rgb="FF000000"/>
        <rFont val="宋体"/>
        <charset val="134"/>
      </rPr>
      <t xml:space="preserve">   </t>
    </r>
    <r>
      <rPr>
        <sz val="12.0"/>
        <color rgb="FF000000"/>
        <rFont val="宋体"/>
        <charset val="134"/>
      </rPr>
      <t>金融企业利润收入（国资预算）</t>
    </r>
    <phoneticPr fontId="0" type="noConversion"/>
  </si>
  <si>
    <t>表26</t>
  </si>
  <si>
    <t>2024年茂县县级国有资本经营预算支出预算表</t>
  </si>
  <si>
    <r>
      <rPr>
        <b/>
        <sz val="12.0"/>
        <color rgb="FF000000"/>
        <rFont val="宋体"/>
        <charset val="134"/>
      </rPr>
      <t xml:space="preserve">预  算  </t>
    </r>
    <r>
      <rPr>
        <b/>
        <sz val="12.0"/>
        <color rgb="FF000000"/>
        <rFont val="宋体"/>
        <charset val="134"/>
      </rPr>
      <t>科</t>
    </r>
    <r>
      <rPr>
        <b/>
        <sz val="12.0"/>
        <color rgb="FF000000"/>
        <rFont val="宋体"/>
        <charset val="134"/>
      </rPr>
      <t xml:space="preserve">  </t>
    </r>
    <r>
      <rPr>
        <b/>
        <sz val="12.0"/>
        <color rgb="FF000000"/>
        <rFont val="宋体"/>
        <charset val="134"/>
      </rPr>
      <t>目</t>
    </r>
    <phoneticPr fontId="0" type="noConversion"/>
  </si>
  <si>
    <r>
      <rPr>
        <sz val="12.0"/>
        <color rgb="FF000000"/>
        <rFont val="宋体"/>
        <charset val="134"/>
      </rPr>
      <t xml:space="preserve"> </t>
    </r>
    <r>
      <rPr>
        <sz val="12.0"/>
        <color rgb="FF000000"/>
        <rFont val="宋体"/>
        <charset val="134"/>
      </rPr>
      <t xml:space="preserve">       国有企业办职教幼教补助支出</t>
    </r>
    <phoneticPr fontId="0" type="noConversion"/>
  </si>
  <si>
    <r>
      <rPr>
        <sz val="12.0"/>
        <color rgb="FF000000"/>
        <rFont val="宋体"/>
        <charset val="134"/>
      </rPr>
      <t xml:space="preserve"> </t>
    </r>
    <r>
      <rPr>
        <sz val="12.0"/>
        <color rgb="FF000000"/>
        <rFont val="宋体"/>
        <charset val="134"/>
      </rPr>
      <t xml:space="preserve">       国有企业改革成本支出</t>
    </r>
    <phoneticPr fontId="0" type="noConversion"/>
  </si>
  <si>
    <r>
      <rPr>
        <sz val="12.0"/>
        <color rgb="FF000000"/>
        <rFont val="宋体"/>
        <charset val="134"/>
      </rPr>
      <t xml:space="preserve"> </t>
    </r>
    <r>
      <rPr>
        <sz val="12.0"/>
        <color rgb="FF000000"/>
        <rFont val="宋体"/>
        <charset val="134"/>
      </rPr>
      <t xml:space="preserve">       其他解决历史遗留问题及改革成本支出</t>
    </r>
    <phoneticPr fontId="0" type="noConversion"/>
  </si>
  <si>
    <r>
      <rPr>
        <sz val="12.0"/>
        <color rgb="FF000000"/>
        <rFont val="宋体"/>
        <charset val="134"/>
      </rPr>
      <t xml:space="preserve"> </t>
    </r>
    <r>
      <rPr>
        <sz val="12.0"/>
        <color rgb="FF000000"/>
        <rFont val="宋体"/>
        <charset val="134"/>
      </rPr>
      <t xml:space="preserve">     公益性设施投资支出</t>
    </r>
    <phoneticPr fontId="0" type="noConversion"/>
  </si>
  <si>
    <r>
      <rPr>
        <sz val="12.0"/>
        <color rgb="FF000000"/>
        <rFont val="宋体"/>
        <charset val="134"/>
      </rPr>
      <t xml:space="preserve">      </t>
    </r>
    <r>
      <rPr>
        <sz val="12.0"/>
        <color rgb="FF000000"/>
        <rFont val="宋体"/>
        <charset val="134"/>
      </rPr>
      <t>前瞻性战略性产业发展支出</t>
    </r>
    <phoneticPr fontId="0" type="noConversion"/>
  </si>
  <si>
    <r>
      <rPr>
        <sz val="12.0"/>
        <color rgb="FF000000"/>
        <rFont val="宋体"/>
        <charset val="134"/>
      </rPr>
      <t xml:space="preserve">      </t>
    </r>
    <r>
      <rPr>
        <sz val="12.0"/>
        <color rgb="FF000000"/>
        <rFont val="宋体"/>
        <charset val="134"/>
      </rPr>
      <t>生态环境保护支出</t>
    </r>
    <phoneticPr fontId="0" type="noConversion"/>
  </si>
  <si>
    <r>
      <rPr>
        <sz val="12.0"/>
        <color rgb="FF000000"/>
        <rFont val="宋体"/>
        <charset val="134"/>
      </rPr>
      <t xml:space="preserve">      </t>
    </r>
    <r>
      <rPr>
        <sz val="12.0"/>
        <color rgb="FF000000"/>
        <rFont val="宋体"/>
        <charset val="134"/>
      </rPr>
      <t>支持科技进步支出</t>
    </r>
    <phoneticPr fontId="0" type="noConversion"/>
  </si>
  <si>
    <r>
      <rPr>
        <sz val="12.0"/>
        <color rgb="FF000000"/>
        <rFont val="宋体"/>
        <charset val="134"/>
      </rPr>
      <t xml:space="preserve"> </t>
    </r>
    <r>
      <rPr>
        <sz val="12.0"/>
        <color rgb="FF000000"/>
        <rFont val="宋体"/>
        <charset val="134"/>
      </rPr>
      <t xml:space="preserve">     其他国有企业资本金注入</t>
    </r>
    <phoneticPr fontId="0" type="noConversion"/>
  </si>
  <si>
    <t>表27</t>
  </si>
  <si>
    <t>2024年茂县县级国有资本经营预算收支预算平衡表</t>
  </si>
  <si>
    <t xml:space="preserve">  补助下级支出</t>
  </si>
  <si>
    <t xml:space="preserve">  上解收入</t>
  </si>
  <si>
    <t>表28</t>
  </si>
  <si>
    <t>2024年茂县对下国有资本经营预算转移支付预算表</t>
  </si>
  <si>
    <r>
      <rPr>
        <b/>
        <sz val="12.0"/>
        <color rgb="FF000000"/>
        <rFont val="宋体"/>
        <charset val="134"/>
      </rPr>
      <t xml:space="preserve">预  算  </t>
    </r>
    <r>
      <rPr>
        <b/>
        <sz val="12.0"/>
        <color rgb="FF000000"/>
        <rFont val="宋体"/>
        <charset val="134"/>
      </rPr>
      <t>科</t>
    </r>
    <r>
      <rPr>
        <b/>
        <sz val="12.0"/>
        <color rgb="FF000000"/>
        <rFont val="宋体"/>
        <charset val="134"/>
      </rPr>
      <t xml:space="preserve">  </t>
    </r>
    <r>
      <rPr>
        <b/>
        <sz val="12.0"/>
        <color rgb="FF000000"/>
        <rFont val="宋体"/>
        <charset val="134"/>
      </rPr>
      <t>目</t>
    </r>
    <phoneticPr fontId="0" type="noConversion"/>
  </si>
  <si>
    <r>
      <rPr>
        <sz val="12.0"/>
        <color rgb="FF000000"/>
        <rFont val="宋体"/>
        <charset val="134"/>
      </rPr>
      <t xml:space="preserve"> </t>
    </r>
    <r>
      <rPr>
        <sz val="12.0"/>
        <color rgb="FF000000"/>
        <rFont val="宋体"/>
        <charset val="134"/>
      </rPr>
      <t xml:space="preserve">       国有企业办职教幼教补助支出</t>
    </r>
    <phoneticPr fontId="0" type="noConversion"/>
  </si>
  <si>
    <r>
      <rPr>
        <sz val="12.0"/>
        <color rgb="FF000000"/>
        <rFont val="宋体"/>
        <charset val="134"/>
      </rPr>
      <t xml:space="preserve"> </t>
    </r>
    <r>
      <rPr>
        <sz val="12.0"/>
        <color rgb="FF000000"/>
        <rFont val="宋体"/>
        <charset val="134"/>
      </rPr>
      <t xml:space="preserve">       国有企业改革成本支出</t>
    </r>
    <phoneticPr fontId="0" type="noConversion"/>
  </si>
  <si>
    <r>
      <rPr>
        <sz val="12.0"/>
        <color rgb="FF000000"/>
        <rFont val="宋体"/>
        <charset val="134"/>
      </rPr>
      <t xml:space="preserve"> </t>
    </r>
    <r>
      <rPr>
        <sz val="12.0"/>
        <color rgb="FF000000"/>
        <rFont val="宋体"/>
        <charset val="134"/>
      </rPr>
      <t xml:space="preserve">       其他解决历史遗留问题及改革成本支出</t>
    </r>
    <phoneticPr fontId="0" type="noConversion"/>
  </si>
  <si>
    <r>
      <rPr>
        <sz val="12.0"/>
        <color rgb="FF000000"/>
        <rFont val="宋体"/>
        <charset val="134"/>
      </rPr>
      <t xml:space="preserve"> </t>
    </r>
    <r>
      <rPr>
        <sz val="12.0"/>
        <color rgb="FF000000"/>
        <rFont val="宋体"/>
        <charset val="134"/>
      </rPr>
      <t xml:space="preserve">     公益性设施投资支出</t>
    </r>
    <phoneticPr fontId="0" type="noConversion"/>
  </si>
  <si>
    <r>
      <rPr>
        <sz val="12.0"/>
        <color rgb="FF000000"/>
        <rFont val="宋体"/>
        <charset val="134"/>
      </rPr>
      <t xml:space="preserve">      </t>
    </r>
    <r>
      <rPr>
        <sz val="12.0"/>
        <color rgb="FF000000"/>
        <rFont val="宋体"/>
        <charset val="134"/>
      </rPr>
      <t>前瞻性战略性产业发展支出</t>
    </r>
    <phoneticPr fontId="0" type="noConversion"/>
  </si>
  <si>
    <r>
      <rPr>
        <sz val="12.0"/>
        <color rgb="FF000000"/>
        <rFont val="宋体"/>
        <charset val="134"/>
      </rPr>
      <t xml:space="preserve">      </t>
    </r>
    <r>
      <rPr>
        <sz val="12.0"/>
        <color rgb="FF000000"/>
        <rFont val="宋体"/>
        <charset val="134"/>
      </rPr>
      <t>生态环境保护支出</t>
    </r>
    <phoneticPr fontId="0" type="noConversion"/>
  </si>
  <si>
    <r>
      <rPr>
        <sz val="12.0"/>
        <color rgb="FF000000"/>
        <rFont val="宋体"/>
        <charset val="134"/>
      </rPr>
      <t xml:space="preserve">      </t>
    </r>
    <r>
      <rPr>
        <sz val="12.0"/>
        <color rgb="FF000000"/>
        <rFont val="宋体"/>
        <charset val="134"/>
      </rPr>
      <t>支持科技进步支出</t>
    </r>
    <phoneticPr fontId="0" type="noConversion"/>
  </si>
  <si>
    <r>
      <rPr>
        <sz val="12.0"/>
        <color rgb="FF000000"/>
        <rFont val="宋体"/>
        <charset val="134"/>
      </rPr>
      <t xml:space="preserve"> </t>
    </r>
    <r>
      <rPr>
        <sz val="12.0"/>
        <color rgb="FF000000"/>
        <rFont val="宋体"/>
        <charset val="134"/>
      </rPr>
      <t xml:space="preserve">     其他国有企业资本金注入</t>
    </r>
    <phoneticPr fontId="0" type="noConversion"/>
  </si>
  <si>
    <t>说明：此表为空表，不涉及对下国有资本经营预算转移支付</t>
  </si>
  <si>
    <t>表29</t>
  </si>
  <si>
    <t>2024年茂县社会保险基金预算收入预算表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</si>
  <si>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</si>
  <si>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t>简要说明</t>
  </si>
  <si>
    <t>一、企业职工基本养老保险基金收入</t>
  </si>
  <si>
    <t xml:space="preserve">    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</si>
  <si>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</si>
  <si>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</si>
  <si>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</si>
  <si>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</si>
  <si>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</si>
  <si>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 xml:space="preserve">    其中：失业保险费收入</t>
  </si>
  <si>
    <t xml:space="preserve">          失业保险基金财政补贴收入</t>
  </si>
  <si>
    <t xml:space="preserve">          失业保险基金利息收入</t>
  </si>
  <si>
    <t xml:space="preserve">          其他失业保险基金收入</t>
  </si>
  <si>
    <t>三、职工基本医疗保险基金收入</t>
  </si>
  <si>
    <t xml:space="preserve">    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</si>
  <si>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</si>
  <si>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</si>
  <si>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</si>
  <si>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</si>
  <si>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 xml:space="preserve">    其中：工伤保险费收入</t>
  </si>
  <si>
    <t xml:space="preserve">          工伤保险基金财政补贴收入</t>
  </si>
  <si>
    <t xml:space="preserve">          工伤保险基金利息收入</t>
  </si>
  <si>
    <t xml:space="preserve">          其他工伤保险基金收入</t>
  </si>
  <si>
    <t>五、城乡居民基本养老保险基金收入</t>
  </si>
  <si>
    <t xml:space="preserve">    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</si>
  <si>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</si>
  <si>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</si>
  <si>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</si>
  <si>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</si>
  <si>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</si>
  <si>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</si>
  <si>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 xml:space="preserve">    其中：机关事业单位基本养老保险费收入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</si>
  <si>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</si>
  <si>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</si>
  <si>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</si>
  <si>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</si>
  <si>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</si>
  <si>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 xml:space="preserve">    其中：城乡居民基本医疗保险基金缴费收入</t>
  </si>
  <si>
    <t xml:space="preserve">          城乡居民基本医疗保险基金财政补贴收入</t>
  </si>
  <si>
    <t xml:space="preserve">          城乡居民基本医疗保险基金利息收入</t>
  </si>
  <si>
    <t xml:space="preserve">          其他城乡居民基本医疗保险基金收入</t>
  </si>
  <si>
    <t>社会保险基金收入合计</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</si>
  <si>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社会保险基金预算收入</t>
  </si>
  <si>
    <t xml:space="preserve"> </t>
  </si>
  <si>
    <t>表30</t>
  </si>
  <si>
    <t>2024年茂县社会保险基金预算支出预算表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</si>
  <si>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</si>
  <si>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t>一、企业职工基本养老保险基金支出</t>
  </si>
  <si>
    <t xml:space="preserve">    其中：基本养老金</t>
  </si>
  <si>
    <t xml:space="preserve">          医疗补助金</t>
  </si>
  <si>
    <t xml:space="preserve">          丧葬抚恤补助</t>
  </si>
  <si>
    <t xml:space="preserve">          其他企业职工基本养老保险基金支出</t>
  </si>
  <si>
    <t>二、失业保险基金支出</t>
  </si>
  <si>
    <t xml:space="preserve">    其中：失业保险金</t>
  </si>
  <si>
    <t xml:space="preserve">          医疗保险费</t>
  </si>
  <si>
    <t xml:space="preserve">          职业培训和职业介绍补贴</t>
  </si>
  <si>
    <t xml:space="preserve">          其他失业保险基金支出</t>
  </si>
  <si>
    <t>三、职工基本医疗保险基金支出</t>
  </si>
  <si>
    <t xml:space="preserve">    其中：职工基本医疗保险统筹基金待遇支出</t>
  </si>
  <si>
    <t xml:space="preserve">          职工基本医疗保险个人账户基金待遇支出</t>
  </si>
  <si>
    <t xml:space="preserve">          其他职工基本医疗保险基金支出</t>
  </si>
  <si>
    <t>四、工伤保险基金支出</t>
  </si>
  <si>
    <t xml:space="preserve">    其中：工伤保险待遇</t>
  </si>
  <si>
    <t xml:space="preserve">          劳动能力鉴定支出</t>
  </si>
  <si>
    <t xml:space="preserve">          工伤预防费用支出</t>
  </si>
  <si>
    <t xml:space="preserve">          其他工伤保险基金支出</t>
  </si>
  <si>
    <t>五、城乡居民基本养老保险基金支出</t>
  </si>
  <si>
    <t xml:space="preserve">    其中：基础养老金支出</t>
  </si>
  <si>
    <t xml:space="preserve">          个人账户养老金支出</t>
  </si>
  <si>
    <t xml:space="preserve">          丧葬抚恤补助支出</t>
  </si>
  <si>
    <t xml:space="preserve">          其他城乡居民基本养老保险基金支出</t>
  </si>
  <si>
    <t>六、机关事业单位基本养老保险基金支出</t>
  </si>
  <si>
    <t xml:space="preserve">    其中：基本养老金支出</t>
  </si>
  <si>
    <t xml:space="preserve">          其他机关事业单位基本养老保险基金支出</t>
  </si>
  <si>
    <t>七、城乡居民基本医疗保险基金支出</t>
  </si>
  <si>
    <t xml:space="preserve">    其中：城乡居民基本医疗保险基金医疗待遇支出</t>
  </si>
  <si>
    <t xml:space="preserve">          大病医疗保险支出</t>
  </si>
  <si>
    <t xml:space="preserve">          其他城乡居民基本医疗保险基金支出</t>
  </si>
  <si>
    <t>社会保险基金支出合计</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</si>
  <si>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社会保险基金预算支出。</t>
  </si>
  <si>
    <t>表31</t>
  </si>
  <si>
    <t>2024年茂县社会保险基金预算收支预算平衡表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</si>
  <si>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</si>
  <si>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</si>
  <si>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</si>
  <si>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</si>
  <si>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</si>
  <si>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</si>
  <si>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</si>
  <si>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</si>
  <si>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</si>
  <si>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</si>
  <si>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</si>
  <si>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</si>
  <si>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</si>
  <si>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</si>
  <si>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</si>
  <si>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</si>
  <si>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社会保险基金预算收入和预算支出。</t>
  </si>
  <si>
    <t>表32</t>
  </si>
  <si>
    <t>2024年茂县县级社会保险基金预算收入预算表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</si>
  <si>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</si>
  <si>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r>
      <rPr>
        <sz val="12.0"/>
        <color rgb="FF000000"/>
        <rFont val="宋体"/>
        <charset val="134"/>
      </rPr>
      <t xml:space="preserve"> </t>
    </r>
    <r>
      <rPr>
        <sz val="11.0"/>
        <color rgb="FF000000"/>
        <rFont val="宋体"/>
        <charset val="134"/>
      </rPr>
      <t xml:space="preserve">         下级上解收入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</si>
  <si>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职工基本医疗保险基金利息收入</t>
    </r>
    <phoneticPr fontId="0" type="noConversion"/>
  </si>
  <si>
    <r>
      <rPr>
        <sz val="12.0"/>
        <color rgb="FF000000"/>
        <rFont val="宋体"/>
        <charset val="134"/>
      </rPr>
      <t xml:space="preserve"> </t>
    </r>
    <r>
      <rPr>
        <sz val="11.0"/>
        <color rgb="FF000000"/>
        <rFont val="宋体"/>
        <charset val="134"/>
      </rPr>
      <t xml:space="preserve">         下级上解收入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</si>
  <si>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其中：城乡居民基本养老保险基金缴费收入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</si>
  <si>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 xml:space="preserve"> 城乡居民基本养老保险基金财政补贴收入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</si>
  <si>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 xml:space="preserve"> 城乡居民基本养老保险基金利息收入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</si>
  <si>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城乡居民基本养老保险基金委托投资收益</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</si>
  <si>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城乡居民基本养老保险基金集体补助收入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</si>
  <si>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其他城乡居民基本养老保险基金收入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</si>
  <si>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其中：城乡居民基本医疗保险费收入</t>
    </r>
    <phoneticPr fontId="0" type="noConversion"/>
  </si>
  <si>
    <r>
      <rPr>
        <sz val="12.0"/>
        <color rgb="FF000000"/>
        <rFont val="宋体"/>
        <charset val="134"/>
      </rPr>
      <t xml:space="preserve">     </t>
    </r>
    <r>
      <rPr>
        <sz val="12.0"/>
        <color rgb="FF000000"/>
        <rFont val="宋体"/>
        <charset val="134"/>
      </rPr>
      <t xml:space="preserve">     城</t>
    </r>
    <r>
      <rPr>
        <sz val="12.0"/>
        <color rgb="FF000000"/>
        <rFont val="宋体"/>
        <charset val="134"/>
      </rPr>
      <t>乡居民基本医疗保险基金财政补贴收入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</si>
  <si>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 xml:space="preserve"> 城乡居民基本医疗保险基金利息收入</t>
    </r>
    <phoneticPr fontId="0" type="noConversion"/>
  </si>
  <si>
    <r>
      <rPr>
        <sz val="12.0"/>
        <color rgb="FF000000"/>
        <rFont val="宋体"/>
        <charset val="134"/>
      </rPr>
      <t xml:space="preserve">     </t>
    </r>
    <r>
      <rPr>
        <sz val="12.0"/>
        <color rgb="FF000000"/>
        <rFont val="宋体"/>
        <charset val="134"/>
      </rPr>
      <t xml:space="preserve">    </t>
    </r>
    <r>
      <rPr>
        <sz val="12.0"/>
        <color rgb="FF000000"/>
        <rFont val="宋体"/>
        <charset val="134"/>
      </rPr>
      <t xml:space="preserve"> 其他城乡居民基本医疗保险基金收入</t>
    </r>
    <phoneticPr fontId="0" type="noConversion"/>
  </si>
  <si>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县级社会保险基金预算收入。</t>
  </si>
  <si>
    <t>表33</t>
  </si>
  <si>
    <t>2024年茂县县级社会保险基金预算支出预算表</t>
  </si>
  <si>
    <r>
      <rPr>
        <b/>
        <sz val="12.0"/>
        <color rgb="FF000000"/>
        <rFont val="宋体"/>
        <charset val="134"/>
      </rPr>
      <t>预</t>
    </r>
    <r>
      <rPr>
        <b/>
        <sz val="12.0"/>
        <color rgb="FF000000"/>
        <rFont val="Times New Roman"/>
        <family val="1"/>
      </rPr>
      <t xml:space="preserve">    </t>
    </r>
    <r>
      <rPr>
        <b/>
        <sz val="12.0"/>
        <color rgb="FF000000"/>
        <rFont val="宋体"/>
        <charset val="134"/>
      </rPr>
      <t>算</t>
    </r>
    <r>
      <rPr>
        <b/>
        <sz val="12.0"/>
        <color rgb="FF000000"/>
        <rFont val="Times New Roman"/>
        <family val="1"/>
      </rPr>
      <t xml:space="preserve">    </t>
    </r>
    <r>
      <rPr>
        <b/>
        <sz val="12.0"/>
        <color rgb="FF000000"/>
        <rFont val="宋体"/>
        <charset val="134"/>
      </rPr>
      <t>科</t>
    </r>
    <r>
      <rPr>
        <b/>
        <sz val="12.0"/>
        <color rgb="FF000000"/>
        <rFont val="Times New Roman"/>
        <family val="1"/>
      </rPr>
      <t xml:space="preserve">    </t>
    </r>
    <r>
      <rPr>
        <b/>
        <sz val="12.0"/>
        <color rgb="FF000000"/>
        <rFont val="宋体"/>
        <charset val="134"/>
      </rPr>
      <t>目</t>
    </r>
    <phoneticPr fontId="0" type="noConversion"/>
  </si>
  <si>
    <t>其中：基本养老金</t>
  </si>
  <si>
    <t xml:space="preserve">      医疗补助金</t>
  </si>
  <si>
    <t xml:space="preserve">      丧葬抚恤补助</t>
  </si>
  <si>
    <t xml:space="preserve">      其他企业职工基本养老保险基金支出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</si>
  <si>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</si>
  <si>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</si>
  <si>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</si>
  <si>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</si>
  <si>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</si>
  <si>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</si>
  <si>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</si>
  <si>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其中：职工基本医疗保险统筹基金</t>
  </si>
  <si>
    <t xml:space="preserve">      职工基本医疗保险个人账户基金</t>
  </si>
  <si>
    <t xml:space="preserve">      其他职工基本医疗保险基金支出</t>
  </si>
  <si>
    <t>其中：工伤保险待遇</t>
  </si>
  <si>
    <t xml:space="preserve">      劳动能力鉴定支出</t>
  </si>
  <si>
    <t xml:space="preserve">      工伤预防费用支出</t>
  </si>
  <si>
    <t xml:space="preserve">      职业伤害保障支出</t>
  </si>
  <si>
    <t xml:space="preserve">      其他工伤保险基金支出</t>
  </si>
  <si>
    <t>其中：基础养老金支出</t>
  </si>
  <si>
    <t xml:space="preserve">      个人账户养老金支出</t>
  </si>
  <si>
    <t xml:space="preserve">      丧葬抚恤补助支出</t>
  </si>
  <si>
    <t xml:space="preserve">      其他城乡居民基本养老保险基金支出</t>
  </si>
  <si>
    <t>其中：基本养老金支出</t>
  </si>
  <si>
    <t xml:space="preserve">      其他机关事业单位基本养老保险基金支出</t>
  </si>
  <si>
    <t>其中：城乡居民基本医疗保险基金医疗待遇支出</t>
  </si>
  <si>
    <t xml:space="preserve">      城乡居民大病保险支出</t>
  </si>
  <si>
    <t xml:space="preserve">      其他城乡居民基本医疗保险基金支出</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</si>
  <si>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县级社会保险基金预算支出。</t>
  </si>
  <si>
    <t>表34</t>
  </si>
  <si>
    <t>2024年茂县县级社会保险基金预算收支预算平衡表</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</si>
  <si>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县级社会保险基金预算收入和支出。</t>
  </si>
  <si>
    <t>表35</t>
  </si>
  <si>
    <t>茂县2023年地方政府债务限额及余额预算情况表</t>
  </si>
  <si>
    <t>地   区</t>
  </si>
  <si>
    <t>2023年债务限额</t>
  </si>
  <si>
    <t>2023年债务余额预计执行数</t>
  </si>
  <si>
    <t>一般债务</t>
  </si>
  <si>
    <t>专项债务</t>
  </si>
  <si>
    <t>公  式</t>
  </si>
  <si>
    <t>A=B+C</t>
  </si>
  <si>
    <t>B</t>
  </si>
  <si>
    <t>C</t>
  </si>
  <si>
    <t>D=E+F</t>
  </si>
  <si>
    <t>E</t>
  </si>
  <si>
    <t>F</t>
  </si>
  <si>
    <t>XX市（县）合计</t>
  </si>
  <si>
    <t xml:space="preserve">  一、茂县本级</t>
  </si>
  <si>
    <t xml:space="preserve">  </t>
  </si>
  <si>
    <t>注：1.本表反映上一年度本地区、本级及所属地区地方政府债务限额及余额预计执行数。
    2.本表由县级以上地方各级财政部门在本级人民代表大会批准预算后二十日内公开。</t>
  </si>
  <si>
    <t>表36</t>
  </si>
  <si>
    <t>茂县地方政府一般债务余额情况表</t>
  </si>
  <si>
    <t>项    目</t>
  </si>
  <si>
    <t>执行数</t>
  </si>
  <si>
    <t>一、2022年末地方政府一般债务余额实际数</t>
  </si>
  <si>
    <t>二、2023年末地方政府一般债务限额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</si>
  <si>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</si>
  <si>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</si>
  <si>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</si>
  <si>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</si>
  <si>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</si>
  <si>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六、2023年末地方政府一般债务剩余年限（年）</t>
  </si>
  <si>
    <t>七、2024年地方政府一般债务新增举债额度</t>
  </si>
  <si>
    <t>八、2024年地方政府一般债务限额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</si>
  <si>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</si>
  <si>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表37</t>
  </si>
  <si>
    <t>茂县地方政府专项债务余额情况表</t>
  </si>
  <si>
    <t>一、2022年末地方政府专项债务余额实际数</t>
  </si>
  <si>
    <t>二、2023年末地方政府专项债务限额</t>
  </si>
  <si>
    <t>三、2023年地方政府专项债务发行额</t>
  </si>
  <si>
    <t>四、2023年地方政府专项债务还本额</t>
  </si>
  <si>
    <t>五、2023年末地方政府专项债务余额预计执行数</t>
  </si>
  <si>
    <t>六、2023年末地方政府专项债务剩余年限（年）</t>
  </si>
  <si>
    <t>七、2024年地方政府专项债务新增举债额度</t>
  </si>
  <si>
    <t>八、2024年末地方政府专项债务限额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</si>
  <si>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</si>
  <si>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表38</t>
  </si>
  <si>
    <t>茂县地方政府债券发行及还本付息情况表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</si>
  <si>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</si>
  <si>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</si>
  <si>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</si>
  <si>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</si>
  <si>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</si>
  <si>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</si>
  <si>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</si>
  <si>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</si>
  <si>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</si>
  <si>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</si>
  <si>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</si>
  <si>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</si>
  <si>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</si>
  <si>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</si>
  <si>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</si>
  <si>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</si>
  <si>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</si>
  <si>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</si>
  <si>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</si>
  <si>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</si>
  <si>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</si>
  <si>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</si>
  <si>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</si>
  <si>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</si>
  <si>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</si>
  <si>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</si>
  <si>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</si>
  <si>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</si>
  <si>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</si>
  <si>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</si>
  <si>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</si>
  <si>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表39</t>
  </si>
  <si>
    <t>2023年茂县本级地方政府债券项目安排情况表</t>
  </si>
  <si>
    <t>市州名称</t>
  </si>
  <si>
    <t>区划名称</t>
  </si>
  <si>
    <t>项目领域</t>
  </si>
  <si>
    <t>项目主管部门</t>
  </si>
  <si>
    <t>项目实施单位</t>
  </si>
  <si>
    <t>债券性质</t>
  </si>
  <si>
    <t>债券规模</t>
  </si>
  <si>
    <t>发行时间（年/月）</t>
  </si>
  <si>
    <t>阿坝州</t>
  </si>
  <si>
    <t>茂县</t>
  </si>
  <si>
    <t>茂县火车站配套基础设施项目</t>
  </si>
  <si>
    <t>污水处理</t>
  </si>
  <si>
    <t>茂县国有资产管理中心</t>
  </si>
  <si>
    <t>茂县羌源发展有限责任公司</t>
  </si>
  <si>
    <t>新增债券</t>
  </si>
  <si>
    <t>2023.7.21</t>
  </si>
  <si>
    <t>茂县河西片区智慧停车场提升改造建设项目</t>
  </si>
  <si>
    <t>自然生态保护</t>
  </si>
  <si>
    <t>茂县羌鑫发展有限责任公司</t>
  </si>
  <si>
    <t>2023.8.16</t>
  </si>
  <si>
    <t>注：1.本表反映2023年地方政府新增政府债券项目情况                                                                          2.本表由县级以上地方各级财政部门在本级人民代表大会批准预算后二十日内公开。</t>
  </si>
  <si>
    <t>表40</t>
  </si>
  <si>
    <t>茂县本级2023年地方政府专项债务表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</si>
  <si>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</si>
  <si>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</si>
  <si>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</si>
  <si>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</si>
  <si>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</si>
  <si>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</si>
  <si>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</si>
  <si>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</si>
  <si>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7年、10年、20年</t>
  </si>
  <si>
    <t>六、已发行专项债券利率（%）</t>
  </si>
  <si>
    <t>3.96%、3.98%、3.27%、3.11%、3%</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</si>
  <si>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</si>
  <si>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表41</t>
  </si>
  <si>
    <t>茂县本级2023年新增政府债券项目实施情况表</t>
  </si>
  <si>
    <t>新增债券资金发行金额</t>
  </si>
  <si>
    <t>财政部门资金拨付</t>
  </si>
  <si>
    <t>项目概况</t>
  </si>
  <si>
    <t>一般债券</t>
  </si>
  <si>
    <t>专项债券</t>
  </si>
  <si>
    <t>拨付金额</t>
  </si>
  <si>
    <t>拨付进度（%）</t>
  </si>
  <si>
    <t>茂县智慧城市服务中心</t>
  </si>
  <si>
    <t>茂县城市生活污水处理厂（二期）</t>
  </si>
  <si>
    <t>建设规模为0.6万m3/d，与原一期工程总规模达到1.2万m3/d。并在一期的基础上改建0.6万吨/日CASS池一座为AAO生化池，同时新建0.6万吨/日AAO生化池一座，污水处理工艺采用AAO+二沉池+高效沉淀池+反硝化深床滤池为主体的污水处理工艺，使其出水水质达到现行排放标准。</t>
  </si>
  <si>
    <t>茂县自然资源局</t>
  </si>
  <si>
    <t>茂县凤仪镇南庄村花果园组滑坡治理工程</t>
  </si>
  <si>
    <t>地质灾害防治项目(抗滑桩板墙+排水沟+裂缝封闭等)</t>
  </si>
  <si>
    <t>项目总用地面积约 25696.54m2（约38.54亩），总建筑面积4288.46m2，其中地上建筑面积 3630.26m2，包括客运站 2022.25m2，给水所689.96m2，污水处理站 918.05m2，地下建筑面积 658.20m2。硬质铺装面积 16854m2，道路及停车场面积4300m2，路侧挡墙 4000m3及购置停车管理系统、安防系统、路灯等设施设备。</t>
  </si>
  <si>
    <t>对河西区内的恒山路、朝阳街、对河西片台路、永康街等路段旁的停车场改造升级,总面积约为40000平方米，共涉及车位500余个，配套智慧停车系统、电子监控设备、新能源充电桩,完善周边道路、雨污管道等综合功能设施</t>
  </si>
  <si>
    <t>注：1.本表反映2023年新增政府债券项目实施情况                                                                                                                   2.本表由县级以上地方各级财政部门在本级人民代表大会批准预算后二十日内公开。</t>
  </si>
  <si>
    <t>表42</t>
  </si>
  <si>
    <t>茂县2024年地方政府债务限额提前下达情况表</t>
  </si>
  <si>
    <t>下级</t>
  </si>
  <si>
    <t>一、2023年地方政府债务限额</t>
  </si>
  <si>
    <t>其中： 一般债务限额</t>
  </si>
  <si>
    <t xml:space="preserve">       专项债务限额</t>
  </si>
  <si>
    <t>二、提前下达的2024年新增地方政府债务限额</t>
  </si>
  <si>
    <t>注：1.本表反映本地区及本级预算中列示提前下达的新增地方政府债务限额情况。
    2.本表由县级以上地方各级财政部门在本级人民代表大会批准预算后二十日内公开。</t>
  </si>
  <si>
    <t>表43</t>
  </si>
  <si>
    <t>茂县本级2024年提前下达新增地方政府债券资金安排情况表</t>
  </si>
  <si>
    <t>发行金额</t>
  </si>
  <si>
    <t>无</t>
  </si>
  <si>
    <t>注：  1.本表反映本级当年提前下达的新增地方政府债券资金安排情况。
      2.本表由县级以上地方各级财政部门在本级人民代表大会批准预算后二十日内公开。                            说明：此表为空，不涉及2024年提前下达新增地方政府债券资金</t>
  </si>
  <si>
    <t>表44</t>
  </si>
  <si>
    <t>茂县地方政府债券十年到期情况表</t>
  </si>
  <si>
    <t>年度</t>
  </si>
  <si>
    <t>一般债权</t>
  </si>
  <si>
    <t>2024年</t>
  </si>
  <si>
    <t>2025年</t>
  </si>
  <si>
    <t>2026年</t>
  </si>
  <si>
    <t>2027年</t>
  </si>
  <si>
    <t>2028年</t>
  </si>
  <si>
    <t>2029年</t>
  </si>
  <si>
    <t>2030年</t>
  </si>
  <si>
    <t>2031年</t>
  </si>
  <si>
    <t>2032年</t>
  </si>
  <si>
    <t>2033年</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</si>
</sst>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176" formatCode="#,##0.00"/>
    <numFmt numFmtId="177" formatCode="yyyy&quot;年&quot;m&quot;月&quot;;@"/>
    <numFmt numFmtId="178" formatCode="0_);[Red](0)"/>
    <numFmt numFmtId="179" formatCode="0_ "/>
    <numFmt numFmtId="180" formatCode="0.0_ "/>
    <numFmt numFmtId="181" formatCode="0%"/>
    <numFmt numFmtId="182" formatCode="#,##0.00_ ;-#,##0.00"/>
    <numFmt numFmtId="183" formatCode="0.0_);[Red](0.0)"/>
    <numFmt numFmtId="184" formatCode="0.0"/>
    <numFmt numFmtId="185" formatCode="#,##0_ "/>
    <numFmt numFmtId="186" formatCode="0.0%"/>
    <numFmt numFmtId="187" formatCode="#,##0.00_);[Red](#,##0.00)"/>
    <numFmt numFmtId="188" formatCode="0"/>
    <numFmt numFmtId="189" formatCode="0.00_ "/>
    <numFmt numFmtId="190" formatCode="____@"/>
    <numFmt numFmtId="191" formatCode="@"/>
    <numFmt numFmtId="192" formatCode="###0"/>
    <numFmt numFmtId="193" formatCode="#,##0"/>
    <numFmt numFmtId="194" formatCode="#,##0_);[Red](#,##0)"/>
    <numFmt numFmtId="195" formatCode="0_ ;[Red]-0 "/>
    <numFmt numFmtId="196" formatCode="0.00_);[Red](0.00)"/>
    <numFmt numFmtId="197" formatCode="0.00%"/>
    <numFmt numFmtId="198" formatCode="_ ¥* #,##0_ ;_ ¥* -#,##0_ ;_ ¥* &quot;-&quot;_ ;_ @_ "/>
    <numFmt numFmtId="199" formatCode="_ &quot;¥&quot;* #,##0.00_ ;_ &quot;¥&quot;* \-#,##0.00_ ;_ &quot;¥&quot;* &quot;-&quot;??_ ;_ @_ "/>
    <numFmt numFmtId="200" formatCode="_ * #,##0_ ;_ * -#,##0_ ;_ * &quot;-&quot;_ ;_ @_ "/>
    <numFmt numFmtId="201" formatCode="_ * #,##0.00_ ;_ * -#,##0.00_ ;_ * &quot;-&quot;??_ ;_ @_ "/>
    <numFmt numFmtId="202" formatCode="#,##0;-#,##0"/>
    <numFmt numFmtId="203" formatCode="_(* #,##0_);_(* (#,##0);_(* &quot;-&quot;_);_(@_)"/>
    <numFmt numFmtId="204" formatCode="_-* #,##0_-;-* #,##0_-;_-* &quot;-&quot;_-;_-@_-"/>
    <numFmt numFmtId="205" formatCode="_-* #,##0.00_-;-* #,##0.00_-;_-* &quot;-&quot;??_-;_-@_-"/>
    <numFmt numFmtId="206" formatCode="#,##0.00_ "/>
    <numFmt numFmtId="207" formatCode="_ &quot;¥&quot;* #,##0_ ;_ &quot;¥&quot;* \-#,##0_ ;_ &quot;¥&quot;* &quot;-&quot;_ ;_ @_ "/>
    <numFmt numFmtId="208" formatCode="_ * #,##0_ ;_ * -#,##0_ ;_ * &quot;-&quot;_ ;_ @_ "/>
  </numFmts>
  <fonts count="106" x14ac:knownFonts="106">
    <font>
      <sz val="11.0"/>
      <color rgb="FF000000"/>
      <name val="宋体"/>
      <charset val="134"/>
    </font>
    <font>
      <sz val="10.0"/>
      <color rgb="FFC0C0C0"/>
      <name val="SimSun"/>
      <charset val="134"/>
    </font>
    <font>
      <sz val="10.0"/>
      <color rgb="FF000000"/>
      <name val="SimSun"/>
      <charset val="134"/>
    </font>
    <font>
      <sz val="15.0"/>
      <color rgb="FF000000"/>
      <name val="黑体"/>
      <charset val="134"/>
    </font>
    <font>
      <sz val="9.0"/>
      <color rgb="FF000000"/>
      <name val="SimSun"/>
      <charset val="134"/>
    </font>
    <font>
      <sz val="9.0"/>
      <name val="SimSun"/>
      <charset val="134"/>
    </font>
    <font>
      <sz val="9.0"/>
      <color rgb="FFC0C0C0"/>
      <name val="宋体"/>
      <charset val="134"/>
    </font>
    <font>
      <sz val="15.0"/>
      <color rgb="FF000000"/>
      <name val="宋体"/>
      <charset val="134"/>
      <b/>
    </font>
    <font>
      <sz val="9.0"/>
      <color rgb="FF000000"/>
      <name val="宋体"/>
      <charset val="134"/>
      <b/>
    </font>
    <font>
      <sz val="9.0"/>
      <color rgb="FF000000"/>
      <name val="宋体"/>
      <charset val="134"/>
    </font>
    <font>
      <sz val="12.0"/>
      <color rgb="FF000000"/>
      <name val="宋体"/>
      <charset val="134"/>
    </font>
    <font>
      <sz val="12.0"/>
      <color rgb="FF000000"/>
      <name val="黑体"/>
      <charset val="134"/>
    </font>
    <font>
      <sz val="20.0"/>
      <color rgb="FF000000"/>
      <name val="方正小标宋简体"/>
      <charset val="134"/>
    </font>
    <font>
      <sz val="12.0"/>
      <color rgb="FF000000"/>
      <name val="方正黑体简体"/>
      <charset val="134"/>
    </font>
    <font>
      <sz val="11.0"/>
      <color rgb="FF000000"/>
      <name val="宋体"/>
      <charset val="134"/>
      <b/>
    </font>
    <font>
      <sz val="10.0"/>
      <color rgb="FF000000"/>
      <name val="宋体"/>
      <charset val="134"/>
    </font>
    <font>
      <sz val="11.0"/>
      <name val="宋体"/>
      <charset val="134"/>
    </font>
    <font>
      <sz val="11.0"/>
      <name val="宋体"/>
      <charset val="134"/>
      <b/>
    </font>
    <font>
      <sz val="20.0"/>
      <color rgb="FF000000"/>
      <name val="宋体"/>
      <charset val="134"/>
      <b/>
    </font>
    <font>
      <sz val="12.0"/>
      <color rgb="FF000000"/>
      <name val="宋体"/>
      <charset val="134"/>
      <b/>
    </font>
    <font>
      <sz val="18.0"/>
      <color rgb="FF000000"/>
      <name val="宋体"/>
      <charset val="134"/>
      <b/>
    </font>
    <font>
      <sz val="12.0"/>
      <color rgb="FFFF0000"/>
      <name val="宋体"/>
      <charset val="134"/>
    </font>
    <font>
      <sz val="12.0"/>
      <color rgb="FF000000"/>
      <name val="Arial Narrow"/>
      <family val="2"/>
    </font>
    <font>
      <sz val="12.0"/>
      <name val="宋体"/>
      <charset val="134"/>
    </font>
    <font>
      <sz val="12.0"/>
      <color rgb="FF000000"/>
      <name val="黑体"/>
      <charset val="134"/>
      <b/>
    </font>
    <font>
      <sz val="12.0"/>
      <name val="宋体"/>
      <charset val="134"/>
      <b/>
    </font>
    <font>
      <sz val="14.0"/>
      <color rgb="FF000000"/>
      <name val="宋体"/>
      <charset val="134"/>
      <b/>
    </font>
    <font>
      <sz val="11.0"/>
      <name val="Times New Roman"/>
      <family val="1"/>
    </font>
    <font>
      <sz val="10.0"/>
      <color rgb="FF000000"/>
      <name val="宋体"/>
      <charset val="134"/>
      <b/>
    </font>
    <font>
      <sz val="14.0"/>
      <color rgb="FF000000"/>
      <name val="宋体"/>
      <charset val="134"/>
    </font>
    <font>
      <sz val="12.0"/>
      <color rgb="FF000000"/>
      <name val="方正黑体简体"/>
      <charset val="134"/>
      <b/>
    </font>
    <font>
      <sz val="11.0"/>
      <color rgb="FF008000"/>
      <name val="宋体"/>
      <charset val="134"/>
    </font>
    <font>
      <sz val="11.0"/>
      <color rgb="FF3F3F76"/>
      <name val="宋体"/>
      <charset val="134"/>
    </font>
    <font>
      <sz val="11.0"/>
      <color rgb="FF800080"/>
      <name val="宋体"/>
      <charset val="134"/>
    </font>
    <font>
      <sz val="11.0"/>
      <color rgb="FF9C0006"/>
      <name val="宋体"/>
      <charset val="134"/>
    </font>
    <font>
      <sz val="11.0"/>
      <color rgb="FF333399"/>
      <name val="宋体"/>
      <charset val="134"/>
    </font>
    <font>
      <sz val="11.0"/>
      <color rgb="FFFFFFFF"/>
      <name val="宋体"/>
      <charset val="134"/>
    </font>
    <font>
      <sz val="11.0"/>
      <color rgb="FF0000FF"/>
      <name val="宋体"/>
      <charset val="134"/>
      <u val="single"/>
    </font>
    <font>
      <sz val="11.0"/>
      <color rgb="FFFF9900"/>
      <name val="宋体"/>
      <charset val="134"/>
      <b/>
    </font>
    <font>
      <sz val="11.0"/>
      <color rgb="FF800080"/>
      <name val="宋体"/>
      <charset val="134"/>
      <u val="single"/>
    </font>
    <font>
      <sz val="11.0"/>
      <color rgb="FF1F497D"/>
      <name val="宋体"/>
      <charset val="134"/>
      <b/>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6100"/>
      <name val="宋体"/>
      <charset val="134"/>
    </font>
    <font>
      <sz val="11.0"/>
      <color rgb="FF003366"/>
      <name val="宋体"/>
      <charset val="134"/>
      <b/>
    </font>
    <font>
      <sz val="11.0"/>
      <color rgb="FF9C6500"/>
      <name val="宋体"/>
      <charset val="134"/>
    </font>
    <font>
      <sz val="11.0"/>
      <color rgb="FFFF00FF"/>
      <name val="宋体"/>
      <charset val="134"/>
    </font>
    <font>
      <sz val="11.0"/>
      <color rgb="FF993300"/>
      <name val="宋体"/>
      <charset val="134"/>
    </font>
    <font>
      <sz val="10.0"/>
      <color rgb="FF000000"/>
      <name val="Helv"/>
      <family val="1"/>
    </font>
    <font>
      <sz val="11.0"/>
      <color rgb="FF808080"/>
      <name val="宋体"/>
      <charset val="134"/>
      <i/>
    </font>
    <font>
      <sz val="11.0"/>
      <color rgb="FFFF9900"/>
      <name val="宋体"/>
      <charset val="134"/>
    </font>
    <font>
      <sz val="18.0"/>
      <color rgb="FF003366"/>
      <name val="宋体"/>
      <charset val="134"/>
      <b/>
    </font>
    <font>
      <sz val="13.0"/>
      <color rgb="FF003366"/>
      <name val="宋体"/>
      <charset val="134"/>
      <b/>
    </font>
    <font>
      <sz val="11.0"/>
      <color rgb="FF800000"/>
      <name val="宋体"/>
      <charset val="134"/>
    </font>
    <font>
      <sz val="15.0"/>
      <color rgb="FF003366"/>
      <name val="宋体"/>
      <charset val="134"/>
      <b/>
    </font>
    <font>
      <sz val="7.0"/>
      <color rgb="FF000000"/>
      <name val="Small Fonts"/>
      <family val="1"/>
    </font>
    <font>
      <sz val="10.0"/>
      <color rgb="FF000000"/>
      <name val="MS Sans Serif"/>
      <family val="1"/>
    </font>
    <font>
      <sz val="10.0"/>
      <color rgb="FF000000"/>
      <name val="Calibri"/>
      <family val="1"/>
    </font>
    <font>
      <sz val="11.0"/>
      <color rgb="FF333333"/>
      <name val="宋体"/>
      <charset val="134"/>
      <b/>
    </font>
    <font>
      <sz val="12.0"/>
      <color rgb="FF800080"/>
      <name val="宋体"/>
      <charset val="134"/>
    </font>
    <font>
      <sz val="10.0"/>
      <color rgb="FF800080"/>
      <name val="Calibri"/>
      <family val="1"/>
    </font>
    <font>
      <sz val="10.0"/>
      <color rgb="FF000000"/>
      <name val="Arial"/>
      <family val="2"/>
    </font>
    <font>
      <sz val="12.0"/>
      <color rgb="FF000000"/>
      <name val="仿宋_GB2312"/>
      <family val="3"/>
      <charset val="134"/>
    </font>
    <font>
      <sz val="12.0"/>
      <color rgb="FF000000"/>
      <name val="Times New Roman"/>
      <family val="1"/>
    </font>
    <font>
      <sz val="11.0"/>
      <color rgb="FF000000"/>
      <name val="Calibri"/>
      <family val="1"/>
    </font>
    <font>
      <sz val="12.0"/>
      <color rgb="FF008000"/>
      <name val="宋体"/>
      <charset val="134"/>
    </font>
    <font>
      <sz val="10.0"/>
      <color rgb="FF008000"/>
      <name val="Calibri"/>
      <family val="1"/>
    </font>
    <font>
      <sz val="12.0"/>
      <color rgb="FF000000"/>
      <name val="Courier"/>
      <family val="1"/>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2.0"/>
      <color rgb="FFFFFFFF"/>
      <name val="宋体"/>
      <charset val="134"/>
    </font>
    <font>
      <sz val="11.0"/>
      <color rgb="FF000000"/>
      <name val="Times New Roman"/>
      <family val="1"/>
    </font>
    <font>
      <sz val="9.0"/>
      <color rgb="FF000000"/>
      <name val="Dialog.plain"/>
      <family val="1"/>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s>
  <fills count="100">
    <fill>
      <patternFill patternType="none"/>
    </fill>
    <fill>
      <patternFill patternType="gray125"/>
    </fill>
    <fill>
      <patternFill patternType="none"/>
    </fill>
    <fill>
      <patternFill patternType="solid">
        <fgColor rgb="FFEFF2F7"/>
        <bgColor indexed="64"/>
      </patternFill>
    </fill>
    <fill>
      <patternFill patternType="solid">
        <fgColor rgb="FFFFFFFF"/>
        <bgColor indexed="64"/>
      </patternFill>
    </fill>
    <fill>
      <patternFill patternType="solid">
        <fgColor rgb="FFCCFFCC"/>
        <bgColor indexed="64"/>
      </patternFill>
    </fill>
    <fill>
      <patternFill patternType="solid">
        <fgColor rgb="FFFFCC99"/>
        <bgColor indexed="64"/>
      </patternFill>
    </fill>
    <fill>
      <patternFill patternType="solid">
        <fgColor rgb="FFEAF1DD"/>
        <bgColor indexed="64"/>
      </patternFill>
    </fill>
    <fill>
      <patternFill patternType="solid">
        <fgColor rgb="FFFF99CC"/>
        <bgColor indexed="64"/>
      </patternFill>
    </fill>
    <fill>
      <patternFill patternType="solid">
        <fgColor rgb="FFCCCCFF"/>
        <bgColor indexed="64"/>
      </patternFill>
    </fill>
    <fill>
      <patternFill patternType="solid">
        <fgColor rgb="FFFFC7CE"/>
        <bgColor indexed="64"/>
      </patternFill>
    </fill>
    <fill>
      <patternFill patternType="solid">
        <fgColor rgb="FFD7E4BC"/>
        <bgColor indexed="64"/>
      </patternFill>
    </fill>
    <fill>
      <patternFill patternType="solid">
        <fgColor rgb="FFC2D69A"/>
        <bgColor indexed="64"/>
      </patternFill>
    </fill>
    <fill>
      <patternFill patternType="solid">
        <fgColor rgb="FFC0C0C0"/>
        <bgColor indexed="64"/>
      </patternFill>
    </fill>
    <fill>
      <patternFill patternType="solid">
        <fgColor rgb="FF800080"/>
        <bgColor indexed="64"/>
      </patternFill>
    </fill>
    <fill>
      <patternFill patternType="solid">
        <fgColor rgb="FFFFFFCC"/>
        <bgColor indexed="64"/>
      </patternFill>
    </fill>
    <fill>
      <patternFill patternType="solid">
        <fgColor rgb="FFD99593"/>
        <bgColor indexed="64"/>
      </patternFill>
    </fill>
    <fill>
      <patternFill patternType="solid">
        <fgColor rgb="FF0066CC"/>
        <bgColor indexed="64"/>
      </patternFill>
    </fill>
    <fill>
      <patternFill patternType="solid">
        <fgColor rgb="FFFF8080"/>
        <bgColor indexed="64"/>
      </patternFill>
    </fill>
    <fill>
      <patternFill patternType="solid">
        <fgColor rgb="FF333399"/>
        <bgColor indexed="64"/>
      </patternFill>
    </fill>
    <fill>
      <patternFill patternType="solid">
        <fgColor rgb="FFFF6600"/>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CC99FF"/>
        <bgColor indexed="64"/>
      </patternFill>
    </fill>
    <fill>
      <patternFill patternType="solid">
        <fgColor rgb="FFA5A5A5"/>
        <bgColor indexed="64"/>
      </patternFill>
    </fill>
    <fill>
      <patternFill patternType="solid">
        <fgColor rgb="FFFDE9D9"/>
        <bgColor indexed="64"/>
      </patternFill>
    </fill>
    <fill>
      <patternFill patternType="solid">
        <fgColor rgb="FFC050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9CCFF"/>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33CCCC"/>
        <bgColor indexed="64"/>
      </patternFill>
    </fill>
    <fill>
      <patternFill patternType="solid">
        <fgColor rgb="FF93CDDD"/>
        <bgColor indexed="64"/>
      </patternFill>
    </fill>
    <fill>
      <patternFill patternType="solid">
        <fgColor rgb="FFF79646"/>
        <bgColor indexed="64"/>
      </patternFill>
    </fill>
    <fill>
      <patternFill patternType="solid">
        <fgColor rgb="FFFFFF99"/>
        <bgColor indexed="64"/>
      </patternFill>
    </fill>
    <fill>
      <patternFill patternType="solid">
        <fgColor rgb="FFFCD5B4"/>
        <bgColor indexed="64"/>
      </patternFill>
    </fill>
    <fill>
      <patternFill patternType="solid">
        <fgColor rgb="FFFAC090"/>
        <bgColor indexed="64"/>
      </patternFill>
    </fill>
    <fill>
      <patternFill patternType="solid">
        <fgColor rgb="FF00FF00"/>
        <bgColor indexed="64"/>
      </patternFill>
    </fill>
    <fill>
      <patternFill patternType="solid">
        <fgColor rgb="FFFF0000"/>
        <bgColor indexed="64"/>
      </patternFill>
    </fill>
    <fill>
      <patternFill patternType="solid">
        <fgColor rgb="FFCCFFFF"/>
        <bgColor indexed="64"/>
      </patternFill>
    </fill>
    <fill>
      <patternFill patternType="solid">
        <fgColor rgb="FF339966"/>
        <bgColor indexed="64"/>
      </patternFill>
    </fill>
    <fill>
      <patternFill patternType="solid">
        <fgColor rgb="FFFFCC00"/>
        <bgColor indexed="64"/>
      </patternFill>
    </fill>
    <fill>
      <patternFill patternType="solid">
        <fgColor rgb="FF969696"/>
        <bgColor indexed="64"/>
      </patternFill>
    </fill>
    <fill>
      <patternFill patternType="solid">
        <fgColor rgb="FFFF99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4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bottom style="medium">
        <color rgb="FF0066CC"/>
      </bottom>
      <diagonal/>
    </border>
    <border>
      <left/>
      <right/>
      <top/>
      <bottom style="double">
        <color rgb="FFFF9900"/>
      </bottom>
      <diagonal/>
    </border>
    <border>
      <left/>
      <right/>
      <top/>
      <bottom style="thick">
        <color rgb="FFC0C0C0"/>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rgb="FF4F81BD"/>
      </top>
      <bottom style="double">
        <color rgb="FF4F81BD"/>
      </bottom>
      <diagonal/>
    </border>
    <border>
      <left/>
      <right/>
      <top/>
      <bottom style="double">
        <color rgb="FFFF9900"/>
      </bottom>
      <diagonal/>
    </border>
    <border>
      <left/>
      <right/>
      <top/>
      <bottom style="thick">
        <color rgb="FFC0C0C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style="thin">
        <color rgb="FF333333"/>
      </left>
      <right style="thin">
        <color rgb="FF333333"/>
      </right>
      <top style="thin">
        <color rgb="FF333333"/>
      </top>
      <bottom style="thin">
        <color rgb="FF33333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70">
    <xf numFmtId="0" fontId="0" fillId="0" borderId="0" applyAlignment="1">
      <alignment vertical="center"/>
    </xf>
    <xf numFmtId="0" fontId="23" applyFont="1" fillId="0" borderId="0" applyAlignment="1"/>
    <xf numFmtId="0" fontId="31" applyFont="1" fillId="5" applyFill="1" borderId="0" applyAlignment="1" applyProtection="0">
      <alignment vertical="center"/>
    </xf>
    <xf numFmtId="198" applyNumberFormat="1" fontId="0" fillId="0" borderId="0" applyAlignment="1" applyProtection="0">
      <alignment vertical="center"/>
    </xf>
    <xf numFmtId="0" fontId="0" fillId="7" applyFill="1" borderId="0" applyAlignment="1" applyProtection="0">
      <alignment vertical="center"/>
    </xf>
    <xf numFmtId="199" applyNumberFormat="1" fontId="0" fillId="0" borderId="0" applyAlignment="1" applyProtection="0">
      <alignment vertical="center"/>
    </xf>
    <xf numFmtId="0" fontId="33" applyFont="1" fillId="8" applyFill="1" borderId="0" applyAlignment="1" applyProtection="0">
      <alignment vertical="center"/>
    </xf>
    <xf numFmtId="0" fontId="0" fillId="9" applyFill="1" borderId="0" applyAlignment="1" applyProtection="0">
      <alignment vertical="center"/>
    </xf>
    <xf numFmtId="0" fontId="0" fillId="11" applyFill="1" borderId="0" applyAlignment="1" applyProtection="0">
      <alignment vertical="center"/>
    </xf>
    <xf numFmtId="0" fontId="35" applyFont="1" fillId="6" applyFill="1" borderId="242" applyBorder="1" applyAlignment="1" applyProtection="0">
      <alignment vertical="center"/>
    </xf>
    <xf numFmtId="201" applyNumberFormat="1" fontId="0" fillId="0" borderId="0" applyAlignment="1" applyProtection="0">
      <alignment vertical="center"/>
    </xf>
    <xf numFmtId="0" fontId="36" applyFont="1" fillId="14" applyFill="1" borderId="0" applyAlignment="1" applyProtection="0">
      <alignment vertical="center"/>
    </xf>
    <xf numFmtId="0" fontId="0" fillId="0" borderId="0" applyAlignment="1"/>
    <xf numFmtId="0" fontId="39" applyFont="1" fillId="0" borderId="0" applyAlignment="1" applyProtection="0">
      <alignment vertical="center"/>
    </xf>
    <xf numFmtId="0" fontId="0" fillId="15" applyFill="1" borderId="244" applyBorder="1" applyAlignment="1" applyProtection="0">
      <alignment vertical="center"/>
    </xf>
    <xf numFmtId="0" fontId="36" applyFont="1" fillId="16" applyFill="1" borderId="0" applyAlignment="1" applyProtection="0">
      <alignment vertical="center"/>
    </xf>
    <xf numFmtId="0" fontId="40" applyFont="1" fillId="0" borderId="0" applyAlignment="1" applyProtection="0">
      <alignment vertical="center"/>
    </xf>
    <xf numFmtId="0" fontId="36" applyFont="1" fillId="17" applyFill="1" borderId="0" applyAlignment="1" applyProtection="0">
      <alignment vertical="center"/>
    </xf>
    <xf numFmtId="0" fontId="41" applyFont="1" fillId="0" borderId="0" applyAlignment="1" applyProtection="0">
      <alignment vertical="center"/>
    </xf>
    <xf numFmtId="0" fontId="36" applyFont="1" fillId="19" applyFill="1" borderId="0" applyAlignment="1" applyProtection="0">
      <alignment vertical="center"/>
    </xf>
    <xf numFmtId="0" fontId="23" applyFont="1" fillId="15" applyFill="1" applyBorder="1" borderId="0" applyAlignment="1" applyProtection="0">
      <alignment vertical="center"/>
    </xf>
    <xf numFmtId="0" fontId="43" applyFont="1" fillId="0" borderId="0" applyAlignment="1" applyProtection="0">
      <alignment vertical="center"/>
    </xf>
    <xf numFmtId="0" fontId="44" applyFont="1" fillId="0" borderId="246" applyBorder="1" applyAlignment="1" applyProtection="0">
      <alignment vertical="center"/>
    </xf>
    <xf numFmtId="181" applyNumberFormat="1" fontId="23" applyFont="1" fillId="0" borderId="0" applyAlignment="1" applyProtection="0"/>
    <xf numFmtId="0" fontId="45" applyFont="1" fillId="0" borderId="247" applyBorder="1" applyAlignment="1" applyProtection="0">
      <alignment vertical="center"/>
    </xf>
    <xf numFmtId="0" fontId="36" applyFont="1" fillId="21" applyFill="1" borderId="0" applyAlignment="1" applyProtection="0">
      <alignment vertical="center"/>
    </xf>
    <xf numFmtId="0" fontId="40" applyFont="1" fillId="0" borderId="248" applyBorder="1" applyAlignment="1" applyProtection="0">
      <alignment vertical="center"/>
    </xf>
    <xf numFmtId="0" fontId="36" applyFont="1" fillId="22" applyFill="1" borderId="0" applyAlignment="1" applyProtection="0">
      <alignment vertical="center"/>
    </xf>
    <xf numFmtId="0" fontId="46" applyFont="1" fillId="23" applyFill="1" borderId="249" applyBorder="1" applyAlignment="1" applyProtection="0">
      <alignment vertical="center"/>
    </xf>
    <xf numFmtId="0" fontId="47" applyFont="1" fillId="23" applyFill="1" borderId="250" applyBorder="1" applyAlignment="1" applyProtection="0">
      <alignment vertical="center"/>
    </xf>
    <xf numFmtId="0" fontId="0" fillId="24" applyFill="1" borderId="0" applyAlignment="1" applyProtection="0">
      <alignment vertical="center"/>
    </xf>
    <xf numFmtId="0" fontId="48" applyFont="1" fillId="25" applyFill="1" borderId="251" applyBorder="1" applyAlignment="1" applyProtection="0">
      <alignment vertical="center"/>
    </xf>
    <xf numFmtId="0" fontId="36" applyFont="1" fillId="27" applyFill="1" borderId="0" applyAlignment="1" applyProtection="0">
      <alignment vertical="center"/>
    </xf>
    <xf numFmtId="0" fontId="14" applyFont="1" fillId="0" borderId="253" applyBorder="1" applyAlignment="1" applyProtection="0">
      <alignment vertical="center"/>
    </xf>
    <xf numFmtId="0" fontId="50" applyFont="1" fillId="28" applyFill="1" borderId="0" applyAlignment="1" applyProtection="0">
      <alignment vertical="center"/>
    </xf>
    <xf numFmtId="0" fontId="0" fillId="5" applyFill="1" borderId="0" applyAlignment="1" applyProtection="0">
      <alignment vertical="center"/>
    </xf>
    <xf numFmtId="0" fontId="52" applyFont="1" fillId="29" applyFill="1" borderId="0" applyAlignment="1" applyProtection="0">
      <alignment vertical="center"/>
    </xf>
    <xf numFmtId="0" fontId="0" fillId="30" applyFill="1" borderId="0" applyAlignment="1" applyProtection="0">
      <alignment vertical="center"/>
    </xf>
    <xf numFmtId="0" fontId="36" applyFont="1" fillId="31" applyFill="1" borderId="0" applyAlignment="1" applyProtection="0">
      <alignment vertical="center"/>
    </xf>
    <xf numFmtId="0" fontId="0" fillId="33" applyFill="1" borderId="0" applyAlignment="1" applyProtection="0">
      <alignment vertical="center"/>
    </xf>
    <xf numFmtId="0" fontId="0" fillId="34" applyFill="1" borderId="0" applyAlignment="1" applyProtection="0">
      <alignment vertical="center"/>
    </xf>
    <xf numFmtId="0" fontId="0" fillId="35" applyFill="1" borderId="0" applyAlignment="1" applyProtection="0">
      <alignment vertical="center"/>
    </xf>
    <xf numFmtId="0" fontId="0" fillId="36" applyFill="1" borderId="0" applyAlignment="1" applyProtection="0">
      <alignment vertical="center"/>
    </xf>
    <xf numFmtId="0" fontId="36" applyFont="1" fillId="37" applyFill="1" borderId="0" applyAlignment="1" applyProtection="0">
      <alignment vertical="center"/>
    </xf>
    <xf numFmtId="0" fontId="36" applyFont="1" fillId="38" applyFill="1" borderId="0" applyAlignment="1" applyProtection="0">
      <alignment vertical="center"/>
    </xf>
    <xf numFmtId="0" fontId="0" fillId="40" applyFill="1" borderId="0" applyAlignment="1" applyProtection="0">
      <alignment vertical="center"/>
    </xf>
    <xf numFmtId="0" fontId="53" applyFont="1" fillId="8" applyFill="1" borderId="0" applyAlignment="1" applyProtection="0">
      <alignment vertical="center"/>
    </xf>
    <xf numFmtId="0" fontId="36" applyFont="1" fillId="41" applyFill="1" borderId="0" applyAlignment="1" applyProtection="0">
      <alignment vertical="center"/>
    </xf>
    <xf numFmtId="0" fontId="0" fillId="42" applyFill="1" borderId="0" applyAlignment="1" applyProtection="0">
      <alignment vertical="center"/>
    </xf>
    <xf numFmtId="0" fontId="36" applyFont="1" fillId="43" applyFill="1" borderId="0" applyAlignment="1" applyProtection="0">
      <alignment vertical="center"/>
    </xf>
    <xf numFmtId="0" fontId="36" applyFont="1" fillId="44" applyFill="1" borderId="0" applyAlignment="1" applyProtection="0">
      <alignment vertical="center"/>
    </xf>
    <xf numFmtId="0" fontId="36" applyFont="1" fillId="45" applyFill="1" borderId="0" applyAlignment="1" applyProtection="0">
      <alignment vertical="center"/>
    </xf>
    <xf numFmtId="0" fontId="54" applyFont="1" fillId="46" applyFill="1" borderId="0" applyAlignment="1" applyProtection="0">
      <alignment vertical="center"/>
    </xf>
    <xf numFmtId="0" fontId="0" fillId="47" applyFill="1" borderId="0" applyAlignment="1" applyProtection="0">
      <alignment vertical="center"/>
    </xf>
    <xf numFmtId="0" fontId="0" fillId="8" applyFill="1" borderId="0" applyAlignment="1" applyProtection="0">
      <alignment vertical="center"/>
    </xf>
    <xf numFmtId="0" fontId="36" applyFont="1" fillId="49" applyFill="1" borderId="0" applyAlignment="1" applyProtection="0">
      <alignment vertical="center"/>
    </xf>
    <xf numFmtId="0" fontId="36" applyFont="1" fillId="50" applyFill="1" borderId="0" applyAlignment="1" applyProtection="0">
      <alignment vertical="center"/>
    </xf>
    <xf numFmtId="0" fontId="0" fillId="49" applyFill="1" borderId="0" applyAlignment="1" applyProtection="0">
      <alignment vertical="center"/>
    </xf>
    <xf numFmtId="0" fontId="56" applyFont="1" fillId="0" borderId="0" applyAlignment="1" applyProtection="0">
      <alignment vertical="center"/>
    </xf>
    <xf numFmtId="0" fontId="57" applyFont="1" fillId="0" borderId="255" applyBorder="1" applyAlignment="1" applyProtection="0">
      <alignment vertical="center"/>
    </xf>
    <xf numFmtId="0" fontId="0" fillId="51" applyFill="1" borderId="0" applyAlignment="1" applyProtection="0">
      <alignment vertical="center"/>
    </xf>
    <xf numFmtId="0" fontId="0" fillId="18" applyFill="1" borderId="0" applyAlignment="1" applyProtection="0">
      <alignment vertical="center"/>
    </xf>
    <xf numFmtId="0" fontId="36" applyFont="1" fillId="52" applyFill="1" borderId="0" applyAlignment="1" applyProtection="0">
      <alignment vertical="center"/>
    </xf>
    <xf numFmtId="0" fontId="58" applyFont="1" fillId="0" borderId="0" applyAlignment="1" applyProtection="0">
      <alignment vertical="center"/>
    </xf>
    <xf numFmtId="0" fontId="59" applyFont="1" fillId="0" borderId="256" applyBorder="1" applyAlignment="1" applyProtection="0">
      <alignment vertical="center"/>
    </xf>
    <xf numFmtId="0" fontId="48" applyFont="1" fillId="54" applyFill="1" borderId="258" applyBorder="1" applyAlignment="1" applyProtection="0">
      <alignment vertical="center"/>
    </xf>
    <xf numFmtId="0" fontId="61" applyFont="1" fillId="0" borderId="259" applyBorder="1" applyAlignment="1" applyProtection="0">
      <alignment vertical="center"/>
    </xf>
    <xf numFmtId="202" applyNumberFormat="1" fontId="0" fillId="0" borderId="0" applyAlignment="1"/>
    <xf numFmtId="0" fontId="65" applyFont="1" fillId="13" applyFill="1" borderId="260" applyBorder="1" applyAlignment="1" applyProtection="0">
      <alignment vertical="center"/>
    </xf>
    <xf numFmtId="0" fontId="67" applyFont="1" fillId="8" applyFill="1" borderId="0" applyAlignment="1" applyProtection="0">
      <alignment vertical="center"/>
    </xf>
  </cellStyleXfs>
  <cellXfs count="748">
    <xf numFmtId="0" fontId="0" fillId="0" borderId="0" applyAlignment="1" xfId="0">
      <alignment vertical="center"/>
    </xf>
    <xf numFmtId="0" fontId="0" fillId="0" borderId="0" applyAlignment="1" xfId="0">
      <alignment vertical="center"/>
    </xf>
    <xf numFmtId="0" fontId="1" applyFont="1" fillId="0" applyBorder="1" borderId="0" applyAlignment="1" xfId="0">
      <alignment vertical="center" wrapText="1"/>
    </xf>
    <xf numFmtId="0" fontId="2" applyFont="1" fillId="0" applyBorder="1" borderId="0" applyAlignment="1" xfId="0">
      <alignment vertical="center" wrapText="1"/>
    </xf>
    <xf numFmtId="0" fontId="3" applyFont="1" fillId="0" applyBorder="1" borderId="0" applyAlignment="1" xfId="0">
      <alignment horizontal="center" vertical="center" wrapText="1"/>
    </xf>
    <xf numFmtId="0" fontId="4" applyFont="1" applyFill="1" fillId="0" applyBorder="1" borderId="0" applyAlignment="1" xfId="0">
      <alignment horizontal="center" vertical="center" wrapText="1"/>
    </xf>
    <xf numFmtId="0" fontId="4" applyFont="1" applyFill="1" fillId="0" borderId="1" applyBorder="1" applyAlignment="1" xfId="0">
      <alignment horizontal="right" vertical="center" wrapText="1"/>
    </xf>
    <xf numFmtId="0" fontId="4" applyFont="1" applyFill="1" fillId="0" borderId="2" applyBorder="1" applyAlignment="1" xfId="0">
      <alignment horizontal="center" vertical="center" wrapText="1"/>
    </xf>
    <xf numFmtId="176" applyNumberFormat="1" fontId="4" applyFont="1" applyFill="1" fillId="0" borderId="3" applyBorder="1" applyAlignment="1" xfId="0">
      <alignment horizontal="right" vertical="center" wrapText="1"/>
    </xf>
    <xf numFmtId="0" fontId="4" applyFont="1" applyFill="1" fillId="0" borderId="4" applyBorder="1" applyAlignment="1" xfId="0">
      <alignment horizontal="left" vertical="center" wrapText="1"/>
    </xf>
    <xf numFmtId="0" fontId="5" applyFont="1" applyFill="1" fillId="0" applyBorder="1" borderId="0" applyAlignment="1" xfId="0">
      <alignment vertical="center" wrapText="1"/>
    </xf>
    <xf numFmtId="0" fontId="6" applyFont="1" applyFill="1" fillId="0" borderId="5" applyBorder="1" applyAlignment="1" xfId="0">
      <alignment vertical="center" wrapText="1"/>
    </xf>
    <xf numFmtId="0" fontId="6" applyFont="1" applyFill="1" fillId="0" applyBorder="1" borderId="0" applyAlignment="1" xfId="0">
      <alignment vertical="center" wrapText="1"/>
    </xf>
    <xf numFmtId="0" fontId="7" applyFont="1" applyFill="1" fillId="0" borderId="6" applyBorder="1" applyAlignment="1" xfId="0">
      <alignment horizontal="center" vertical="center" wrapText="1"/>
    </xf>
    <xf numFmtId="0" fontId="0" applyFill="1" fillId="0" borderId="7" applyBorder="1" applyAlignment="1" xfId="0">
      <alignment vertical="center" wrapText="1"/>
    </xf>
    <xf numFmtId="0" fontId="8" applyFont="1" fillId="3" applyFill="1" borderId="8" applyBorder="1" applyAlignment="1" xfId="0">
      <alignment horizontal="center" vertical="center"/>
    </xf>
    <xf numFmtId="0" fontId="9" applyFont="1" applyFill="1" fillId="0" borderId="9" applyBorder="1" applyAlignment="1" xfId="0">
      <alignment horizontal="left" vertical="center" wrapText="1"/>
    </xf>
    <xf numFmtId="0" fontId="4" applyFont="1" applyFill="1" fillId="0" borderId="10" applyBorder="1" applyAlignment="1" xfId="0">
      <alignment vertical="center" wrapText="1"/>
    </xf>
    <xf numFmtId="176" applyNumberFormat="1" fontId="9" applyFont="1" applyFill="1" fillId="0" borderId="11" applyBorder="1" applyAlignment="1" xfId="0">
      <alignment horizontal="right" vertical="center" wrapText="1"/>
    </xf>
    <xf numFmtId="0" fontId="0" applyFill="1" fillId="0" borderId="12" applyBorder="1" applyAlignment="1" xfId="0">
      <alignment horizontal="right" vertical="center" wrapText="1"/>
    </xf>
    <xf numFmtId="0" fontId="10" applyFont="1" applyFill="1" fillId="0" borderId="0" applyAlignment="1" xfId="0">
      <alignment vertical="center"/>
    </xf>
    <xf numFmtId="0" fontId="10" applyFont="1" fillId="0" borderId="0" applyAlignment="1" xfId="0">
      <alignment vertical="center"/>
    </xf>
    <xf numFmtId="0" fontId="10" applyFont="1" fillId="0" borderId="0" applyAlignment="1" xfId="0">
      <alignment horizontal="center" vertical="center"/>
    </xf>
    <xf numFmtId="0" fontId="11" applyFont="1" applyFill="1" fillId="0" applyBorder="1" borderId="0" applyAlignment="1" xfId="0">
      <alignment horizontal="left" vertical="center" wrapText="1"/>
    </xf>
    <xf numFmtId="0" fontId="12" applyFont="1" applyFill="1" fillId="0" borderId="0" applyAlignment="1" xfId="0">
      <alignment horizontal="center" vertical="center" wrapText="1"/>
    </xf>
    <xf numFmtId="0" fontId="10" applyFont="1" fillId="0" borderId="13" applyBorder="1" applyAlignment="1" xfId="0">
      <alignment horizontal="center" vertical="center"/>
    </xf>
    <xf numFmtId="0" fontId="10" applyFont="1" applyFill="1" fillId="0" borderId="14" applyBorder="1" applyAlignment="1" xfId="0">
      <alignment vertical="center"/>
    </xf>
    <xf numFmtId="0" fontId="10" applyFont="1" applyFill="1" fillId="0" borderId="15" applyBorder="1" applyAlignment="1" xfId="0">
      <alignment horizontal="center" vertical="center"/>
    </xf>
    <xf numFmtId="0" fontId="10" applyFont="1" fillId="4" applyFill="1" borderId="16" applyBorder="1" applyAlignment="1" xfId="0">
      <alignment horizontal="center" vertical="center"/>
    </xf>
    <xf numFmtId="0" fontId="10" applyFont="1" applyFill="1" fillId="0" borderId="0" applyAlignment="1" xfId="0">
      <alignment horizontal="center" vertical="center"/>
    </xf>
    <xf numFmtId="0" fontId="13" applyFont="1" applyFill="1" fillId="0" borderId="0" applyAlignment="1" xfId="0">
      <alignment horizontal="left" vertical="center"/>
    </xf>
    <xf numFmtId="0" fontId="12" applyFont="1" applyFill="1" fillId="0" borderId="0" applyAlignment="1" xfId="0">
      <alignment horizontal="center" vertical="center"/>
    </xf>
    <xf numFmtId="0" fontId="10" applyFont="1" applyFill="1" fillId="0" borderId="0" applyAlignment="1" xfId="0">
      <alignment horizontal="right" vertical="center"/>
    </xf>
    <xf numFmtId="0" fontId="0" applyFill="1" fillId="0" borderId="0" applyAlignment="1" xfId="0">
      <alignment horizontal="center" vertical="center"/>
    </xf>
    <xf numFmtId="0" fontId="0" applyFill="1" fillId="0" borderId="0" applyAlignment="1" xfId="0">
      <alignment horizontal="justify" vertical="center"/>
    </xf>
    <xf numFmtId="0" fontId="13" applyFont="1" applyFill="1" fillId="0" borderId="0" applyAlignment="1" xfId="0">
      <alignment horizontal="left" vertical="center" wrapText="1"/>
    </xf>
    <xf numFmtId="0" fontId="10" applyFont="1" applyFill="1" fillId="0" applyBorder="1" borderId="0" applyAlignment="1" xfId="0">
      <alignment horizontal="right" vertical="center" wrapText="1"/>
    </xf>
    <xf numFmtId="177" applyNumberFormat="1" fontId="10" applyFont="1" applyFill="1" fillId="0" applyBorder="1" borderId="0" applyAlignment="1" xfId="0">
      <alignment horizontal="right" vertical="center" wrapText="1"/>
    </xf>
    <xf numFmtId="0" fontId="0" applyFill="1" fillId="0" borderId="17" applyBorder="1" applyAlignment="1" xfId="0">
      <alignment horizontal="center" vertical="center"/>
    </xf>
    <xf numFmtId="0" fontId="0" applyFill="1" fillId="0" borderId="18" applyBorder="1" applyAlignment="1" xfId="0">
      <alignment horizontal="center" vertical="center" wrapText="1"/>
    </xf>
    <xf numFmtId="178" applyNumberFormat="1" fontId="0" applyFill="1" fillId="0" borderId="19" applyBorder="1" applyAlignment="1" xfId="0">
      <alignment horizontal="center" vertical="center" wrapText="1"/>
    </xf>
    <xf numFmtId="178" applyNumberFormat="1" fontId="0" applyFill="1" fillId="0" borderId="20" applyBorder="1" applyAlignment="1" xfId="0">
      <alignment vertical="center" wrapText="1"/>
    </xf>
    <xf numFmtId="0" fontId="0" applyFill="1" fillId="0" borderId="21" applyBorder="1" applyAlignment="1" xfId="0">
      <alignment vertical="center" wrapText="1"/>
    </xf>
    <xf numFmtId="0" fontId="0" applyFill="1" fillId="0" borderId="22" applyBorder="1" applyAlignment="1" xfId="0">
      <alignment vertical="center"/>
    </xf>
    <xf numFmtId="0" fontId="0" applyFill="1" fillId="0" borderId="23" applyBorder="1" applyAlignment="1" xfId="0">
      <alignment horizontal="left" vertical="center" wrapText="1"/>
    </xf>
    <xf numFmtId="0" fontId="14" applyFont="1" applyFill="1" fillId="0" borderId="0" applyAlignment="1" xfId="0">
      <alignment vertical="center"/>
    </xf>
    <xf numFmtId="0" fontId="13" applyFont="1" applyFill="1" fillId="0" borderId="0" applyAlignment="1" xfId="0">
      <alignment horizontal="center" vertical="center"/>
    </xf>
    <xf numFmtId="0" fontId="14" applyFont="1" applyFill="1" fillId="0" borderId="24" applyBorder="1" applyAlignment="1" xfId="0">
      <alignment vertical="center" wrapText="1"/>
    </xf>
    <xf numFmtId="0" fontId="14" applyFont="1" applyFill="1" fillId="0" borderId="25" applyBorder="1" applyAlignment="1" xfId="0">
      <alignment horizontal="center" vertical="center" wrapText="1"/>
    </xf>
    <xf numFmtId="179" applyNumberFormat="1" fontId="14" applyFont="1" applyFill="1" fillId="0" borderId="26" applyBorder="1" applyAlignment="1" xfId="0">
      <alignment horizontal="center" vertical="center" wrapText="1"/>
    </xf>
    <xf numFmtId="180" applyNumberFormat="1" fontId="14" applyFont="1" applyFill="1" fillId="0" borderId="27" applyBorder="1" applyAlignment="1" xfId="0">
      <alignment horizontal="right" vertical="center" wrapText="1"/>
    </xf>
    <xf numFmtId="179" applyNumberFormat="1" fontId="0" applyFill="1" fillId="0" borderId="28" applyBorder="1" applyAlignment="1" xfId="0">
      <alignment horizontal="center" vertical="center" wrapText="1"/>
    </xf>
    <xf numFmtId="180" applyNumberFormat="1" fontId="0" applyFill="1" fillId="0" borderId="29" applyBorder="1" applyAlignment="1" xfId="0">
      <alignment horizontal="right" vertical="center" wrapText="1"/>
    </xf>
    <xf numFmtId="180" applyNumberFormat="1" fontId="14" applyFont="1" applyFill="1" fillId="0" borderId="30" applyBorder="1" applyAlignment="1" xfId="0">
      <alignment horizontal="center" vertical="center" wrapText="1"/>
    </xf>
    <xf numFmtId="180" applyNumberFormat="1" fontId="0" applyFill="1" fillId="0" borderId="31" applyBorder="1" applyAlignment="1" xfId="0">
      <alignment horizontal="center" vertical="center" wrapText="1"/>
    </xf>
    <xf numFmtId="0" fontId="0" applyFill="1" fillId="0" borderId="0" applyAlignment="1" xfId="0">
      <alignment horizontal="justify" vertical="center" wrapText="1"/>
    </xf>
    <xf numFmtId="0" fontId="13" applyFont="1" applyFill="1" fillId="0" applyBorder="1" borderId="0" applyAlignment="1" xfId="0">
      <alignment horizontal="left" vertical="center" wrapText="1"/>
    </xf>
    <xf numFmtId="0" fontId="12" applyFont="1" applyFill="1" fillId="0" applyBorder="1" borderId="0" applyAlignment="1" xfId="0">
      <alignment horizontal="center" vertical="center" wrapText="1"/>
    </xf>
    <xf numFmtId="0" fontId="0" applyFill="1" fillId="0" applyBorder="1" borderId="0" applyAlignment="1" xfId="0">
      <alignment vertical="center" wrapText="1"/>
    </xf>
    <xf numFmtId="0" fontId="0" applyFill="1" fillId="0" applyBorder="1" borderId="0" applyAlignment="1" xfId="0">
      <alignment horizontal="left" vertical="center" wrapText="1"/>
    </xf>
    <xf numFmtId="179" applyNumberFormat="1" fontId="0" applyFill="1" fillId="0" applyBorder="1" borderId="0" applyAlignment="1" xfId="0">
      <alignment horizontal="center" vertical="center" wrapText="1"/>
    </xf>
    <xf numFmtId="181" applyNumberFormat="1" fontId="0" applyFill="1" fillId="0" applyBorder="1" borderId="0" applyAlignment="1" xfId="0">
      <alignment horizontal="center" vertical="center" wrapText="1"/>
    </xf>
    <xf numFmtId="179" applyNumberFormat="1" fontId="13" applyFont="1" applyFill="1" fillId="0" applyBorder="1" borderId="0" applyAlignment="1" xfId="0">
      <alignment horizontal="left" vertical="center" wrapText="1"/>
    </xf>
    <xf numFmtId="181" applyNumberFormat="1" fontId="13" applyFont="1" applyFill="1" fillId="0" applyBorder="1" borderId="0" applyAlignment="1" xfId="0">
      <alignment horizontal="left" vertical="center" wrapText="1"/>
    </xf>
    <xf numFmtId="179" applyNumberFormat="1" fontId="10" applyFont="1" applyFill="1" fillId="0" applyBorder="1" borderId="0" applyAlignment="1" xfId="0">
      <alignment horizontal="right" vertical="center" wrapText="1"/>
    </xf>
    <xf numFmtId="0" fontId="10" applyFont="1" applyFill="1" fillId="0" borderId="32" applyBorder="1" applyAlignment="1" xfId="0">
      <alignment horizontal="center" vertical="center" wrapText="1"/>
    </xf>
    <xf numFmtId="0" fontId="10" applyFont="1" applyFill="1" fillId="0" borderId="33" applyBorder="1" applyAlignment="1" xfId="0">
      <alignment horizontal="center" vertical="center" wrapText="1"/>
    </xf>
    <xf numFmtId="179" applyNumberFormat="1" fontId="10" applyFont="1" applyFill="1" fillId="0" borderId="34" applyBorder="1" applyAlignment="1" xfId="0">
      <alignment horizontal="center" vertical="center" wrapText="1"/>
    </xf>
    <xf numFmtId="179" applyNumberFormat="1" fontId="10" applyFont="1" applyFill="1" fillId="0" borderId="35" applyBorder="1" applyAlignment="1" xfId="0">
      <alignment horizontal="center" vertical="center" wrapText="1"/>
    </xf>
    <xf numFmtId="179" applyNumberFormat="1" fontId="10" applyFont="1" applyFill="1" fillId="0" borderId="36" applyBorder="1" applyAlignment="1" xfId="0">
      <alignment horizontal="center" vertical="center" wrapText="1"/>
    </xf>
    <xf numFmtId="179" applyNumberFormat="1" fontId="10" applyFont="1" applyFill="1" fillId="0" borderId="37" applyBorder="1" applyAlignment="1" xfId="0">
      <alignment horizontal="center" vertical="center" wrapText="1"/>
    </xf>
    <xf numFmtId="181" applyNumberFormat="1" fontId="10" applyFont="1" applyFill="1" fillId="0" borderId="38" applyBorder="1" applyAlignment="1" xfId="0">
      <alignment horizontal="center" vertical="center" wrapText="1"/>
    </xf>
    <xf numFmtId="0" fontId="10" applyFont="1" applyFill="1" fillId="0" borderId="39" applyBorder="1" applyAlignment="1" xfId="0">
      <alignment horizontal="center" vertical="center" wrapText="1"/>
    </xf>
    <xf numFmtId="0" fontId="10" applyFont="1" applyFill="1" fillId="0" borderId="40" applyBorder="1" applyAlignment="1" xfId="0">
      <alignment horizontal="left" vertical="center" wrapText="1"/>
    </xf>
    <xf numFmtId="0" fontId="15" applyFont="1" applyFill="1" fillId="0" borderId="41" applyBorder="1" applyAlignment="1" xfId="0">
      <alignment horizontal="left" vertical="center" wrapText="1"/>
    </xf>
    <xf numFmtId="0" fontId="15" applyFont="1" applyFill="1" fillId="0" borderId="42" applyBorder="1" applyAlignment="1" xfId="0">
      <alignment horizontal="left" vertical="center" wrapText="1"/>
    </xf>
    <xf numFmtId="182" applyNumberFormat="1" fontId="15" applyFont="1" applyFill="1" fillId="0" borderId="43" applyBorder="1" applyAlignment="1" xfId="0">
      <alignment horizontal="center" vertical="center"/>
    </xf>
    <xf numFmtId="0" fontId="15" applyFont="1" applyFill="1" fillId="0" borderId="44" applyBorder="1" applyAlignment="1" xfId="0">
      <alignment horizontal="left" vertical="center" wrapText="1"/>
    </xf>
    <xf numFmtId="179" applyNumberFormat="1" fontId="0" applyFill="1" fillId="0" borderId="45" applyBorder="1" applyAlignment="1" xfId="0">
      <alignment vertical="center" wrapText="1"/>
    </xf>
    <xf numFmtId="181" applyNumberFormat="1" fontId="0" applyFill="1" fillId="0" borderId="46" applyBorder="1" applyAlignment="1" xfId="0">
      <alignment vertical="center" wrapText="1"/>
    </xf>
    <xf numFmtId="0" fontId="0" applyFill="1" fillId="0" borderId="0" applyAlignment="1" xfId="0">
      <alignment horizontal="left" vertical="center" wrapText="1"/>
    </xf>
    <xf numFmtId="181" applyNumberFormat="1" fontId="10" applyFont="1" applyFill="1" fillId="0" borderId="47" applyBorder="1" applyAlignment="1" xfId="0">
      <alignment horizontal="center" vertical="center" wrapText="1"/>
    </xf>
    <xf numFmtId="181" applyNumberFormat="1" fontId="10" applyFont="1" applyFill="1" fillId="0" borderId="48" applyBorder="1" applyAlignment="1" xfId="0">
      <alignment horizontal="center" vertical="center" wrapText="1"/>
    </xf>
    <xf numFmtId="181" applyNumberFormat="1" fontId="10" applyFont="1" applyFill="1" fillId="0" borderId="49" applyBorder="1" applyAlignment="1" xfId="0">
      <alignment horizontal="left" vertical="center" wrapText="1"/>
    </xf>
    <xf numFmtId="0" fontId="14" applyFont="1" applyFill="1" fillId="0" borderId="50" applyBorder="1" applyAlignment="1" xfId="0">
      <alignment horizontal="justify" vertical="center"/>
    </xf>
    <xf numFmtId="0" fontId="14" applyFont="1" applyFill="1" fillId="0" borderId="51" applyBorder="1" applyAlignment="1" xfId="0">
      <alignment horizontal="center" vertical="center"/>
    </xf>
    <xf numFmtId="0" fontId="0" applyFill="1" fillId="0" borderId="52" applyBorder="1" applyAlignment="1" xfId="0">
      <alignment horizontal="justify" vertical="center"/>
    </xf>
    <xf numFmtId="0" fontId="0" applyFill="1" fillId="0" borderId="0" applyAlignment="1" xfId="0">
      <alignment vertical="center" wrapText="1"/>
    </xf>
    <xf numFmtId="0" fontId="10" applyFont="1" fillId="0" borderId="0" applyAlignment="1" xfId="0">
      <alignment horizontal="center" vertical="center" wrapText="1"/>
    </xf>
    <xf numFmtId="0" fontId="0" fillId="0" borderId="53" applyBorder="1" applyAlignment="1" xfId="0">
      <alignment horizontal="center" vertical="center" wrapText="1"/>
    </xf>
    <xf numFmtId="0" fontId="0" fillId="0" borderId="54" applyBorder="1" applyAlignment="1" xfId="0">
      <alignment vertical="center"/>
    </xf>
    <xf numFmtId="0" fontId="12" applyFont="1" applyFill="1" fillId="0" borderId="0" applyAlignment="1" xfId="0">
      <alignment vertical="center" wrapText="1"/>
    </xf>
    <xf numFmtId="0" fontId="10" applyFont="1" applyFill="1" fillId="0" borderId="0" applyAlignment="1" xfId="0">
      <alignment horizontal="center" vertical="center" wrapText="1"/>
    </xf>
    <xf numFmtId="183" applyNumberFormat="1" fontId="0" applyFill="1" fillId="0" borderId="0" applyAlignment="1" xfId="0">
      <alignment horizontal="center" vertical="center"/>
    </xf>
    <xf numFmtId="183" applyNumberFormat="1" fontId="13" applyFont="1" applyFill="1" fillId="0" borderId="0" applyAlignment="1" xfId="0">
      <alignment horizontal="center" vertical="center"/>
    </xf>
    <xf numFmtId="183" applyNumberFormat="1" fontId="10" applyFont="1" applyFill="1" fillId="0" borderId="0" applyAlignment="1" xfId="0">
      <alignment horizontal="center" vertical="center"/>
    </xf>
    <xf numFmtId="0" fontId="10" applyFont="1" applyFill="1" fillId="0" applyBorder="1" borderId="0" applyAlignment="1" xfId="0">
      <alignment horizontal="center" vertical="center" wrapText="1"/>
    </xf>
    <xf numFmtId="183" applyNumberFormat="1" fontId="0" applyFill="1" fillId="0" borderId="55" applyBorder="1" applyAlignment="1" xfId="0">
      <alignment horizontal="center" vertical="center" wrapText="1"/>
    </xf>
    <xf numFmtId="0" fontId="14" applyFont="1" applyFill="1" fillId="0" borderId="56" applyBorder="1" applyAlignment="1" xfId="0">
      <alignment horizontal="left" vertical="center" wrapText="1"/>
    </xf>
    <xf numFmtId="178" applyNumberFormat="1" fontId="14" applyFont="1" applyFill="1" fillId="0" borderId="57" applyBorder="1" applyAlignment="1" xfId="0">
      <alignment horizontal="center" vertical="center" wrapText="1"/>
    </xf>
    <xf numFmtId="0" fontId="0" applyFill="1" fillId="0" borderId="58" applyBorder="1" applyAlignment="1" xfId="0">
      <alignment horizontal="left" vertical="center" wrapText="1"/>
    </xf>
    <xf numFmtId="183" applyNumberFormat="1" fontId="14" applyFont="1" applyFill="1" fillId="0" borderId="59" applyBorder="1" applyAlignment="1" xfId="0">
      <alignment horizontal="center" vertical="center" wrapText="1"/>
    </xf>
    <xf numFmtId="0" fontId="0" applyFill="1" fillId="0" borderId="0" applyAlignment="1" xfId="0">
      <alignment horizontal="center" vertical="center" wrapText="1"/>
    </xf>
    <xf numFmtId="179" applyNumberFormat="1" fontId="16" applyFont="1" applyFill="1" fillId="0" borderId="60" applyBorder="1" applyAlignment="1" xfId="0">
      <alignment vertical="center" wrapText="1"/>
    </xf>
    <xf numFmtId="179" applyNumberFormat="1" fontId="16" applyFont="1" applyFill="1" fillId="0" borderId="61" applyBorder="1" applyAlignment="1" xfId="0">
      <alignment horizontal="center" vertical="center" wrapText="1"/>
    </xf>
    <xf numFmtId="0" fontId="11" applyFont="1" applyFill="1" fillId="0" applyBorder="1" borderId="0" applyAlignment="1" xfId="0">
      <alignment horizontal="left" vertical="center"/>
    </xf>
    <xf numFmtId="180" applyNumberFormat="1" fontId="14" applyFont="1" applyFill="1" fillId="0" borderId="62" applyBorder="1" applyAlignment="1" xfId="0">
      <alignment vertical="center" wrapText="1"/>
    </xf>
    <xf numFmtId="184" applyNumberFormat="1" fontId="14" applyFont="1" applyFill="1" fillId="0" borderId="63" applyBorder="1" applyAlignment="1" xfId="0">
      <alignment vertical="center" wrapText="1"/>
    </xf>
    <xf numFmtId="179" applyNumberFormat="1" fontId="14" applyFont="1" applyFill="1" fillId="0" borderId="64" applyBorder="1" applyAlignment="1" xfId="0">
      <alignment vertical="center" wrapText="1"/>
    </xf>
    <xf numFmtId="180" applyNumberFormat="1" fontId="0" applyFill="1" fillId="0" borderId="65" applyBorder="1" applyAlignment="1" xfId="0">
      <alignment vertical="center" wrapText="1"/>
    </xf>
    <xf numFmtId="184" applyNumberFormat="1" fontId="0" applyFill="1" fillId="0" borderId="66" applyBorder="1" applyAlignment="1" xfId="0">
      <alignment vertical="center" wrapText="1"/>
    </xf>
    <xf numFmtId="184" applyNumberFormat="1" fontId="0" applyFill="1" fillId="0" borderId="67" applyBorder="1" applyAlignment="1" xfId="0">
      <alignment horizontal="center" vertical="center" wrapText="1"/>
    </xf>
    <xf numFmtId="0" fontId="0" applyFill="1" fillId="0" borderId="0" applyAlignment="1" xfId="0">
      <alignment horizontal="right" vertical="center"/>
    </xf>
    <xf numFmtId="0" fontId="11" applyFont="1" applyFill="1" fillId="0" borderId="0" applyAlignment="1" xfId="0">
      <alignment horizontal="left" vertical="center"/>
      <protection locked="0"/>
    </xf>
    <xf numFmtId="185" applyNumberFormat="1" fontId="13" applyFont="1" applyFill="1" fillId="0" borderId="0" applyAlignment="1" xfId="0">
      <alignment horizontal="left" vertical="center"/>
    </xf>
    <xf numFmtId="0" fontId="14" applyFont="1" applyFill="1" fillId="0" borderId="68" applyBorder="1" applyAlignment="1" xfId="0">
      <alignment horizontal="center" vertical="center"/>
    </xf>
    <xf numFmtId="0" fontId="14" applyFont="1" applyFill="1" fillId="0" borderId="69" applyBorder="1" applyAlignment="1" xfId="0">
      <alignment horizontal="center" vertical="center"/>
    </xf>
    <xf numFmtId="0" fontId="17" applyFont="1" applyFill="1" fillId="0" borderId="70" applyBorder="1" applyAlignment="1" xfId="0">
      <alignment vertical="center"/>
    </xf>
    <xf numFmtId="0" fontId="16" applyFont="1" applyFill="1" fillId="0" borderId="71" applyBorder="1" applyAlignment="1" xfId="0">
      <alignment horizontal="left" vertical="center" indent="1"/>
    </xf>
    <xf numFmtId="0" fontId="16" applyFont="1" applyFill="1" fillId="0" borderId="72" applyBorder="1" applyAlignment="1" xfId="0">
      <alignment vertical="center"/>
    </xf>
    <xf numFmtId="0" fontId="0" applyFill="1" fillId="0" borderId="73" applyBorder="1" applyAlignment="1" xfId="0">
      <alignment horizontal="left" vertical="center" indent="2" wrapText="1"/>
    </xf>
    <xf numFmtId="0" fontId="16" applyFont="1" applyFill="1" fillId="0" borderId="74" applyBorder="1" applyAlignment="1" xfId="0">
      <alignment horizontal="left" vertical="center" indent="2"/>
    </xf>
    <xf numFmtId="0" fontId="17" applyFont="1" applyFill="1" fillId="0" borderId="75" applyBorder="1" applyAlignment="1" xfId="0">
      <alignment horizontal="center" vertical="center"/>
    </xf>
    <xf numFmtId="178" applyNumberFormat="1" fontId="17" applyFont="1" applyFill="1" fillId="0" borderId="76" applyBorder="1" applyAlignment="1" xfId="0">
      <alignment horizontal="center" vertical="center"/>
    </xf>
    <xf numFmtId="0" fontId="0" fillId="0" borderId="0" applyAlignment="1" xfId="0">
      <alignment vertical="center"/>
      <protection locked="0"/>
    </xf>
    <xf numFmtId="0" fontId="11" applyFont="1" applyFill="1" fillId="0" borderId="0" applyAlignment="1" xfId="0">
      <alignment vertical="center"/>
    </xf>
    <xf numFmtId="178" applyNumberFormat="1" fontId="10" applyFont="1" applyFill="1" fillId="0" borderId="0" applyAlignment="1" xfId="0">
      <alignment vertical="center"/>
    </xf>
    <xf numFmtId="0" fontId="18" applyFont="1" applyFill="1" fillId="0" borderId="0" applyAlignment="1" xfId="0">
      <alignment horizontal="center" vertical="center"/>
    </xf>
    <xf numFmtId="0" fontId="10" applyFont="1" applyFill="1" fillId="0" borderId="0" applyAlignment="1" xfId="0">
      <alignment horizontal="right"/>
    </xf>
    <xf numFmtId="185" applyNumberFormat="1" fontId="19" applyFont="1" applyFill="1" fillId="0" borderId="77" applyBorder="1" applyAlignment="1" xfId="0">
      <alignment horizontal="center" vertical="center"/>
    </xf>
    <xf numFmtId="0" fontId="19" applyFont="1" applyFill="1" fillId="0" borderId="78" applyBorder="1" applyAlignment="1" xfId="0">
      <alignment horizontal="center" vertical="center" wrapText="1"/>
    </xf>
    <xf numFmtId="0" fontId="19" applyFont="1" applyFill="1" fillId="0" borderId="79" applyBorder="1" applyAlignment="1" xfId="0">
      <alignment horizontal="justify" vertical="center" wrapText="1"/>
    </xf>
    <xf numFmtId="0" fontId="17" applyFont="1" applyFill="1" fillId="0" borderId="80" applyBorder="1" applyAlignment="1" xfId="0">
      <alignment horizontal="right" vertical="center" wrapText="1"/>
    </xf>
    <xf numFmtId="0" fontId="10" applyFont="1" applyFill="1" fillId="0" borderId="81" applyBorder="1" applyAlignment="1" xfId="0">
      <alignment horizontal="justify" vertical="center" wrapText="1"/>
    </xf>
    <xf numFmtId="0" fontId="16" applyFont="1" applyFill="1" fillId="0" borderId="82" applyBorder="1" applyAlignment="1" xfId="0">
      <alignment horizontal="right" vertical="center" wrapText="1"/>
    </xf>
    <xf numFmtId="0" fontId="10" applyFont="1" applyFill="1" fillId="0" borderId="0" applyAlignment="1" xfId="0">
      <alignment vertical="center"/>
      <protection locked="0"/>
    </xf>
    <xf numFmtId="0" fontId="0" applyFill="1" fillId="0" borderId="83" applyBorder="1" applyAlignment="1" xfId="0">
      <alignment horizontal="right" vertical="center" wrapText="1"/>
    </xf>
    <xf numFmtId="0" fontId="19" applyFont="1" applyFill="1" fillId="0" borderId="84" applyBorder="1" applyAlignment="1" xfId="0">
      <alignment horizontal="right" vertical="center" wrapText="1"/>
    </xf>
    <xf numFmtId="0" fontId="15" applyFont="1" applyFill="1" fillId="0" borderId="85" applyBorder="1" applyAlignment="1" xfId="0">
      <alignment vertical="center" wrapText="1"/>
    </xf>
    <xf numFmtId="0" fontId="10" applyFont="1" applyFill="1" fillId="0" borderId="86" applyBorder="1" applyAlignment="1" xfId="0">
      <alignment horizontal="left" vertical="center" wrapText="1"/>
    </xf>
    <xf numFmtId="0" fontId="19" applyFont="1" applyFill="1" fillId="0" borderId="0" applyAlignment="1" xfId="0">
      <alignment vertical="center"/>
    </xf>
    <xf numFmtId="0" fontId="10" applyFont="1" applyFill="1" fillId="0" borderId="87" applyBorder="1" applyAlignment="1" xfId="0">
      <alignment horizontal="right" vertical="center" wrapText="1"/>
    </xf>
    <xf numFmtId="0" fontId="10" applyFont="1" applyFill="1" fillId="0" borderId="88" applyBorder="1" applyAlignment="1" xfId="0">
      <alignment horizontal="right" vertical="center"/>
    </xf>
    <xf numFmtId="0" fontId="10" applyFont="1" applyFill="1" fillId="0" borderId="89" applyBorder="1" applyAlignment="1" xfId="0">
      <alignment vertical="center" wrapText="1"/>
    </xf>
    <xf numFmtId="0" fontId="14" applyFont="1" applyFill="1" fillId="0" borderId="90" applyBorder="1" applyAlignment="1" xfId="0">
      <alignment horizontal="right" vertical="center" wrapText="1"/>
    </xf>
    <xf numFmtId="0" fontId="11" applyFont="1" fillId="0" borderId="0" applyAlignment="1" xfId="0">
      <alignment vertical="center"/>
    </xf>
    <xf numFmtId="0" fontId="19" applyFont="1" fillId="0" borderId="0" applyAlignment="1" xfId="0">
      <alignment vertical="center"/>
    </xf>
    <xf numFmtId="0" fontId="20" applyFont="1" fillId="0" borderId="0" applyAlignment="1" xfId="0">
      <alignment horizontal="center" vertical="center"/>
    </xf>
    <xf numFmtId="0" fontId="19" applyFont="1" applyFill="1" fillId="0" borderId="91" applyBorder="1" applyAlignment="1" xfId="0">
      <alignment horizontal="center" vertical="center"/>
    </xf>
    <xf numFmtId="178" applyNumberFormat="1" fontId="19" applyFont="1" applyFill="1" fillId="0" borderId="92" applyBorder="1" applyAlignment="1" xfId="0">
      <alignment horizontal="center" vertical="center" wrapText="1"/>
    </xf>
    <xf numFmtId="186" applyNumberFormat="1" fontId="19" applyFont="1" applyFill="1" fillId="0" borderId="93" applyBorder="1" applyAlignment="1" xfId="0">
      <alignment horizontal="center" vertical="center" wrapText="1"/>
    </xf>
    <xf numFmtId="0" fontId="19" applyFont="1" applyFill="1" fillId="0" borderId="94" applyBorder="1" applyAlignment="1" xfId="0">
      <alignment vertical="center"/>
    </xf>
    <xf numFmtId="187" applyNumberFormat="1" fontId="10" applyFont="1" applyFill="1" fillId="0" borderId="95" applyBorder="1" applyAlignment="1" xfId="0">
      <alignment horizontal="right" vertical="center" wrapText="1"/>
    </xf>
    <xf numFmtId="0" fontId="10" applyFont="1" fillId="0" borderId="96" applyBorder="1" applyAlignment="1" xfId="0">
      <alignment vertical="center"/>
    </xf>
    <xf numFmtId="0" fontId="10" applyFont="1" applyFill="1" fillId="0" borderId="97" applyBorder="1" applyAlignment="1" xfId="0">
      <alignment vertical="center"/>
    </xf>
    <xf numFmtId="178" applyNumberFormat="1" fontId="10" applyFont="1" applyFill="1" fillId="0" borderId="98" applyBorder="1" applyAlignment="1" xfId="0">
      <alignment horizontal="right" vertical="center" wrapText="1"/>
    </xf>
    <xf numFmtId="0" fontId="19" applyFont="1" fillId="0" borderId="99" applyBorder="1" applyAlignment="1" xfId="0">
      <alignment horizontal="center" vertical="center"/>
    </xf>
    <xf numFmtId="0" fontId="0" applyFill="1" fillId="0" applyBorder="1" borderId="0" applyAlignment="1" xfId="0">
      <alignment horizontal="right" vertical="center"/>
    </xf>
    <xf numFmtId="0" fontId="0" applyFill="1" fillId="0" borderId="100" applyBorder="1" applyAlignment="1" xfId="0">
      <alignment horizontal="right" vertical="center"/>
    </xf>
    <xf numFmtId="0" fontId="0" applyFill="1" fillId="0" borderId="101" applyBorder="1" applyAlignment="1" xfId="0">
      <alignment horizontal="center" vertical="center"/>
    </xf>
    <xf numFmtId="0" fontId="14" applyFont="1" applyFill="1" fillId="0" borderId="102" applyBorder="1" applyAlignment="1" xfId="0">
      <alignment vertical="center"/>
    </xf>
    <xf numFmtId="0" fontId="14" applyFont="1" applyFill="1" fillId="0" borderId="103" applyBorder="1" applyAlignment="1" xfId="0">
      <alignment horizontal="right" vertical="center"/>
    </xf>
    <xf numFmtId="0" fontId="14" applyFont="1" applyFill="1" fillId="0" borderId="104" applyBorder="1" applyAlignment="1" xfId="0">
      <alignment vertical="center"/>
    </xf>
    <xf numFmtId="0" fontId="0" applyFill="1" fillId="0" borderId="105" applyBorder="1" applyAlignment="1" xfId="0">
      <alignment horizontal="right" vertical="center"/>
    </xf>
    <xf numFmtId="0" fontId="0" applyFill="1" fillId="0" borderId="106" applyBorder="1" applyAlignment="1" xfId="0">
      <alignment horizontal="left" vertical="center"/>
    </xf>
    <xf numFmtId="0" fontId="0" applyFill="1" fillId="0" borderId="107" applyBorder="1" applyAlignment="1" xfId="0">
      <alignment horizontal="left" vertical="center"/>
    </xf>
    <xf numFmtId="188" applyNumberFormat="1" fontId="0" applyFill="1" fillId="0" borderId="108" applyBorder="1" applyAlignment="1" xfId="0">
      <alignment horizontal="right" vertical="center"/>
    </xf>
    <xf numFmtId="0" fontId="10" applyFont="1" fillId="0" applyBorder="1" borderId="0" applyAlignment="1" xfId="0">
      <alignment vertical="center"/>
    </xf>
    <xf numFmtId="0" fontId="21" applyFont="1" applyFill="1" fillId="0" borderId="0" applyAlignment="1" xfId="0">
      <alignment vertical="center"/>
    </xf>
    <xf numFmtId="0" fontId="10" applyFont="1" applyFill="1" fillId="0" applyBorder="1" borderId="0" applyAlignment="1" xfId="0">
      <alignment horizontal="center" vertical="center"/>
    </xf>
    <xf numFmtId="181" applyNumberFormat="1" fontId="10" applyFont="1" fillId="0" borderId="109" applyBorder="1" applyAlignment="1" xfId="0">
      <alignment vertical="center"/>
    </xf>
    <xf numFmtId="0" fontId="21" applyFont="1" applyFill="1" fillId="0" borderId="110" applyBorder="1" applyAlignment="1" xfId="0">
      <alignment vertical="center"/>
    </xf>
    <xf numFmtId="0" fontId="19" applyFont="1" applyFill="1" fillId="0" borderId="111" applyBorder="1" applyAlignment="1" xfId="0">
      <alignment horizontal="center" vertical="center"/>
    </xf>
    <xf numFmtId="187" applyNumberFormat="1" fontId="19" applyFont="1" applyFill="1" fillId="0" borderId="112" applyBorder="1" applyAlignment="1" xfId="0">
      <alignment horizontal="right" vertical="center" wrapText="1"/>
    </xf>
    <xf numFmtId="0" fontId="19" applyFont="1" applyFill="1" fillId="0" borderId="0" applyAlignment="1" xfId="0">
      <alignment horizontal="center" vertical="center"/>
    </xf>
    <xf numFmtId="0" fontId="22" applyFont="1" applyFill="1" fillId="0" borderId="0" applyAlignment="1" xfId="0">
      <alignment vertical="center"/>
    </xf>
    <xf numFmtId="186" applyNumberFormat="1" fontId="10" applyFont="1" applyFill="1" fillId="0" borderId="0" applyAlignment="1" xfId="0">
      <alignment vertical="center"/>
    </xf>
    <xf numFmtId="186" applyNumberFormat="1" fontId="10" applyFont="1" applyFill="1" fillId="0" borderId="0" applyAlignment="1" xfId="0">
      <alignment horizontal="center" vertical="center"/>
    </xf>
    <xf numFmtId="189" applyNumberFormat="1" fontId="19" applyFont="1" applyFill="1" fillId="0" borderId="113" applyBorder="1" applyAlignment="1" xfId="0">
      <alignment vertical="center"/>
    </xf>
    <xf numFmtId="178" applyNumberFormat="1" fontId="19" applyFont="1" applyFill="1" fillId="0" borderId="114" applyBorder="1" applyAlignment="1" xfId="0">
      <alignment horizontal="right" vertical="center" wrapText="1"/>
    </xf>
    <xf numFmtId="178" applyNumberFormat="1" fontId="10" applyFont="1" applyFill="1" fillId="0" borderId="115" applyBorder="1" applyAlignment="1" xfId="0">
      <alignment vertical="center"/>
    </xf>
    <xf numFmtId="186" applyNumberFormat="1" fontId="10" applyFont="1" applyFill="1" fillId="0" borderId="116" applyBorder="1" applyAlignment="1" xfId="0">
      <alignment vertical="center"/>
    </xf>
    <xf numFmtId="189" applyNumberFormat="1" fontId="10" applyFont="1" applyFill="1" fillId="0" borderId="117" applyBorder="1" applyAlignment="1" xfId="0">
      <alignment vertical="center"/>
    </xf>
    <xf numFmtId="186" applyNumberFormat="1" fontId="21" applyFont="1" applyFill="1" fillId="0" borderId="118" applyBorder="1" applyAlignment="1" xfId="0">
      <alignment vertical="center"/>
    </xf>
    <xf numFmtId="0" fontId="19" applyFont="1" applyFill="1" fillId="0" borderId="119" applyBorder="1" applyAlignment="1" xfId="0">
      <alignment vertical="center"/>
    </xf>
    <xf numFmtId="0" fontId="19" applyFont="1" applyFill="1" fillId="0" borderId="120" applyBorder="1" applyAlignment="1" xfId="0">
      <alignment horizontal="right" vertical="center"/>
    </xf>
    <xf numFmtId="186" applyNumberFormat="1" fontId="19" applyFont="1" applyFill="1" fillId="0" borderId="121" applyBorder="1" applyAlignment="1" xfId="0">
      <alignment horizontal="right" vertical="center"/>
    </xf>
    <xf numFmtId="0" fontId="23" applyFont="1" applyFill="1" fillId="0" borderId="122" applyBorder="1" applyAlignment="1" xfId="0">
      <alignment horizontal="left" vertical="center" wrapText="1"/>
    </xf>
    <xf numFmtId="189" applyNumberFormat="1" fontId="19" applyFont="1" applyFill="1" fillId="0" borderId="123" applyBorder="1" applyAlignment="1" xfId="0">
      <alignment horizontal="center" vertical="center"/>
    </xf>
    <xf numFmtId="0" fontId="12" applyFont="1" applyFill="1" fillId="0" applyBorder="1" borderId="0" applyAlignment="1" xfId="0">
      <alignment horizontal="center" vertical="center"/>
    </xf>
    <xf numFmtId="0" fontId="19" applyFont="1" applyFill="1" fillId="0" applyBorder="1" borderId="0" applyAlignment="1" xfId="0"/>
    <xf numFmtId="0" fontId="0" applyFill="1" fillId="0" applyBorder="1" borderId="0" applyAlignment="1" xfId="0"/>
    <xf numFmtId="188" applyNumberFormat="1" fontId="0" applyFill="1" fillId="0" borderId="124" applyBorder="1" applyAlignment="1" xfId="0">
      <alignment horizontal="right" vertical="center" wrapText="1"/>
    </xf>
    <xf numFmtId="186" applyNumberFormat="1" fontId="10" applyFont="1" fillId="0" borderId="0" applyAlignment="1" xfId="0">
      <alignment vertical="center"/>
    </xf>
    <xf numFmtId="186" applyNumberFormat="1" fontId="10" applyFont="1" fillId="0" borderId="125" applyBorder="1" applyAlignment="1" xfId="0">
      <alignment vertical="center"/>
    </xf>
    <xf numFmtId="186" applyNumberFormat="1" fontId="19" applyFont="1" fillId="0" borderId="126" applyBorder="1" applyAlignment="1" xfId="0">
      <alignment vertical="center"/>
    </xf>
    <xf numFmtId="0" fontId="10" applyFont="1" fillId="0" borderId="0" applyAlignment="1" xfId="0"/>
    <xf numFmtId="0" fontId="10" applyFont="1" fillId="4" applyFill="1" borderId="0" applyAlignment="1" xfId="0"/>
    <xf numFmtId="0" fontId="11" applyFont="1" fillId="4" applyFill="1" borderId="0" applyAlignment="1" xfId="0">
      <alignment vertical="center"/>
    </xf>
    <xf numFmtId="0" fontId="18" applyFont="1" fillId="0" borderId="0" applyAlignment="1" xfId="0">
      <alignment horizontal="center" vertical="center"/>
    </xf>
    <xf numFmtId="0" fontId="24" applyFont="1" fillId="4" applyFill="1" borderId="0" applyAlignment="1" xfId="0"/>
    <xf numFmtId="0" fontId="10" applyFont="1" fillId="4" applyFill="1" borderId="127" applyBorder="1" applyAlignment="1" xfId="0">
      <alignment horizontal="right"/>
    </xf>
    <xf numFmtId="0" fontId="19" applyFont="1" fillId="4" applyFill="1" borderId="128" applyBorder="1" applyAlignment="1" xfId="0">
      <alignment horizontal="center" vertical="center"/>
    </xf>
    <xf numFmtId="0" fontId="19" applyFont="1" applyFill="1" fillId="0" borderId="129" applyBorder="1" applyAlignment="1" xfId="0">
      <alignment horizontal="left" vertical="center"/>
    </xf>
    <xf numFmtId="0" fontId="25" applyFont="1" applyFill="1" fillId="0" borderId="130" applyBorder="1" applyAlignment="1" xfId="20">
      <alignment horizontal="right" vertical="center"/>
    </xf>
    <xf numFmtId="0" fontId="23" applyFont="1" applyFill="1" fillId="0" borderId="131" applyBorder="1" applyAlignment="1" xfId="0">
      <alignment horizontal="left" vertical="center" indent="2"/>
    </xf>
    <xf numFmtId="0" fontId="23" applyFont="1" applyFill="1" fillId="0" borderId="132" applyBorder="1" applyAlignment="1" xfId="20">
      <alignment horizontal="right" vertical="center"/>
    </xf>
    <xf numFmtId="188" applyNumberFormat="1" fontId="19" applyFont="1" fillId="4" applyFill="1" borderId="133" applyBorder="1" applyAlignment="1" xfId="0">
      <alignment horizontal="right" vertical="center"/>
    </xf>
    <xf numFmtId="0" fontId="10" applyFont="1" applyFill="1" fillId="0" borderId="0" applyAlignment="1" xfId="0"/>
    <xf numFmtId="0" fontId="24" applyFont="1" applyFill="1" fillId="0" borderId="0" applyAlignment="1" xfId="0"/>
    <xf numFmtId="185" applyNumberFormat="1" fontId="10" applyFont="1" applyFill="1" fillId="0" borderId="0" applyAlignment="1" xfId="0">
      <alignment horizontal="right" vertical="center" wrapText="1"/>
    </xf>
    <xf numFmtId="0" fontId="26" applyFont="1" applyFill="1" fillId="0" borderId="134" applyBorder="1" applyAlignment="1" xfId="0">
      <alignment horizontal="center" vertical="center"/>
    </xf>
    <xf numFmtId="0" fontId="26" applyFont="1" applyFill="1" fillId="0" borderId="135" applyBorder="1" applyAlignment="1" xfId="0">
      <alignment horizontal="left" vertical="center"/>
    </xf>
    <xf numFmtId="188" applyNumberFormat="1" fontId="19" applyFont="1" applyFill="1" fillId="0" borderId="136" applyBorder="1" applyAlignment="1" xfId="0">
      <alignment horizontal="right" vertical="center"/>
    </xf>
    <xf numFmtId="0" fontId="10" applyFont="1" applyFill="1" fillId="0" borderId="137" applyBorder="1" applyAlignment="1" xfId="0">
      <alignment horizontal="left" vertical="center"/>
    </xf>
    <xf numFmtId="179" applyNumberFormat="1" fontId="10" applyFont="1" applyFill="1" fillId="0" borderId="138" applyBorder="1" applyAlignment="1" xfId="0">
      <alignment horizontal="right" vertical="center" wrapText="1"/>
    </xf>
    <xf numFmtId="179" applyNumberFormat="1" fontId="10" applyFont="1" applyFill="1" fillId="0" borderId="0" applyAlignment="1" xfId="0">
      <alignment horizontal="center"/>
    </xf>
    <xf numFmtId="0" fontId="24" applyFont="1" applyFill="1" fillId="0" borderId="0" applyAlignment="1" xfId="0">
      <alignment vertical="center"/>
    </xf>
    <xf numFmtId="179" applyNumberFormat="1" fontId="14" applyFont="1" applyFill="1" fillId="0" borderId="0" applyAlignment="1" xfId="0">
      <alignment horizontal="center" vertical="center"/>
    </xf>
    <xf numFmtId="185" applyNumberFormat="1" fontId="10" applyFont="1" applyFill="1" fillId="0" borderId="0" applyAlignment="1" xfId="0">
      <alignment horizontal="right" wrapText="1"/>
    </xf>
    <xf numFmtId="179" applyNumberFormat="1" fontId="19" applyFont="1" applyFill="1" fillId="0" borderId="139" applyBorder="1" applyAlignment="1" xfId="0">
      <alignment horizontal="center" vertical="center"/>
    </xf>
    <xf numFmtId="0" fontId="14" applyFont="1" applyFill="1" fillId="0" borderId="140" applyBorder="1" applyAlignment="1" xfId="0">
      <alignment horizontal="left" vertical="center"/>
    </xf>
    <xf numFmtId="179" applyNumberFormat="1" fontId="14" applyFont="1" applyFill="1" fillId="0" borderId="141" applyBorder="1" applyAlignment="1" xfId="0">
      <alignment horizontal="right" vertical="center" wrapText="1"/>
    </xf>
    <xf numFmtId="190" applyNumberFormat="1" fontId="0" applyFill="1" fillId="0" borderId="142" applyBorder="1" applyAlignment="1" xfId="0">
      <alignment horizontal="left" vertical="center"/>
    </xf>
    <xf numFmtId="179" applyNumberFormat="1" fontId="0" applyFill="1" fillId="0" borderId="143" applyBorder="1" applyAlignment="1" xfId="0">
      <alignment horizontal="right" vertical="center" wrapText="1"/>
    </xf>
    <xf numFmtId="0" fontId="14" applyFont="1" applyFill="1" fillId="0" borderId="144" applyBorder="1" applyAlignment="1" xfId="0">
      <alignment horizontal="left" vertical="center"/>
    </xf>
    <xf numFmtId="179" applyNumberFormat="1" fontId="19" applyFont="1" applyFill="1" fillId="0" borderId="145" applyBorder="1" applyAlignment="1" xfId="0">
      <alignment horizontal="right" vertical="center" wrapText="1"/>
    </xf>
    <xf numFmtId="0" fontId="10" applyFont="1" applyFill="1" fillId="0" applyBorder="1" borderId="0" applyAlignment="1" xfId="0">
      <alignment horizontal="left" vertical="center"/>
    </xf>
    <xf numFmtId="185" applyNumberFormat="1" fontId="14" applyFont="1" applyFill="1" fillId="0" borderId="0" applyAlignment="1" xfId="0">
      <alignment vertical="center"/>
    </xf>
    <xf numFmtId="185" applyNumberFormat="1" fontId="0" applyFill="1" fillId="0" borderId="0" applyAlignment="1" xfId="0">
      <alignment vertical="center"/>
    </xf>
    <xf numFmtId="185" applyNumberFormat="1" fontId="10" applyFont="1" applyFill="1" fillId="0" borderId="0" applyAlignment="1" xfId="0"/>
    <xf numFmtId="185" applyNumberFormat="1" fontId="18" applyFont="1" applyFill="1" fillId="0" borderId="0" applyAlignment="1" xfId="0">
      <alignment horizontal="center" vertical="center"/>
    </xf>
    <xf numFmtId="185" applyNumberFormat="1" fontId="10" applyFont="1" applyFill="1" fillId="0" borderId="0" applyAlignment="1" xfId="0">
      <alignment vertical="center"/>
    </xf>
    <xf numFmtId="185" applyNumberFormat="1" fontId="10" applyFont="1" fillId="0" borderId="0" applyAlignment="1" xfId="0">
      <alignment vertical="center"/>
    </xf>
    <xf numFmtId="185" applyNumberFormat="1" fontId="10" applyFont="1" fillId="0" borderId="0" applyAlignment="1" xfId="0"/>
    <xf numFmtId="185" applyNumberFormat="1" fontId="10" applyFont="1" applyFill="1" fillId="0" borderId="0" applyAlignment="1" xfId="0">
      <alignment horizontal="right" vertical="center"/>
    </xf>
    <xf numFmtId="185" applyNumberFormat="1" fontId="19" applyFont="1" applyFill="1" fillId="0" borderId="146" applyBorder="1" applyAlignment="1" xfId="0">
      <alignment horizontal="left" vertical="center"/>
    </xf>
    <xf numFmtId="179" applyNumberFormat="1" fontId="19" applyFont="1" applyFill="1" fillId="0" borderId="147" applyBorder="1" applyAlignment="1" xfId="0">
      <alignment horizontal="right" vertical="center"/>
    </xf>
    <xf numFmtId="0" fontId="19" applyFont="1" applyFill="1" fillId="0" borderId="148" applyBorder="1" applyAlignment="1" xfId="0">
      <alignment horizontal="left" vertical="center" wrapText="1"/>
    </xf>
    <xf numFmtId="0" fontId="10" applyFont="1" applyFill="1" fillId="0" borderId="149" applyBorder="1" applyAlignment="1" xfId="0">
      <alignment horizontal="left" vertical="center" indent="2"/>
    </xf>
    <xf numFmtId="0" fontId="0" applyFill="1" fillId="0" borderId="0" applyAlignment="1" xfId="0"/>
    <xf numFmtId="179" applyNumberFormat="1" fontId="0" applyFill="1" fillId="0" borderId="0" applyAlignment="1" xfId="0">
      <alignment horizontal="center"/>
    </xf>
    <xf numFmtId="0" fontId="0" fillId="0" borderId="0" applyAlignment="1" xfId="0"/>
    <xf numFmtId="0" fontId="10" applyFont="1" applyFill="1" fillId="0" borderId="150" applyBorder="1" applyAlignment="1" xfId="0">
      <alignment horizontal="justify" vertical="center" wrapText="1"/>
    </xf>
    <xf numFmtId="0" fontId="10" applyFont="1" applyFill="1" fillId="0" applyBorder="1" borderId="0" applyAlignment="1" xfId="0">
      <alignment vertical="center" wrapText="1"/>
    </xf>
    <xf numFmtId="185" applyNumberFormat="1" fontId="19" applyFont="1" fillId="0" borderId="0" applyAlignment="1" xfId="0">
      <alignment vertical="center"/>
    </xf>
    <xf numFmtId="0" fontId="14" applyFont="1" applyFill="1" fillId="0" borderId="0" applyAlignment="1" xfId="0">
      <alignment horizontal="center" vertical="center" wrapText="1"/>
    </xf>
    <xf numFmtId="0" fontId="14" applyFont="1" applyFill="1" fillId="0" borderId="0" applyAlignment="1" xfId="0">
      <alignment vertical="center" wrapText="1"/>
    </xf>
    <xf numFmtId="0" fontId="11" applyFont="1" applyFill="1" fillId="0" borderId="0" applyAlignment="1" xfId="0">
      <alignment horizontal="left" vertical="center" wrapText="1"/>
    </xf>
    <xf numFmtId="0" fontId="17" applyFont="1" applyFill="1" fillId="0" borderId="151" applyBorder="1" applyAlignment="1" xfId="0">
      <alignment horizontal="center" vertical="center" wrapText="1"/>
    </xf>
    <xf numFmtId="0" fontId="17" applyFont="1" applyFill="1" fillId="0" borderId="152" applyBorder="1" applyAlignment="1" xfId="0">
      <alignment vertical="center" wrapText="1"/>
    </xf>
    <xf numFmtId="179" applyNumberFormat="1" fontId="17" applyFont="1" applyFill="1" fillId="0" borderId="153" applyBorder="1" applyAlignment="1" xfId="0">
      <alignment horizontal="right" vertical="center" wrapText="1"/>
    </xf>
    <xf numFmtId="0" fontId="16" applyFont="1" applyFill="1" fillId="0" borderId="154" applyBorder="1" applyAlignment="1" xfId="0">
      <alignment horizontal="left" vertical="center" indent="2" wrapText="1"/>
    </xf>
    <xf numFmtId="0" fontId="16" applyFont="1" fillId="4" applyFill="1" borderId="155" applyBorder="1" applyAlignment="1" xfId="0">
      <alignment horizontal="center" vertical="center" wrapText="1"/>
    </xf>
    <xf numFmtId="0" fontId="27" applyFont="1" applyFill="1" fillId="0" borderId="156" applyBorder="1" applyAlignment="1" xfId="0">
      <alignment horizontal="center" vertical="center" wrapText="1"/>
    </xf>
    <xf numFmtId="0" fontId="16" applyFont="1" applyFill="1" fillId="0" borderId="157" applyBorder="1" applyAlignment="1" xfId="0">
      <alignment vertical="center" wrapText="1"/>
    </xf>
    <xf numFmtId="0" fontId="16" applyFont="1" fillId="4" applyFill="1" borderId="158" applyBorder="1" applyAlignment="1" xfId="0">
      <alignment horizontal="left" vertical="center" wrapText="1"/>
    </xf>
    <xf numFmtId="0" fontId="27" applyFont="1" fillId="4" applyFill="1" borderId="159" applyBorder="1" applyAlignment="1" xfId="0">
      <alignment horizontal="center" vertical="center" wrapText="1"/>
    </xf>
    <xf numFmtId="179" applyNumberFormat="1" fontId="16" applyFont="1" applyFill="1" fillId="0" borderId="160" applyBorder="1" applyAlignment="1" xfId="0">
      <alignment horizontal="right" vertical="center" wrapText="1"/>
    </xf>
    <xf numFmtId="179" applyNumberFormat="1" fontId="0" applyFill="1" fillId="0" borderId="0" applyAlignment="1" xfId="0">
      <alignment horizontal="left" vertical="center" wrapText="1"/>
    </xf>
    <xf numFmtId="0" fontId="0" applyFill="1" fillId="0" borderId="0" applyAlignment="1" xfId="0">
      <alignment horizontal="right" vertical="center" wrapText="1"/>
    </xf>
    <xf numFmtId="0" fontId="16" applyFont="1" applyFill="1" fillId="0" borderId="161" applyBorder="1" applyAlignment="1" xfId="0">
      <alignment horizontal="left" vertical="center" wrapText="1"/>
    </xf>
    <xf numFmtId="0" fontId="15" applyFont="1" applyFill="1" fillId="0" borderId="0" applyAlignment="1" xfId="0">
      <alignment horizontal="center" vertical="center" wrapText="1"/>
    </xf>
    <xf numFmtId="0" fontId="15" applyFont="1" applyFill="1" fillId="0" borderId="0" applyAlignment="1" xfId="0"/>
    <xf numFmtId="0" fontId="10" applyFont="1" applyFill="1" fillId="0" applyBorder="1" borderId="0" applyAlignment="1" xfId="0"/>
    <xf numFmtId="0" fontId="15" applyFont="1" applyFill="1" fillId="0" applyBorder="1" borderId="0" applyAlignment="1" xfId="0">
      <alignment horizontal="center"/>
    </xf>
    <xf numFmtId="0" fontId="10" applyFont="1" applyFill="1" fillId="0" borderId="0" applyAlignment="1" xfId="0">
      <alignment horizontal="center"/>
    </xf>
    <xf numFmtId="0" fontId="15" applyFont="1" applyFill="1" fillId="0" applyBorder="1" borderId="0" applyAlignment="1" xfId="0">
      <alignment horizontal="center" vertical="center" wrapText="1"/>
    </xf>
    <xf numFmtId="0" fontId="28" applyFont="1" applyFill="1" fillId="0" applyBorder="1" borderId="0" applyAlignment="1" xfId="0">
      <alignment horizontal="center" vertical="center" wrapText="1"/>
    </xf>
    <xf numFmtId="0" fontId="19" applyFont="1" applyFill="1" fillId="0" applyBorder="1" borderId="0" applyAlignment="1" xfId="0">
      <alignment horizontal="left" vertical="center" wrapText="1"/>
    </xf>
    <xf numFmtId="0" fontId="18" applyFont="1" applyFill="1" fillId="0" applyBorder="1" borderId="0" applyAlignment="1" xfId="0">
      <alignment horizontal="center" vertical="center"/>
    </xf>
    <xf numFmtId="0" fontId="15" applyFont="1" applyFill="1" fillId="0" borderId="162" applyBorder="1" applyAlignment="1" xfId="0">
      <alignment horizontal="center" vertical="center" wrapText="1"/>
    </xf>
    <xf numFmtId="0" fontId="15" applyFont="1" applyFill="1" fillId="0" applyBorder="1" borderId="0" applyAlignment="1" xfId="0"/>
    <xf numFmtId="0" fontId="19" applyFont="1" applyFill="1" fillId="0" applyBorder="1" borderId="0" applyAlignment="1" xfId="0">
      <alignment horizontal="center" vertical="center" wrapText="1"/>
    </xf>
    <xf numFmtId="0" fontId="19" applyFont="1" fillId="4" applyFill="1" borderId="163" applyBorder="1" applyAlignment="1" xfId="0">
      <alignment horizontal="center" vertical="center" wrapText="1"/>
    </xf>
    <xf numFmtId="0" fontId="19" applyFont="1" fillId="4" applyFill="1" borderId="164" applyBorder="1" applyAlignment="1" xfId="0">
      <alignment horizontal="right" vertical="center" wrapText="1"/>
    </xf>
    <xf numFmtId="0" fontId="15" applyFont="1" applyFill="1" fillId="0" borderId="165" applyBorder="1" applyAlignment="1" xfId="0"/>
    <xf numFmtId="0" fontId="19" applyFont="1" fillId="4" applyFill="1" borderId="166" applyBorder="1" applyAlignment="1" xfId="0">
      <alignment horizontal="left" vertical="center" wrapText="1"/>
    </xf>
    <xf numFmtId="0" fontId="10" applyFont="1" fillId="4" applyFill="1" borderId="167" applyBorder="1" applyAlignment="1" xfId="0">
      <alignment horizontal="left" vertical="center" wrapText="1"/>
    </xf>
    <xf numFmtId="0" fontId="10" applyFont="1" fillId="4" applyFill="1" borderId="168" applyBorder="1" applyAlignment="1" xfId="0">
      <alignment vertical="center" wrapText="1"/>
    </xf>
    <xf numFmtId="0" fontId="19" applyFont="1" fillId="4" applyFill="1" borderId="169" applyBorder="1" applyAlignment="1" xfId="0">
      <alignment vertical="center" wrapText="1"/>
    </xf>
    <xf numFmtId="0" fontId="10" applyFont="1" applyFill="1" fillId="0" borderId="0" applyAlignment="1" xfId="0">
      <alignment horizontal="left"/>
    </xf>
    <xf numFmtId="0" fontId="10" applyFont="1" applyFill="1" fillId="0" borderId="0" applyAlignment="1" xfId="0">
      <alignment horizontal="left" vertical="center" indent="1"/>
    </xf>
    <xf numFmtId="189" applyNumberFormat="1" fontId="19" applyFont="1" applyFill="1" fillId="0" borderId="170" applyBorder="1" applyAlignment="1" xfId="0">
      <alignment horizontal="center" vertical="center"/>
    </xf>
    <xf numFmtId="0" fontId="19" applyFont="1" applyFill="1" fillId="0" borderId="171" applyBorder="1" applyAlignment="1" xfId="0">
      <alignment horizontal="center" vertical="center" wrapText="1"/>
    </xf>
    <xf numFmtId="191" applyNumberFormat="1" fontId="19" applyFont="1" applyFill="1" fillId="0" borderId="172" applyBorder="1" applyAlignment="1" xfId="0">
      <alignment horizontal="center" vertical="center"/>
    </xf>
    <xf numFmtId="192" applyNumberFormat="1" fontId="19" applyFont="1" applyFill="1" fillId="0" borderId="173" applyBorder="1" applyAlignment="1" xfId="0">
      <alignment vertical="center"/>
    </xf>
    <xf numFmtId="192" applyNumberFormat="1" fontId="10" applyFont="1" fillId="0" borderId="0" applyAlignment="1" xfId="0"/>
    <xf numFmtId="191" applyNumberFormat="1" fontId="19" applyFont="1" applyFill="1" fillId="0" borderId="174" applyBorder="1" applyAlignment="1" xfId="0">
      <alignment vertical="center"/>
    </xf>
    <xf numFmtId="176" applyNumberFormat="1" fontId="9" applyFont="1" applyFill="1" fillId="0" applyBorder="1" borderId="0" applyAlignment="1" xfId="0">
      <alignment vertical="center" wrapText="1"/>
    </xf>
    <xf numFmtId="191" applyNumberFormat="1" fontId="10" applyFont="1" applyFill="1" fillId="0" borderId="175" applyBorder="1" applyAlignment="1" xfId="0">
      <alignment vertical="center"/>
    </xf>
    <xf numFmtId="192" applyNumberFormat="1" fontId="10" applyFont="1" applyFill="1" fillId="0" borderId="176" applyBorder="1" applyAlignment="1" xfId="0">
      <alignment vertical="center"/>
    </xf>
    <xf numFmtId="193" applyNumberFormat="1" fontId="9" applyFont="1" applyFill="1" fillId="0" applyBorder="1" borderId="0" applyAlignment="1" xfId="0">
      <alignment vertical="center" wrapText="1"/>
    </xf>
    <xf numFmtId="0" fontId="19" applyFont="1" applyFill="1" fillId="0" borderId="0" applyAlignment="1" xfId="0"/>
    <xf numFmtId="0" fontId="0" fillId="0" borderId="0" applyAlignment="1" xfId="0">
      <alignment horizontal="center" vertical="center"/>
    </xf>
    <xf numFmtId="0" fontId="10" applyFont="1" fillId="0" borderId="0" applyAlignment="1" xfId="0">
      <alignment horizontal="right"/>
    </xf>
    <xf numFmtId="0" fontId="0" fillId="0" borderId="177" applyBorder="1" applyAlignment="1" xfId="0">
      <alignment horizontal="center" vertical="center"/>
    </xf>
    <xf numFmtId="0" fontId="18" applyFont="1" fillId="0" borderId="0" applyAlignment="1" xfId="0">
      <alignment horizontal="center" vertical="center" wrapText="1"/>
    </xf>
    <xf numFmtId="0" fontId="10" applyFont="1" fillId="0" borderId="0" applyAlignment="1" xfId="0">
      <alignment horizontal="right" vertical="center"/>
    </xf>
    <xf numFmtId="189" applyNumberFormat="1" fontId="19" applyFont="1" applyFill="1" fillId="0" borderId="178" applyBorder="1" applyAlignment="1" xfId="0">
      <alignment horizontal="center" vertical="center" wrapText="1"/>
    </xf>
    <xf numFmtId="0" fontId="25" applyFont="1" applyFill="1" fillId="0" borderId="179" applyBorder="1" applyAlignment="1" xfId="0">
      <alignment horizontal="left" vertical="center" wrapText="1"/>
      <protection locked="0"/>
    </xf>
    <xf numFmtId="188" applyNumberFormat="1" fontId="25" applyFont="1" applyFill="1" fillId="0" borderId="180" applyBorder="1" applyAlignment="1" xfId="0">
      <alignment horizontal="right" vertical="center"/>
      <protection locked="0"/>
    </xf>
    <xf numFmtId="191" applyNumberFormat="1" fontId="0" applyFill="1" fillId="0" borderId="181" applyBorder="1" applyAlignment="1" xfId="0">
      <alignment horizontal="left" vertical="center" indent="2" wrapText="1"/>
    </xf>
    <xf numFmtId="0" fontId="0" applyFill="1" fillId="0" borderId="21" applyBorder="1" applyAlignment="1" xfId="0">
      <alignment vertical="center" wrapText="1"/>
      <protection locked="0"/>
    </xf>
    <xf numFmtId="191" applyNumberFormat="1" fontId="0" applyFill="1" fillId="0" borderId="183" applyBorder="1" applyAlignment="1" xfId="0">
      <alignment vertical="center" wrapText="1"/>
    </xf>
    <xf numFmtId="179" applyNumberFormat="1" fontId="25" applyFont="1" applyFill="1" fillId="0" borderId="184" applyBorder="1" applyAlignment="1" xfId="0">
      <alignment vertical="center" wrapText="1"/>
      <protection locked="0"/>
    </xf>
    <xf numFmtId="179" applyNumberFormat="1" fontId="25" applyFont="1" applyFill="1" fillId="0" borderId="184" applyBorder="1" applyAlignment="1" xfId="0">
      <alignment vertical="center" wrapText="1"/>
    </xf>
    <xf numFmtId="191" applyNumberFormat="1" fontId="25" applyFont="1" applyFill="1" fillId="0" borderId="186" applyBorder="1" applyAlignment="1" xfId="0">
      <alignment horizontal="left" vertical="center" indent="2" wrapText="1"/>
    </xf>
    <xf numFmtId="191" applyNumberFormat="1" fontId="0" applyFill="1" fillId="0" borderId="187" applyBorder="1" applyAlignment="1" xfId="0">
      <alignment horizontal="left" vertical="center" indent="4" wrapText="1"/>
    </xf>
    <xf numFmtId="0" fontId="25" applyFont="1" applyFill="1" fillId="0" borderId="179" applyBorder="1" applyAlignment="1" xfId="0">
      <alignment horizontal="left" vertical="center" wrapText="1"/>
    </xf>
    <xf numFmtId="191" applyNumberFormat="1" fontId="0" applyFill="1" fillId="0" borderId="189" applyBorder="1" applyAlignment="1" xfId="0">
      <alignment horizontal="left" vertical="center" wrapText="1"/>
    </xf>
    <xf numFmtId="0" fontId="20" applyFont="1" applyFill="1" fillId="0" borderId="0" applyAlignment="1" xfId="0">
      <alignment horizontal="center" vertical="center" wrapText="1"/>
    </xf>
    <xf numFmtId="194" applyNumberFormat="1" fontId="10" applyFont="1" applyFill="1" fillId="0" borderId="0" applyAlignment="1" xfId="0">
      <alignment horizontal="right"/>
    </xf>
    <xf numFmtId="191" applyNumberFormat="1" fontId="19" applyFont="1" applyFill="1" fillId="0" borderId="190" applyBorder="1" applyAlignment="1" xfId="0">
      <alignment horizontal="left" vertical="center"/>
    </xf>
    <xf numFmtId="191" applyNumberFormat="1" fontId="10" applyFont="1" applyFill="1" fillId="0" borderId="191" applyBorder="1" applyAlignment="1" xfId="0">
      <alignment horizontal="left" vertical="center" wrapText="1" shrinkToFit="1"/>
    </xf>
    <xf numFmtId="191" applyNumberFormat="1" fontId="10" applyFont="1" applyFill="1" fillId="0" borderId="192" applyBorder="1" applyAlignment="1" xfId="0">
      <alignment horizontal="left" vertical="center" wrapText="1" shrinkToFit="1"/>
    </xf>
    <xf numFmtId="0" fontId="10" applyFont="1" applyFill="1" fillId="0" borderId="193" applyBorder="1" applyAlignment="1" xfId="0">
      <alignment horizontal="right" vertical="center"/>
    </xf>
    <xf numFmtId="191" applyNumberFormat="1" fontId="10" applyFont="1" applyFill="1" fillId="0" borderId="194" applyBorder="1" applyAlignment="1" xfId="0">
      <alignment horizontal="left" vertical="center"/>
    </xf>
    <xf numFmtId="191" applyNumberFormat="1" fontId="10" applyFont="1" applyFill="1" fillId="0" borderId="195" applyBorder="1" applyAlignment="1" xfId="0">
      <alignment horizontal="left" vertical="center" wrapText="1" shrinkToFit="1"/>
    </xf>
    <xf numFmtId="0" fontId="11" applyFont="1" applyFill="1" fillId="0" borderId="0" applyAlignment="1" xfId="0">
      <alignment horizontal="left" vertical="center"/>
    </xf>
    <xf numFmtId="0" fontId="14" applyFont="1" applyFill="1" fillId="0" borderId="196" applyBorder="1" applyAlignment="1" xfId="0">
      <alignment horizontal="center" vertical="center"/>
    </xf>
    <xf numFmtId="188" applyNumberFormat="1" fontId="14" applyFont="1" applyFill="1" fillId="0" borderId="197" applyBorder="1" applyAlignment="1" xfId="0">
      <alignment horizontal="right" vertical="center"/>
    </xf>
    <xf numFmtId="0" fontId="0" applyFill="1" fillId="0" borderId="198" applyBorder="1" applyAlignment="1" xfId="0">
      <alignment horizontal="left" vertical="center" indent="1"/>
    </xf>
    <xf numFmtId="195" applyNumberFormat="1" fontId="0" applyFill="1" fillId="0" borderId="199" applyBorder="1" applyAlignment="1" xfId="0">
      <alignment horizontal="right" vertical="center" wrapText="1"/>
    </xf>
    <xf numFmtId="0" fontId="0" applyFill="1" fillId="0" borderId="200" applyBorder="1" applyAlignment="1" xfId="0">
      <alignment horizontal="left" vertical="center" indent="2"/>
    </xf>
    <xf numFmtId="188" applyNumberFormat="1" fontId="10" applyFont="1" applyFill="1" fillId="0" borderId="0" applyAlignment="1" xfId="0"/>
    <xf numFmtId="195" applyNumberFormat="1" fontId="14" applyFont="1" applyFill="1" fillId="0" borderId="201" applyBorder="1" applyAlignment="1" xfId="0">
      <alignment horizontal="right" vertical="center" wrapText="1"/>
    </xf>
    <xf numFmtId="178" applyNumberFormat="1" fontId="14" applyFont="1" applyFill="1" fillId="0" borderId="202" applyBorder="1" applyAlignment="1" xfId="0">
      <alignment vertical="center"/>
    </xf>
    <xf numFmtId="0" fontId="14" applyFont="1" applyFill="1" fillId="0" borderId="203" applyBorder="1" applyAlignment="1" xfId="0"/>
    <xf numFmtId="0" fontId="0" applyFill="1" fillId="0" borderId="204" applyBorder="1" applyAlignment="1" xfId="0"/>
    <xf numFmtId="188" applyNumberFormat="1" fontId="14" applyFont="1" applyFill="1" fillId="0" applyBorder="1" borderId="0" applyAlignment="1" xfId="0">
      <alignment horizontal="right" vertical="center"/>
    </xf>
    <xf numFmtId="0" fontId="10" applyFont="1" fillId="4" applyFill="1" borderId="0" applyAlignment="1" xfId="0">
      <alignment vertical="center"/>
    </xf>
    <xf numFmtId="196" applyNumberFormat="1" fontId="0" fillId="4" applyFill="1" borderId="0" applyAlignment="1" xfId="0">
      <alignment vertical="center"/>
    </xf>
    <xf numFmtId="0" fontId="0" fillId="4" applyFill="1" borderId="0" applyAlignment="1" xfId="0">
      <alignment horizontal="right" vertical="center"/>
    </xf>
    <xf numFmtId="196" applyNumberFormat="1" fontId="11" applyFont="1" fillId="4" applyFill="1" borderId="0" applyAlignment="1" xfId="0">
      <alignment vertical="center"/>
    </xf>
    <xf numFmtId="178" applyNumberFormat="1" fontId="0" fillId="4" applyFill="1" borderId="0" applyAlignment="1" xfId="0">
      <alignment horizontal="right" vertical="center"/>
    </xf>
    <xf numFmtId="0" fontId="18" applyFont="1" fillId="4" applyFill="1" borderId="0" applyAlignment="1" xfId="0">
      <alignment horizontal="center" vertical="center"/>
    </xf>
    <xf numFmtId="196" applyNumberFormat="1" fontId="18" applyFont="1" fillId="4" applyFill="1" borderId="0" applyAlignment="1" xfId="0">
      <alignment horizontal="center" vertical="center"/>
    </xf>
    <xf numFmtId="178" applyNumberFormat="1" fontId="18" applyFont="1" fillId="4" applyFill="1" borderId="0" applyAlignment="1" xfId="0">
      <alignment horizontal="right" vertical="center"/>
    </xf>
    <xf numFmtId="196" applyNumberFormat="1" fontId="29" applyFont="1" fillId="4" applyFill="1" applyBorder="1" borderId="0" applyAlignment="1" xfId="0">
      <alignment vertical="center"/>
    </xf>
    <xf numFmtId="178" applyNumberFormat="1" fontId="29" applyFont="1" fillId="4" applyFill="1" applyBorder="1" borderId="0" applyAlignment="1" xfId="0">
      <alignment horizontal="right" vertical="center"/>
    </xf>
    <xf numFmtId="196" applyNumberFormat="1" fontId="26" applyFont="1" fillId="4" applyFill="1" borderId="205" applyBorder="1" applyAlignment="1" xfId="0">
      <alignment horizontal="center" vertical="center"/>
    </xf>
    <xf numFmtId="178" applyNumberFormat="1" fontId="26" applyFont="1" fillId="4" applyFill="1" borderId="206" applyBorder="1" applyAlignment="1" xfId="0">
      <alignment horizontal="center" vertical="center"/>
    </xf>
    <xf numFmtId="178" applyNumberFormat="1" fontId="26" applyFont="1" fillId="4" applyFill="1" borderId="207" applyBorder="1" applyAlignment="1" xfId="0">
      <alignment horizontal="center" vertical="center"/>
    </xf>
    <xf numFmtId="196" applyNumberFormat="1" fontId="10" applyFont="1" fillId="4" applyFill="1" borderId="208" applyBorder="1" applyAlignment="1" xfId="0">
      <alignment horizontal="left" vertical="center" wrapText="1" shrinkToFit="1"/>
    </xf>
    <xf numFmtId="178" applyNumberFormat="1" fontId="10" applyFont="1" fillId="4" applyFill="1" borderId="209" applyBorder="1" applyAlignment="1" xfId="0">
      <alignment horizontal="right" vertical="center" wrapText="1" shrinkToFit="1"/>
    </xf>
    <xf numFmtId="189" applyNumberFormat="1" fontId="10" applyFont="1" fillId="0" borderId="0" applyAlignment="1" xfId="0">
      <alignment vertical="center"/>
    </xf>
    <xf numFmtId="196" applyNumberFormat="1" fontId="10" applyFont="1" applyFill="1" fillId="0" borderId="210" applyBorder="1" applyAlignment="1" xfId="0">
      <alignment horizontal="left" vertical="center" wrapText="1" shrinkToFit="1"/>
    </xf>
    <xf numFmtId="178" applyNumberFormat="1" fontId="10" applyFont="1" applyFill="1" fillId="0" borderId="211" applyBorder="1" applyAlignment="1" xfId="0">
      <alignment horizontal="right" vertical="center" wrapText="1" shrinkToFit="1"/>
    </xf>
    <xf numFmtId="196" applyNumberFormat="1" fontId="19" applyFont="1" fillId="4" applyFill="1" borderId="212" applyBorder="1" applyAlignment="1" xfId="0">
      <alignment horizontal="center" vertical="center" wrapText="1" shrinkToFit="1"/>
    </xf>
    <xf numFmtId="178" applyNumberFormat="1" fontId="19" applyFont="1" fillId="4" applyFill="1" borderId="213" applyBorder="1" applyAlignment="1" xfId="0">
      <alignment horizontal="right" vertical="center" wrapText="1" shrinkToFit="1"/>
    </xf>
    <xf numFmtId="0" fontId="23" applyFont="1" fillId="0" borderId="0" applyAlignment="1" xfId="0"/>
    <xf numFmtId="0" fontId="18" applyFont="1" fillId="0" borderId="0" applyAlignment="1" xfId="0">
      <alignment horizontal="center"/>
    </xf>
    <xf numFmtId="0" fontId="19" applyFont="1" fillId="0" borderId="214" applyBorder="1" applyAlignment="1" xfId="0">
      <alignment horizontal="center" vertical="center"/>
    </xf>
    <xf numFmtId="179" applyNumberFormat="1" fontId="23" applyFont="1" applyFill="1" fillId="0" borderId="215" applyBorder="1" applyAlignment="1" xfId="0">
      <alignment horizontal="right" vertical="center" wrapText="1"/>
    </xf>
    <xf numFmtId="191" applyNumberFormat="1" fontId="10" applyFont="1" applyFill="1" fillId="0" borderId="216" applyBorder="1" applyAlignment="1" xfId="0">
      <alignment horizontal="left" vertical="center"/>
    </xf>
    <xf numFmtId="0" fontId="10" applyFont="1" applyFill="1" fillId="0" borderId="217" applyBorder="1" applyAlignment="1" xfId="0">
      <alignment horizontal="left" vertical="center"/>
    </xf>
    <xf numFmtId="0" fontId="19" applyFont="1" fillId="0" applyBorder="1" borderId="0" applyAlignment="1" xfId="0">
      <alignment vertical="center"/>
    </xf>
    <xf numFmtId="0" fontId="19" applyFont="1" applyFill="1" fillId="0" borderId="218" applyBorder="1" applyAlignment="1" xfId="0">
      <alignment horizontal="left"/>
    </xf>
    <xf numFmtId="0" fontId="19" applyFont="1" applyFill="1" fillId="0" applyBorder="1" borderId="0" applyAlignment="1" xfId="0">
      <alignment horizontal="left"/>
    </xf>
    <xf numFmtId="179" applyNumberFormat="1" fontId="10" applyFont="1" fillId="0" borderId="0" applyAlignment="1" xfId="0"/>
    <xf numFmtId="197" applyNumberFormat="1" fontId="10" applyFont="1" applyFill="1" fillId="0" borderId="0" applyAlignment="1" xfId="0"/>
    <xf numFmtId="0" fontId="30" applyFont="1" applyFill="1" fillId="0" borderId="0" applyAlignment="1" xfId="0">
      <alignment horizontal="left" vertical="center"/>
    </xf>
    <xf numFmtId="189" applyNumberFormat="1" fontId="18" applyFont="1" applyFill="1" fillId="0" applyBorder="1" borderId="0" applyAlignment="1" xfId="0">
      <alignment horizontal="center" vertical="center"/>
    </xf>
    <xf numFmtId="183" applyNumberFormat="1" fontId="23" applyFont="1" applyFill="1" fillId="0" borderId="0" applyAlignment="1" xfId="0">
      <alignment horizontal="right" vertical="center" wrapText="1"/>
    </xf>
    <xf numFmtId="0" fontId="19" applyFont="1" applyFill="1" fillId="0" borderId="219" applyBorder="1" applyAlignment="1" xfId="0">
      <alignment horizontal="center" vertical="center"/>
    </xf>
    <xf numFmtId="0" fontId="19" applyFont="1" applyFill="1" fillId="0" borderId="220" applyBorder="1" applyAlignment="1" xfId="0">
      <alignment horizontal="center" vertical="center"/>
    </xf>
    <xf numFmtId="0" fontId="25" applyFont="1" applyFill="1" fillId="0" borderId="221" applyBorder="1" applyAlignment="1" xfId="0">
      <alignment horizontal="left" vertical="center"/>
    </xf>
    <xf numFmtId="195" applyNumberFormat="1" fontId="19" applyFont="1" applyFill="1" fillId="0" borderId="222" applyBorder="1" applyAlignment="1" xfId="0">
      <alignment horizontal="right" vertical="center" wrapText="1"/>
    </xf>
    <xf numFmtId="178" applyNumberFormat="1" fontId="25" applyFont="1" applyFill="1" fillId="0" borderId="223" applyBorder="1" applyAlignment="1" xfId="0">
      <alignment horizontal="left" vertical="center"/>
    </xf>
    <xf numFmtId="0" fontId="23" applyFont="1" applyFill="1" fillId="0" borderId="224" applyBorder="1" applyAlignment="1" xfId="0">
      <alignment horizontal="left" vertical="center" indent="1"/>
    </xf>
    <xf numFmtId="195" applyNumberFormat="1" fontId="10" applyFont="1" applyFill="1" fillId="0" borderId="225" applyBorder="1" applyAlignment="1" xfId="0">
      <alignment horizontal="right" vertical="center" wrapText="1"/>
    </xf>
    <xf numFmtId="178" applyNumberFormat="1" fontId="19" applyFont="1" applyFill="1" fillId="0" borderId="226" applyBorder="1" applyAlignment="1" xfId="0">
      <alignment vertical="center"/>
    </xf>
    <xf numFmtId="188" applyNumberFormat="1" fontId="10" applyFont="1" applyFill="1" fillId="0" borderId="227" applyBorder="1" applyAlignment="1" xfId="0">
      <alignment horizontal="right" vertical="center"/>
    </xf>
    <xf numFmtId="0" fontId="25" applyFont="1" applyFill="1" fillId="0" borderId="228" applyBorder="1" applyAlignment="1" xfId="0">
      <alignment horizontal="center" vertical="center"/>
    </xf>
    <xf numFmtId="178" applyNumberFormat="1" fontId="25" applyFont="1" applyFill="1" fillId="0" borderId="229" applyBorder="1" applyAlignment="1" xfId="0">
      <alignment horizontal="center" vertical="center"/>
    </xf>
    <xf numFmtId="195" applyNumberFormat="1" fontId="19" applyFont="1" applyFill="1" fillId="0" borderId="230" applyBorder="1" applyAlignment="1" xfId="0">
      <alignment vertical="center"/>
    </xf>
    <xf numFmtId="195" applyNumberFormat="1" fontId="0" applyFill="1" fillId="0" borderId="0" applyAlignment="1" xfId="0"/>
    <xf numFmtId="197" applyNumberFormat="1" fontId="10" applyFont="1" applyFill="1" fillId="0" borderId="0" applyAlignment="1" xfId="0">
      <alignment vertical="center"/>
    </xf>
    <xf numFmtId="197" applyNumberFormat="1" fontId="19" applyFont="1" applyFill="1" fillId="0" borderId="0" applyAlignment="1" xfId="0">
      <alignment vertical="center"/>
    </xf>
    <xf numFmtId="0" fontId="0" fillId="0" applyBorder="1" borderId="0" applyAlignment="1" xfId="0">
      <alignment vertical="center"/>
    </xf>
    <xf numFmtId="0" fontId="0" applyFill="1" fillId="0" applyBorder="1" borderId="0" applyAlignment="1" xfId="0">
      <alignment vertical="center"/>
    </xf>
    <xf numFmtId="0" fontId="10" applyFont="1" fillId="0" applyBorder="1" borderId="0" applyAlignment="1" xfId="0">
      <alignment horizontal="right" vertical="center"/>
    </xf>
    <xf numFmtId="0" fontId="26" applyFont="1" fillId="0" borderId="231" applyBorder="1" applyAlignment="1" xfId="0">
      <alignment horizontal="center" vertical="center"/>
    </xf>
    <xf numFmtId="0" fontId="26" applyFont="1" applyFill="1" fillId="0" borderId="232" applyBorder="1" applyAlignment="1" xfId="0">
      <alignment horizontal="center" vertical="center" wrapText="1"/>
    </xf>
    <xf numFmtId="0" fontId="26" applyFont="1" fillId="0" borderId="233" applyBorder="1" applyAlignment="1" xfId="0">
      <alignment horizontal="center" vertical="center" wrapText="1"/>
    </xf>
    <xf numFmtId="0" fontId="10" applyFont="1" applyFill="1" fillId="0" borderId="14" applyBorder="1" applyAlignment="1" xfId="0">
      <alignment vertical="center"/>
      <protection locked="0"/>
    </xf>
    <xf numFmtId="0" fontId="19" applyFont="1" fillId="0" borderId="235" applyBorder="1" applyAlignment="1" xfId="0">
      <alignment horizontal="right" vertical="center"/>
    </xf>
    <xf numFmtId="0" fontId="10" applyFont="1" fillId="0" borderId="236" applyBorder="1" applyAlignment="1" xfId="0">
      <alignment horizontal="right" vertical="center"/>
    </xf>
    <xf numFmtId="179" applyNumberFormat="1" fontId="10" applyFont="1" applyFill="1" fillId="0" borderId="237" applyBorder="1" applyAlignment="1" xfId="0">
      <alignment vertical="center"/>
      <protection locked="0"/>
    </xf>
    <xf numFmtId="0" fontId="10" applyFont="1" applyFill="1" fillId="0" applyBorder="1" borderId="0" applyAlignment="1" xfId="0">
      <alignment horizontal="right" vertical="center"/>
    </xf>
    <xf numFmtId="0" fontId="25" applyFont="1" applyFill="1" fillId="0" borderId="238" applyBorder="1" applyAlignment="1" xfId="0">
      <alignment vertical="center"/>
    </xf>
    <xf numFmtId="179" applyNumberFormat="1" fontId="25" applyFont="1" applyFill="1" fillId="0" borderId="239" applyBorder="1" applyAlignment="1" xfId="0">
      <alignment horizontal="right" vertical="center" wrapText="1"/>
    </xf>
    <xf numFmtId="0" fontId="23" applyFont="1" applyFill="1" fillId="0" borderId="240" applyBorder="1" applyAlignment="1" xfId="0">
      <alignment horizontal="left" vertical="center"/>
    </xf>
    <xf numFmtId="179" applyNumberFormat="1" fontId="0" fillId="0" borderId="0" applyAlignment="1" xfId="0">
      <alignment vertical="center"/>
    </xf>
    <xf numFmtId="0" fontId="31" applyFont="1" fillId="5" applyFill="1" borderId="0" applyAlignment="1" xfId="0">
      <alignment vertical="center"/>
    </xf>
    <xf numFmtId="198" applyNumberFormat="1" fontId="0" fillId="0" borderId="0" applyAlignment="1" xfId="0">
      <alignment vertical="center"/>
    </xf>
    <xf numFmtId="0" fontId="32" applyFont="1" fillId="6" applyFill="1" borderId="241" applyBorder="1" applyAlignment="1" xfId="0">
      <alignment vertical="center"/>
    </xf>
    <xf numFmtId="0" fontId="0" fillId="7" applyFill="1" borderId="0" applyAlignment="1" xfId="0">
      <alignment vertical="center"/>
    </xf>
    <xf numFmtId="199" applyNumberFormat="1" fontId="0" fillId="0" borderId="0" applyAlignment="1" xfId="0">
      <alignment vertical="center"/>
    </xf>
    <xf numFmtId="0" fontId="33" applyFont="1" fillId="8" applyFill="1" borderId="0" applyAlignment="1" xfId="0">
      <alignment vertical="center"/>
    </xf>
    <xf numFmtId="0" fontId="0" fillId="9" applyFill="1" borderId="0" applyAlignment="1" xfId="0">
      <alignment vertical="center"/>
    </xf>
    <xf numFmtId="200" applyNumberFormat="1" fontId="0" fillId="0" borderId="0" applyAlignment="1" xfId="0">
      <alignment vertical="center"/>
    </xf>
    <xf numFmtId="0" fontId="34" applyFont="1" fillId="10" applyFill="1" borderId="0" applyAlignment="1" xfId="0">
      <alignment vertical="center"/>
    </xf>
    <xf numFmtId="0" fontId="0" fillId="11" applyFill="1" borderId="0" applyAlignment="1" xfId="0">
      <alignment vertical="center"/>
    </xf>
    <xf numFmtId="0" fontId="35" applyFont="1" fillId="6" applyFill="1" borderId="242" applyBorder="1" applyAlignment="1" xfId="0">
      <alignment vertical="center"/>
    </xf>
    <xf numFmtId="201" applyNumberFormat="1" fontId="0" fillId="0" borderId="0" applyAlignment="1" xfId="0">
      <alignment vertical="center"/>
    </xf>
    <xf numFmtId="0" fontId="36" applyFont="1" fillId="12" applyFill="1" borderId="0" applyAlignment="1" xfId="0">
      <alignment vertical="center"/>
    </xf>
    <xf numFmtId="0" fontId="37" applyFont="1" fillId="0" borderId="0" applyAlignment="1" xfId="0">
      <alignment vertical="center"/>
    </xf>
    <xf numFmtId="181" applyNumberFormat="1" fontId="0" fillId="0" borderId="0" applyAlignment="1" xfId="0">
      <alignment vertical="center"/>
    </xf>
    <xf numFmtId="0" fontId="38" applyFont="1" fillId="13" applyFill="1" borderId="243" applyBorder="1" applyAlignment="1" xfId="0">
      <alignment vertical="center"/>
    </xf>
    <xf numFmtId="0" fontId="36" applyFont="1" fillId="14" applyFill="1" borderId="0" applyAlignment="1" xfId="0">
      <alignment vertical="center"/>
    </xf>
    <xf numFmtId="0" fontId="9" applyFont="1" fillId="0" borderId="0" applyAlignment="1" xfId="0"/>
    <xf numFmtId="0" fontId="39" applyFont="1" fillId="0" borderId="0" applyAlignment="1" xfId="0">
      <alignment vertical="center"/>
    </xf>
    <xf numFmtId="0" fontId="0" fillId="15" applyFill="1" borderId="244" applyBorder="1" applyAlignment="1" xfId="0">
      <alignment vertical="center"/>
    </xf>
    <xf numFmtId="0" fontId="36" applyFont="1" fillId="16" applyFill="1" borderId="0" applyAlignment="1" xfId="0">
      <alignment vertical="center"/>
    </xf>
    <xf numFmtId="0" fontId="40" applyFont="1" fillId="0" borderId="0" applyAlignment="1" xfId="0">
      <alignment vertical="center"/>
    </xf>
    <xf numFmtId="0" fontId="36" applyFont="1" fillId="17" applyFill="1" borderId="0" applyAlignment="1" xfId="0">
      <alignment vertical="center"/>
    </xf>
    <xf numFmtId="0" fontId="41" applyFont="1" fillId="0" borderId="0" applyAlignment="1" xfId="0">
      <alignment vertical="center"/>
    </xf>
    <xf numFmtId="0" fontId="36" applyFont="1" fillId="18" applyFill="1" borderId="0" applyAlignment="1" xfId="0">
      <alignment vertical="center"/>
    </xf>
    <xf numFmtId="0" fontId="36" applyFont="1" fillId="19" applyFill="1" borderId="0" applyAlignment="1" xfId="0">
      <alignment vertical="center"/>
    </xf>
    <xf numFmtId="0" fontId="10" applyFont="1" fillId="15" applyFill="1" borderId="245" applyBorder="1" applyAlignment="1" xfId="0">
      <alignment vertical="center"/>
    </xf>
    <xf numFmtId="0" fontId="42" applyFont="1" fillId="0" borderId="0" applyAlignment="1" xfId="0">
      <alignment vertical="center"/>
    </xf>
    <xf numFmtId="0" fontId="43" applyFont="1" fillId="0" borderId="0" applyAlignment="1" xfId="0">
      <alignment vertical="center"/>
    </xf>
    <xf numFmtId="0" fontId="44" applyFont="1" fillId="0" borderId="246" applyBorder="1" applyAlignment="1" xfId="0">
      <alignment vertical="center"/>
    </xf>
    <xf numFmtId="181" applyNumberFormat="1" fontId="10" applyFont="1" fillId="0" borderId="0" applyAlignment="1" xfId="0"/>
    <xf numFmtId="0" fontId="45" applyFont="1" fillId="0" borderId="247" applyBorder="1" applyAlignment="1" xfId="0">
      <alignment vertical="center"/>
    </xf>
    <xf numFmtId="0" fontId="36" applyFont="1" fillId="20" applyFill="1" borderId="0" applyAlignment="1" xfId="0">
      <alignment vertical="center"/>
    </xf>
    <xf numFmtId="0" fontId="36" applyFont="1" fillId="21" applyFill="1" borderId="0" applyAlignment="1" xfId="0">
      <alignment vertical="center"/>
    </xf>
    <xf numFmtId="0" fontId="40" applyFont="1" fillId="0" borderId="248" applyBorder="1" applyAlignment="1" xfId="0">
      <alignment vertical="center"/>
    </xf>
    <xf numFmtId="0" fontId="36" applyFont="1" fillId="22" applyFill="1" borderId="0" applyAlignment="1" xfId="0">
      <alignment vertical="center"/>
    </xf>
    <xf numFmtId="0" fontId="46" applyFont="1" fillId="23" applyFill="1" borderId="249" applyBorder="1" applyAlignment="1" xfId="0">
      <alignment vertical="center"/>
    </xf>
    <xf numFmtId="0" fontId="47" applyFont="1" fillId="23" applyFill="1" borderId="250" applyBorder="1" applyAlignment="1" xfId="0">
      <alignment vertical="center"/>
    </xf>
    <xf numFmtId="0" fontId="0" fillId="24" applyFill="1" borderId="0" applyAlignment="1" xfId="0">
      <alignment vertical="center"/>
    </xf>
    <xf numFmtId="0" fontId="48" applyFont="1" fillId="25" applyFill="1" borderId="251" applyBorder="1" applyAlignment="1" xfId="0">
      <alignment vertical="center"/>
    </xf>
    <xf numFmtId="0" fontId="0" fillId="26" applyFill="1" borderId="0" applyAlignment="1" xfId="0">
      <alignment vertical="center"/>
    </xf>
    <xf numFmtId="0" fontId="36" applyFont="1" fillId="27" applyFill="1" borderId="0" applyAlignment="1" xfId="0">
      <alignment vertical="center"/>
    </xf>
    <xf numFmtId="0" fontId="49" applyFont="1" fillId="0" borderId="252" applyBorder="1" applyAlignment="1" xfId="0">
      <alignment vertical="center"/>
    </xf>
    <xf numFmtId="0" fontId="14" applyFont="1" fillId="0" borderId="253" applyBorder="1" applyAlignment="1" xfId="0">
      <alignment vertical="center"/>
    </xf>
    <xf numFmtId="0" fontId="50" applyFont="1" fillId="28" applyFill="1" borderId="0" applyAlignment="1" xfId="0">
      <alignment vertical="center"/>
    </xf>
    <xf numFmtId="0" fontId="0" fillId="5" applyFill="1" borderId="0" applyAlignment="1" xfId="0">
      <alignment vertical="center"/>
    </xf>
    <xf numFmtId="0" fontId="51" applyFont="1" fillId="0" borderId="254" applyBorder="1" applyAlignment="1" xfId="0">
      <alignment vertical="center"/>
    </xf>
    <xf numFmtId="0" fontId="52" applyFont="1" fillId="29" applyFill="1" borderId="0" applyAlignment="1" xfId="0">
      <alignment vertical="center"/>
    </xf>
    <xf numFmtId="0" fontId="0" fillId="30" applyFill="1" borderId="0" applyAlignment="1" xfId="0">
      <alignment vertical="center"/>
    </xf>
    <xf numFmtId="0" fontId="36" applyFont="1" fillId="31" applyFill="1" borderId="0" applyAlignment="1" xfId="0">
      <alignment vertical="center"/>
    </xf>
    <xf numFmtId="0" fontId="0" fillId="32" applyFill="1" borderId="0" applyAlignment="1" xfId="0">
      <alignment vertical="center"/>
    </xf>
    <xf numFmtId="0" fontId="0" fillId="33" applyFill="1" borderId="0" applyAlignment="1" xfId="0">
      <alignment vertical="center"/>
    </xf>
    <xf numFmtId="0" fontId="0" fillId="34" applyFill="1" borderId="0" applyAlignment="1" xfId="0">
      <alignment vertical="center"/>
    </xf>
    <xf numFmtId="0" fontId="0" fillId="35" applyFill="1" borderId="0" applyAlignment="1" xfId="0">
      <alignment vertical="center"/>
    </xf>
    <xf numFmtId="0" fontId="0" fillId="36" applyFill="1" borderId="0" applyAlignment="1" xfId="0">
      <alignment vertical="center"/>
    </xf>
    <xf numFmtId="0" fontId="36" applyFont="1" fillId="37" applyFill="1" borderId="0" applyAlignment="1" xfId="0">
      <alignment vertical="center"/>
    </xf>
    <xf numFmtId="0" fontId="36" applyFont="1" fillId="38" applyFill="1" borderId="0" applyAlignment="1" xfId="0">
      <alignment vertical="center"/>
    </xf>
    <xf numFmtId="0" fontId="0" fillId="39" applyFill="1" borderId="0" applyAlignment="1" xfId="0">
      <alignment vertical="center"/>
    </xf>
    <xf numFmtId="0" fontId="0" fillId="40" applyFill="1" borderId="0" applyAlignment="1" xfId="0">
      <alignment vertical="center"/>
    </xf>
    <xf numFmtId="0" fontId="53" applyFont="1" fillId="8" applyFill="1" borderId="0" applyAlignment="1" xfId="0">
      <alignment vertical="center"/>
    </xf>
    <xf numFmtId="0" fontId="36" applyFont="1" fillId="41" applyFill="1" borderId="0" applyAlignment="1" xfId="0">
      <alignment vertical="center"/>
    </xf>
    <xf numFmtId="0" fontId="0" fillId="42" applyFill="1" borderId="0" applyAlignment="1" xfId="0">
      <alignment vertical="center"/>
    </xf>
    <xf numFmtId="0" fontId="36" applyFont="1" fillId="43" applyFill="1" borderId="0" applyAlignment="1" xfId="0">
      <alignment vertical="center"/>
    </xf>
    <xf numFmtId="0" fontId="36" applyFont="1" fillId="44" applyFill="1" borderId="0" applyAlignment="1" xfId="0">
      <alignment vertical="center"/>
    </xf>
    <xf numFmtId="0" fontId="36" applyFont="1" fillId="45" applyFill="1" borderId="0" applyAlignment="1" xfId="0">
      <alignment vertical="center"/>
    </xf>
    <xf numFmtId="0" fontId="54" applyFont="1" fillId="46" applyFill="1" borderId="0" applyAlignment="1" xfId="0">
      <alignment vertical="center"/>
    </xf>
    <xf numFmtId="0" fontId="0" fillId="47" applyFill="1" borderId="0" applyAlignment="1" xfId="0">
      <alignment vertical="center"/>
    </xf>
    <xf numFmtId="0" fontId="36" applyFont="1" fillId="48" applyFill="1" borderId="0" applyAlignment="1" xfId="0">
      <alignment vertical="center"/>
    </xf>
    <xf numFmtId="0" fontId="55" applyFont="1" fillId="0" borderId="0" applyAlignment="1" xfId="0"/>
    <xf numFmtId="0" fontId="51" applyFont="1" fillId="0" borderId="0" applyAlignment="1" xfId="0">
      <alignment vertical="center"/>
    </xf>
    <xf numFmtId="0" fontId="0" fillId="8" applyFill="1" borderId="0" applyAlignment="1" xfId="0">
      <alignment vertical="center"/>
    </xf>
    <xf numFmtId="0" fontId="36" applyFont="1" fillId="49" applyFill="1" borderId="0" applyAlignment="1" xfId="0">
      <alignment vertical="center"/>
    </xf>
    <xf numFmtId="0" fontId="36" applyFont="1" fillId="50" applyFill="1" borderId="0" applyAlignment="1" xfId="0">
      <alignment vertical="center"/>
    </xf>
    <xf numFmtId="0" fontId="0" fillId="49" applyFill="1" borderId="0" applyAlignment="1" xfId="0">
      <alignment vertical="center"/>
    </xf>
    <xf numFmtId="0" fontId="56" applyFont="1" fillId="0" borderId="0" applyAlignment="1" xfId="0">
      <alignment vertical="center"/>
    </xf>
    <xf numFmtId="0" fontId="57" applyFont="1" fillId="0" borderId="255" applyBorder="1" applyAlignment="1" xfId="0">
      <alignment vertical="center"/>
    </xf>
    <xf numFmtId="0" fontId="0" fillId="51" applyFill="1" borderId="0" applyAlignment="1" xfId="0">
      <alignment vertical="center"/>
    </xf>
    <xf numFmtId="0" fontId="0" fillId="18" applyFill="1" borderId="0" applyAlignment="1" xfId="0">
      <alignment vertical="center"/>
    </xf>
    <xf numFmtId="0" fontId="0" fillId="6" applyFill="1" borderId="0" applyAlignment="1" xfId="0">
      <alignment vertical="center"/>
    </xf>
    <xf numFmtId="0" fontId="36" applyFont="1" fillId="52" applyFill="1" borderId="0" applyAlignment="1" xfId="0">
      <alignment vertical="center"/>
    </xf>
    <xf numFmtId="0" fontId="58" applyFont="1" fillId="0" borderId="0" applyAlignment="1" xfId="0">
      <alignment vertical="center"/>
    </xf>
    <xf numFmtId="0" fontId="59" applyFont="1" fillId="0" borderId="256" applyBorder="1" applyAlignment="1" xfId="0">
      <alignment vertical="center"/>
    </xf>
    <xf numFmtId="0" fontId="60" applyFont="1" fillId="8" applyFill="1" borderId="0" applyAlignment="1" xfId="0">
      <alignment vertical="center"/>
    </xf>
    <xf numFmtId="0" fontId="0" fillId="53" applyFill="1" borderId="0" applyAlignment="1" xfId="0">
      <alignment vertical="center"/>
    </xf>
    <xf numFmtId="0" fontId="14" applyFont="1" fillId="0" borderId="257" applyBorder="1" applyAlignment="1" xfId="0">
      <alignment vertical="center"/>
    </xf>
    <xf numFmtId="0" fontId="48" applyFont="1" fillId="54" applyFill="1" borderId="258" applyBorder="1" applyAlignment="1" xfId="0">
      <alignment vertical="center"/>
    </xf>
    <xf numFmtId="0" fontId="36" applyFont="1" fillId="55" applyFill="1" borderId="0" applyAlignment="1" xfId="0">
      <alignment vertical="center"/>
    </xf>
    <xf numFmtId="0" fontId="61" applyFont="1" fillId="0" borderId="259" applyBorder="1" applyAlignment="1" xfId="0">
      <alignment vertical="center"/>
    </xf>
    <xf numFmtId="202" applyNumberFormat="1" fontId="62" applyFont="1" fillId="0" borderId="0" applyAlignment="1" xfId="0"/>
    <xf numFmtId="0" fontId="63" applyFont="1" fillId="0" borderId="0" applyAlignment="1" xfId="0"/>
    <xf numFmtId="181" applyNumberFormat="1" fontId="64" applyFont="1" fillId="0" borderId="0" applyAlignment="1" xfId="0">
      <alignment vertical="center"/>
    </xf>
    <xf numFmtId="0" fontId="65" applyFont="1" fillId="13" applyFill="1" borderId="260" applyBorder="1" applyAlignment="1" xfId="0">
      <alignment vertical="center"/>
    </xf>
    <xf numFmtId="0" fontId="66" applyFont="1" fillId="8" applyFill="1" borderId="0" applyAlignment="1" xfId="0">
      <alignment vertical="center"/>
    </xf>
    <xf numFmtId="0" fontId="67" applyFont="1" fillId="8" applyFill="1" borderId="0" applyAlignment="1" xfId="0">
      <alignment vertical="center"/>
    </xf>
    <xf numFmtId="0" fontId="68" applyFont="1" fillId="0" borderId="0" applyAlignment="1" xfId="0"/>
    <xf numFmtId="188" applyNumberFormat="1" fontId="9" applyFont="1" fillId="0" borderId="0" applyAlignment="1" xfId="0"/>
    <xf numFmtId="0" fontId="69" applyFont="1" fillId="0" borderId="0" applyAlignment="1" xfId="0"/>
    <xf numFmtId="0" fontId="70" applyFont="1" fillId="0" borderId="0" applyAlignment="1" xfId="0"/>
    <xf numFmtId="0" fontId="71" applyFont="1" fillId="0" borderId="0" applyAlignment="1" xfId="0"/>
    <xf numFmtId="0" fontId="72" applyFont="1" fillId="5" applyFill="1" borderId="0" applyAlignment="1" xfId="0">
      <alignment vertical="center"/>
    </xf>
    <xf numFmtId="0" fontId="73" applyFont="1" fillId="5" applyFill="1" borderId="0" applyAlignment="1" xfId="0">
      <alignment vertical="center"/>
    </xf>
    <xf numFmtId="203" applyNumberFormat="1" fontId="10" applyFont="1" fillId="0" borderId="0" applyAlignment="1" xfId="0"/>
    <xf numFmtId="176" applyNumberFormat="1" fontId="63" applyFont="1" fillId="0" borderId="0" applyAlignment="1" xfId="0"/>
    <xf numFmtId="204" applyNumberFormat="1" fontId="10" applyFont="1" fillId="0" borderId="0" applyAlignment="1" xfId="0"/>
    <xf numFmtId="205" applyNumberFormat="1" fontId="10" applyFont="1" fillId="0" borderId="0" applyAlignment="1" xfId="0"/>
    <xf numFmtId="205" applyNumberFormat="1" fontId="10" applyFont="1" fillId="0" borderId="0" applyAlignment="1" xfId="0">
      <alignment vertical="center"/>
    </xf>
    <xf numFmtId="201" applyNumberFormat="1" fontId="10" applyFont="1" fillId="0" borderId="0" applyAlignment="1" xfId="0"/>
    <xf numFmtId="206" applyNumberFormat="1" fontId="10" applyFont="1" fillId="0" borderId="0" applyAlignment="1" xfId="0"/>
    <xf numFmtId="0" fontId="74" applyFont="1" fillId="0" borderId="0" applyAlignment="1" xfId="0"/>
    <xf numFmtId="0" fontId="0" fillId="15" applyFill="1" borderId="261" applyBorder="1" applyAlignment="1" xfId="0">
      <alignment vertical="center"/>
    </xf>
    <xf numFmtId="0" fontId="0" fillId="55" applyFill="1" borderId="0" applyAlignment="1" xfId="0">
      <alignment vertical="center"/>
    </xf>
    <xf numFmtId="0" fontId="75" applyFont="1" fillId="10" applyFill="1" borderId="0" applyAlignment="1" xfId="0">
      <alignment vertical="center"/>
    </xf>
    <xf numFmtId="0" fontId="76" applyFont="1" fillId="28" applyFill="1" borderId="0" applyAlignment="1" xfId="0">
      <alignment vertical="center"/>
    </xf>
    <xf numFmtId="0" fontId="77" applyFont="1" fillId="29" applyFill="1" borderId="0" applyAlignment="1" xfId="0">
      <alignment vertical="center"/>
    </xf>
    <xf numFmtId="0" fontId="78" applyFont="1" fillId="23" applyFill="1" borderId="262" applyBorder="1" applyAlignment="1" xfId="0">
      <alignment vertical="center"/>
    </xf>
    <xf numFmtId="0" fontId="79" applyFont="1" fillId="25" applyFill="1" borderId="263" applyBorder="1" applyAlignment="1" xfId="0">
      <alignment vertical="center"/>
    </xf>
    <xf numFmtId="0" fontId="80" applyFont="1" fillId="0" borderId="0" applyAlignment="1" xfId="0">
      <alignment vertical="center"/>
    </xf>
    <xf numFmtId="0" fontId="21" applyFont="1" fillId="0" borderId="0" applyAlignment="1" xfId="0">
      <alignment vertical="center"/>
    </xf>
    <xf numFmtId="0" fontId="81" applyFont="1" fillId="0" borderId="264" applyBorder="1" applyAlignment="1" xfId="0">
      <alignment vertical="center"/>
    </xf>
    <xf numFmtId="0" fontId="82" applyFont="1" fillId="23" applyFill="1" borderId="265" applyBorder="1" applyAlignment="1" xfId="0">
      <alignment vertical="center"/>
    </xf>
    <xf numFmtId="0" fontId="83" applyFont="1" fillId="6" applyFill="1" borderId="266" applyBorder="1" applyAlignment="1" xfId="0">
      <alignment vertical="center"/>
    </xf>
    <xf numFmtId="0" fontId="84" applyFont="1" fillId="0" borderId="0" applyAlignment="1" xfId="0">
      <alignment vertical="center"/>
    </xf>
    <xf numFmtId="0" fontId="44" applyFont="1" fillId="0" borderId="267" applyBorder="1" applyAlignment="1" xfId="0">
      <alignment vertical="center"/>
    </xf>
    <xf numFmtId="0" fontId="45" applyFont="1" fillId="0" borderId="268" applyBorder="1" applyAlignment="1" xfId="0">
      <alignment vertical="center"/>
    </xf>
    <xf numFmtId="0" fontId="40" applyFont="1" fillId="0" borderId="269" applyBorder="1" applyAlignment="1" xfId="0">
      <alignment vertical="center"/>
    </xf>
    <xf numFmtId="0" fontId="19" applyFont="1" fillId="0" borderId="270" applyBorder="1" applyAlignment="1" xfId="0">
      <alignment vertical="center"/>
    </xf>
    <xf numFmtId="0" fontId="10" applyFont="1" fillId="56" applyFill="1" borderId="0" applyAlignment="1" xfId="0">
      <alignment vertical="center"/>
    </xf>
    <xf numFmtId="0" fontId="10" applyFont="1" fillId="57" applyFill="1" borderId="0" applyAlignment="1" xfId="0">
      <alignment vertical="center"/>
    </xf>
    <xf numFmtId="0" fontId="10" applyFont="1" fillId="58" applyFill="1" borderId="0" applyAlignment="1" xfId="0">
      <alignment vertical="center"/>
    </xf>
    <xf numFmtId="0" fontId="10" applyFont="1" fillId="59" applyFill="1" borderId="0" applyAlignment="1" xfId="0">
      <alignment vertical="center"/>
    </xf>
    <xf numFmtId="0" fontId="10" applyFont="1" fillId="60" applyFill="1" borderId="0" applyAlignment="1" xfId="0">
      <alignment vertical="center"/>
    </xf>
    <xf numFmtId="0" fontId="10" applyFont="1" fillId="26" applyFill="1" borderId="0" applyAlignment="1" xfId="0">
      <alignment vertical="center"/>
    </xf>
    <xf numFmtId="0" fontId="10" applyFont="1" fillId="33" applyFill="1" borderId="0" applyAlignment="1" xfId="0">
      <alignment vertical="center"/>
    </xf>
    <xf numFmtId="0" fontId="10" applyFont="1" fillId="61" applyFill="1" borderId="0" applyAlignment="1" xfId="0">
      <alignment vertical="center"/>
    </xf>
    <xf numFmtId="0" fontId="10" applyFont="1" fillId="62" applyFill="1" borderId="0" applyAlignment="1" xfId="0">
      <alignment vertical="center"/>
    </xf>
    <xf numFmtId="0" fontId="10" applyFont="1" fillId="40" applyFill="1" borderId="0" applyAlignment="1" xfId="0">
      <alignment vertical="center"/>
    </xf>
    <xf numFmtId="0" fontId="10" applyFont="1" fillId="63" applyFill="1" borderId="0" applyAlignment="1" xfId="0">
      <alignment vertical="center"/>
    </xf>
    <xf numFmtId="0" fontId="10" applyFont="1" fillId="47" applyFill="1" borderId="0" applyAlignment="1" xfId="0">
      <alignment vertical="center"/>
    </xf>
    <xf numFmtId="0" fontId="85" applyFont="1" fillId="21" applyFill="1" borderId="0" applyAlignment="1" xfId="0">
      <alignment vertical="center"/>
    </xf>
    <xf numFmtId="0" fontId="85" applyFont="1" fillId="64" applyFill="1" borderId="0" applyAlignment="1" xfId="0">
      <alignment vertical="center"/>
    </xf>
    <xf numFmtId="0" fontId="85" applyFont="1" fillId="65" applyFill="1" borderId="0" applyAlignment="1" xfId="0">
      <alignment vertical="center"/>
    </xf>
    <xf numFmtId="0" fontId="85" applyFont="1" fillId="66" applyFill="1" borderId="0" applyAlignment="1" xfId="0">
      <alignment vertical="center"/>
    </xf>
    <xf numFmtId="0" fontId="85" applyFont="1" fillId="67" applyFill="1" borderId="0" applyAlignment="1" xfId="0">
      <alignment vertical="center"/>
    </xf>
    <xf numFmtId="0" fontId="85" applyFont="1" fillId="68" applyFill="1" borderId="0" applyAlignment="1" xfId="0">
      <alignment vertical="center"/>
    </xf>
    <xf numFmtId="0" fontId="85" applyFont="1" fillId="31" applyFill="1" borderId="0" applyAlignment="1" xfId="0">
      <alignment vertical="center"/>
    </xf>
    <xf numFmtId="0" fontId="85" applyFont="1" fillId="27" applyFill="1" borderId="0" applyAlignment="1" xfId="0">
      <alignment vertical="center"/>
    </xf>
    <xf numFmtId="0" fontId="85" applyFont="1" fillId="37" applyFill="1" borderId="0" applyAlignment="1" xfId="0">
      <alignment vertical="center"/>
    </xf>
    <xf numFmtId="0" fontId="85" applyFont="1" fillId="38" applyFill="1" borderId="0" applyAlignment="1" xfId="0">
      <alignment vertical="center"/>
    </xf>
    <xf numFmtId="0" fontId="85" applyFont="1" fillId="41" applyFill="1" borderId="0" applyAlignment="1" xfId="0">
      <alignment vertical="center"/>
    </xf>
    <xf numFmtId="0" fontId="85" applyFont="1" fillId="45" applyFill="1" borderId="0" applyAlignment="1" xfId="0">
      <alignment vertical="center"/>
    </xf>
    <xf numFmtId="0" fontId="0" applyFill="1" fillId="0" borderId="0" applyAlignment="1" xfId="0">
      <alignment vertical="center"/>
    </xf>
    <xf numFmtId="0" fontId="4" applyFont="1" applyFill="1" fillId="0" applyBorder="1" borderId="0" applyAlignment="1" xfId="0">
      <alignment vertical="center" wrapText="1"/>
    </xf>
    <xf numFmtId="178" applyNumberFormat="1" fontId="14" applyFont="1" applyFill="1" fillId="0" borderId="271" applyBorder="1" applyAlignment="1" xfId="0">
      <alignment horizontal="center" vertical="center"/>
    </xf>
    <xf numFmtId="0" fontId="23" applyFont="1" applyFill="1" fillId="0" borderId="132" applyBorder="1" applyAlignment="1" xfId="13">
      <alignment horizontal="right" vertical="center"/>
    </xf>
    <xf numFmtId="0" fontId="25" applyFont="1" applyFill="1" fillId="0" borderId="130" applyBorder="1" applyAlignment="1" xfId="13">
      <alignment horizontal="right" vertical="center"/>
    </xf>
    <xf numFmtId="0" fontId="86" applyFont="1" applyFill="1" fillId="0" borderId="274" applyBorder="1" applyAlignment="1" xfId="0">
      <alignment horizontal="center" vertical="center" wrapText="1"/>
    </xf>
    <xf numFmtId="0" fontId="0" fillId="4" applyFill="1" borderId="275" applyBorder="1" applyAlignment="1" xfId="0">
      <alignment horizontal="center" vertical="center" wrapText="1"/>
    </xf>
    <xf numFmtId="0" fontId="0" fillId="4" applyFill="1" borderId="276" applyBorder="1" applyAlignment="1" xfId="0">
      <alignment horizontal="left" vertical="center" wrapText="1"/>
    </xf>
    <xf numFmtId="0" fontId="86" applyFont="1" fillId="4" applyFill="1" borderId="277" applyBorder="1" applyAlignment="1" xfId="0">
      <alignment horizontal="center" vertical="center" wrapText="1"/>
    </xf>
    <xf numFmtId="179" applyNumberFormat="1" fontId="19" applyFont="1" applyFill="1" fillId="0" borderId="278" applyBorder="1" applyAlignment="1" xfId="0">
      <alignment vertical="center" wrapText="1"/>
    </xf>
    <xf numFmtId="191" applyNumberFormat="1" fontId="19" applyFont="1" applyFill="1" fillId="0" borderId="279" applyBorder="1" applyAlignment="1" xfId="0">
      <alignment horizontal="left" vertical="center" indent="2" wrapText="1"/>
    </xf>
    <xf numFmtId="179" applyNumberFormat="1" fontId="19" applyFont="1" applyFill="1" fillId="0" borderId="278" applyBorder="1" applyAlignment="1" xfId="0">
      <alignment vertical="center" wrapText="1"/>
      <protection locked="0"/>
    </xf>
    <xf numFmtId="188" applyNumberFormat="1" fontId="19" applyFont="1" applyFill="1" fillId="0" borderId="136" applyBorder="1" applyAlignment="1" xfId="0">
      <alignment horizontal="right" vertical="center"/>
      <protection locked="0"/>
    </xf>
    <xf numFmtId="0" fontId="19" applyFont="1" applyFill="1" fillId="0" borderId="148" applyBorder="1" applyAlignment="1" xfId="0">
      <alignment horizontal="left" vertical="center" wrapText="1"/>
      <protection locked="0"/>
    </xf>
    <xf numFmtId="178" applyNumberFormat="1" fontId="19" applyFont="1" applyFill="1" fillId="0" borderId="283" applyBorder="1" applyAlignment="1" xfId="0">
      <alignment horizontal="center" vertical="center"/>
    </xf>
    <xf numFmtId="0" fontId="10" applyFont="1" applyFill="1" fillId="0" borderId="284" applyBorder="1" applyAlignment="1" xfId="0">
      <alignment horizontal="left" vertical="center" indent="1"/>
    </xf>
    <xf numFmtId="178" applyNumberFormat="1" fontId="19" applyFont="1" applyFill="1" fillId="0" borderId="285" applyBorder="1" applyAlignment="1" xfId="0">
      <alignment horizontal="left" vertical="center"/>
    </xf>
    <xf numFmtId="183" applyNumberFormat="1" fontId="10" applyFont="1" applyFill="1" fillId="0" borderId="0" applyAlignment="1" xfId="0">
      <alignment horizontal="right" vertical="center" wrapText="1"/>
    </xf>
    <xf numFmtId="0" fontId="87" applyFont="1" fillId="0" borderId="0" applyAlignment="1" xfId="0">
      <alignment vertical="center"/>
    </xf>
    <xf numFmtId="0" fontId="87" applyFont="1" applyFill="1" fillId="0" borderId="286" applyBorder="1" applyAlignment="1" xfId="0">
      <alignment horizontal="left" vertical="center" wrapText="1"/>
    </xf>
    <xf numFmtId="0" fontId="10" applyFont="1" fillId="15" applyFill="1" applyBorder="1" borderId="0" applyAlignment="1" xfId="0">
      <alignment vertical="center"/>
    </xf>
    <xf numFmtId="202" applyNumberFormat="1" fontId="0" fillId="0" borderId="0" applyAlignment="1" xfId="0"/>
    <xf numFmtId="0" fontId="1" applyFont="1" applyFill="1" fillId="0" applyBorder="1" borderId="0" applyAlignment="1" xfId="0">
      <alignment vertical="center" wrapText="1"/>
    </xf>
    <xf numFmtId="0" fontId="2" applyFont="1" applyFill="1" fillId="0" applyBorder="1" borderId="0" applyAlignment="1" xfId="0">
      <alignment vertical="center" wrapText="1"/>
    </xf>
    <xf numFmtId="0" fontId="0" fillId="0" borderId="0" applyAlignment="1" xfId="0">
      <alignment vertical="center"/>
    </xf>
    <xf numFmtId="0" fontId="10" applyFont="1" fillId="0" borderId="0" applyAlignment="1" xfId="0"/>
    <xf numFmtId="0" fontId="31" applyFont="1" fillId="5" applyFill="1" borderId="0" applyAlignment="1" xfId="0">
      <alignment vertical="center"/>
    </xf>
    <xf numFmtId="198" applyNumberFormat="1" fontId="0" fillId="0" borderId="0" applyAlignment="1" xfId="0">
      <alignment vertical="center"/>
    </xf>
    <xf numFmtId="0" fontId="0" fillId="7" applyFill="1" borderId="0" applyAlignment="1" xfId="0">
      <alignment vertical="center"/>
    </xf>
    <xf numFmtId="199" applyNumberFormat="1" fontId="0" fillId="0" borderId="0" applyAlignment="1" xfId="0">
      <alignment vertical="center"/>
    </xf>
    <xf numFmtId="0" fontId="33" applyFont="1" fillId="8" applyFill="1" borderId="0" applyAlignment="1" xfId="0">
      <alignment vertical="center"/>
    </xf>
    <xf numFmtId="0" fontId="0" fillId="9" applyFill="1" borderId="0" applyAlignment="1" xfId="0">
      <alignment vertical="center"/>
    </xf>
    <xf numFmtId="0" fontId="0" fillId="11" applyFill="1" borderId="0" applyAlignment="1" xfId="0">
      <alignment vertical="center"/>
    </xf>
    <xf numFmtId="0" fontId="35" applyFont="1" fillId="6" applyFill="1" borderId="242" applyBorder="1" applyAlignment="1" xfId="0">
      <alignment vertical="center"/>
    </xf>
    <xf numFmtId="201" applyNumberFormat="1" fontId="0" fillId="0" borderId="0" applyAlignment="1" xfId="0">
      <alignment vertical="center"/>
    </xf>
    <xf numFmtId="0" fontId="36" applyFont="1" fillId="14" applyFill="1" borderId="0" applyAlignment="1" xfId="0">
      <alignment vertical="center"/>
    </xf>
    <xf numFmtId="0" fontId="0" fillId="0" borderId="0" applyAlignment="1" xfId="0"/>
    <xf numFmtId="0" fontId="39" applyFont="1" fillId="0" borderId="0" applyAlignment="1" xfId="0">
      <alignment vertical="center"/>
    </xf>
    <xf numFmtId="0" fontId="0" fillId="15" applyFill="1" borderId="244" applyBorder="1" applyAlignment="1" xfId="0">
      <alignment vertical="center"/>
    </xf>
    <xf numFmtId="0" fontId="36" applyFont="1" fillId="16" applyFill="1" borderId="0" applyAlignment="1" xfId="0">
      <alignment vertical="center"/>
    </xf>
    <xf numFmtId="0" fontId="40" applyFont="1" fillId="0" borderId="0" applyAlignment="1" xfId="0">
      <alignment vertical="center"/>
    </xf>
    <xf numFmtId="0" fontId="36" applyFont="1" fillId="17" applyFill="1" borderId="0" applyAlignment="1" xfId="0">
      <alignment vertical="center"/>
    </xf>
    <xf numFmtId="0" fontId="41" applyFont="1" fillId="0" borderId="0" applyAlignment="1" xfId="0">
      <alignment vertical="center"/>
    </xf>
    <xf numFmtId="0" fontId="36" applyFont="1" fillId="19" applyFill="1" borderId="0" applyAlignment="1" xfId="0">
      <alignment vertical="center"/>
    </xf>
    <xf numFmtId="0" fontId="10" applyFont="1" fillId="15" applyFill="1" applyBorder="1" borderId="0" applyAlignment="1" xfId="0">
      <alignment vertical="center"/>
    </xf>
    <xf numFmtId="0" fontId="43" applyFont="1" fillId="0" borderId="0" applyAlignment="1" xfId="0">
      <alignment vertical="center"/>
    </xf>
    <xf numFmtId="0" fontId="44" applyFont="1" fillId="0" borderId="246" applyBorder="1" applyAlignment="1" xfId="0">
      <alignment vertical="center"/>
    </xf>
    <xf numFmtId="181" applyNumberFormat="1" fontId="10" applyFont="1" fillId="0" borderId="0" applyAlignment="1" xfId="0"/>
    <xf numFmtId="0" fontId="45" applyFont="1" fillId="0" borderId="247" applyBorder="1" applyAlignment="1" xfId="0">
      <alignment vertical="center"/>
    </xf>
    <xf numFmtId="0" fontId="36" applyFont="1" fillId="21" applyFill="1" borderId="0" applyAlignment="1" xfId="0">
      <alignment vertical="center"/>
    </xf>
    <xf numFmtId="0" fontId="40" applyFont="1" fillId="0" borderId="248" applyBorder="1" applyAlignment="1" xfId="0">
      <alignment vertical="center"/>
    </xf>
    <xf numFmtId="0" fontId="36" applyFont="1" fillId="22" applyFill="1" borderId="0" applyAlignment="1" xfId="0">
      <alignment vertical="center"/>
    </xf>
    <xf numFmtId="0" fontId="46" applyFont="1" fillId="23" applyFill="1" borderId="249" applyBorder="1" applyAlignment="1" xfId="0">
      <alignment vertical="center"/>
    </xf>
    <xf numFmtId="0" fontId="47" applyFont="1" fillId="23" applyFill="1" borderId="250" applyBorder="1" applyAlignment="1" xfId="0">
      <alignment vertical="center"/>
    </xf>
    <xf numFmtId="0" fontId="0" fillId="24" applyFill="1" borderId="0" applyAlignment="1" xfId="0">
      <alignment vertical="center"/>
    </xf>
    <xf numFmtId="0" fontId="48" applyFont="1" fillId="25" applyFill="1" borderId="251" applyBorder="1" applyAlignment="1" xfId="0">
      <alignment vertical="center"/>
    </xf>
    <xf numFmtId="0" fontId="36" applyFont="1" fillId="27" applyFill="1" borderId="0" applyAlignment="1" xfId="0">
      <alignment vertical="center"/>
    </xf>
    <xf numFmtId="0" fontId="14" applyFont="1" fillId="0" borderId="253" applyBorder="1" applyAlignment="1" xfId="0">
      <alignment vertical="center"/>
    </xf>
    <xf numFmtId="0" fontId="50" applyFont="1" fillId="28" applyFill="1" borderId="0" applyAlignment="1" xfId="0">
      <alignment vertical="center"/>
    </xf>
    <xf numFmtId="0" fontId="0" fillId="5" applyFill="1" borderId="0" applyAlignment="1" xfId="0">
      <alignment vertical="center"/>
    </xf>
    <xf numFmtId="0" fontId="52" applyFont="1" fillId="29" applyFill="1" borderId="0" applyAlignment="1" xfId="0">
      <alignment vertical="center"/>
    </xf>
    <xf numFmtId="0" fontId="0" fillId="30" applyFill="1" borderId="0" applyAlignment="1" xfId="0">
      <alignment vertical="center"/>
    </xf>
    <xf numFmtId="0" fontId="36" applyFont="1" fillId="31" applyFill="1" borderId="0" applyAlignment="1" xfId="0">
      <alignment vertical="center"/>
    </xf>
    <xf numFmtId="0" fontId="0" fillId="33" applyFill="1" borderId="0" applyAlignment="1" xfId="0">
      <alignment vertical="center"/>
    </xf>
    <xf numFmtId="0" fontId="0" fillId="34" applyFill="1" borderId="0" applyAlignment="1" xfId="0">
      <alignment vertical="center"/>
    </xf>
    <xf numFmtId="0" fontId="0" fillId="35" applyFill="1" borderId="0" applyAlignment="1" xfId="0">
      <alignment vertical="center"/>
    </xf>
    <xf numFmtId="0" fontId="0" fillId="36" applyFill="1" borderId="0" applyAlignment="1" xfId="0">
      <alignment vertical="center"/>
    </xf>
    <xf numFmtId="0" fontId="36" applyFont="1" fillId="37" applyFill="1" borderId="0" applyAlignment="1" xfId="0">
      <alignment vertical="center"/>
    </xf>
    <xf numFmtId="0" fontId="36" applyFont="1" fillId="38" applyFill="1" borderId="0" applyAlignment="1" xfId="0">
      <alignment vertical="center"/>
    </xf>
    <xf numFmtId="0" fontId="0" fillId="40" applyFill="1" borderId="0" applyAlignment="1" xfId="0">
      <alignment vertical="center"/>
    </xf>
    <xf numFmtId="0" fontId="53" applyFont="1" fillId="8" applyFill="1" borderId="0" applyAlignment="1" xfId="0">
      <alignment vertical="center"/>
    </xf>
    <xf numFmtId="0" fontId="36" applyFont="1" fillId="41" applyFill="1" borderId="0" applyAlignment="1" xfId="0">
      <alignment vertical="center"/>
    </xf>
    <xf numFmtId="0" fontId="0" fillId="42" applyFill="1" borderId="0" applyAlignment="1" xfId="0">
      <alignment vertical="center"/>
    </xf>
    <xf numFmtId="0" fontId="36" applyFont="1" fillId="43" applyFill="1" borderId="0" applyAlignment="1" xfId="0">
      <alignment vertical="center"/>
    </xf>
    <xf numFmtId="0" fontId="36" applyFont="1" fillId="44" applyFill="1" borderId="0" applyAlignment="1" xfId="0">
      <alignment vertical="center"/>
    </xf>
    <xf numFmtId="0" fontId="36" applyFont="1" fillId="45" applyFill="1" borderId="0" applyAlignment="1" xfId="0">
      <alignment vertical="center"/>
    </xf>
    <xf numFmtId="0" fontId="54" applyFont="1" fillId="46" applyFill="1" borderId="0" applyAlignment="1" xfId="0">
      <alignment vertical="center"/>
    </xf>
    <xf numFmtId="0" fontId="0" fillId="47" applyFill="1" borderId="0" applyAlignment="1" xfId="0">
      <alignment vertical="center"/>
    </xf>
    <xf numFmtId="0" fontId="0" fillId="8" applyFill="1" borderId="0" applyAlignment="1" xfId="0">
      <alignment vertical="center"/>
    </xf>
    <xf numFmtId="0" fontId="36" applyFont="1" fillId="49" applyFill="1" borderId="0" applyAlignment="1" xfId="0">
      <alignment vertical="center"/>
    </xf>
    <xf numFmtId="0" fontId="36" applyFont="1" fillId="50" applyFill="1" borderId="0" applyAlignment="1" xfId="0">
      <alignment vertical="center"/>
    </xf>
    <xf numFmtId="0" fontId="0" fillId="49" applyFill="1" borderId="0" applyAlignment="1" xfId="0">
      <alignment vertical="center"/>
    </xf>
    <xf numFmtId="0" fontId="56" applyFont="1" fillId="0" borderId="0" applyAlignment="1" xfId="0">
      <alignment vertical="center"/>
    </xf>
    <xf numFmtId="0" fontId="57" applyFont="1" fillId="0" borderId="255" applyBorder="1" applyAlignment="1" xfId="0">
      <alignment vertical="center"/>
    </xf>
    <xf numFmtId="0" fontId="0" fillId="51" applyFill="1" borderId="0" applyAlignment="1" xfId="0">
      <alignment vertical="center"/>
    </xf>
    <xf numFmtId="0" fontId="0" fillId="18" applyFill="1" borderId="0" applyAlignment="1" xfId="0">
      <alignment vertical="center"/>
    </xf>
    <xf numFmtId="0" fontId="36" applyFont="1" fillId="52" applyFill="1" borderId="0" applyAlignment="1" xfId="0">
      <alignment vertical="center"/>
    </xf>
    <xf numFmtId="0" fontId="58" applyFont="1" fillId="0" borderId="0" applyAlignment="1" xfId="0">
      <alignment vertical="center"/>
    </xf>
    <xf numFmtId="0" fontId="59" applyFont="1" fillId="0" borderId="256" applyBorder="1" applyAlignment="1" xfId="0">
      <alignment vertical="center"/>
    </xf>
    <xf numFmtId="0" fontId="48" applyFont="1" fillId="54" applyFill="1" borderId="258" applyBorder="1" applyAlignment="1" xfId="0">
      <alignment vertical="center"/>
    </xf>
    <xf numFmtId="0" fontId="61" applyFont="1" fillId="0" borderId="259" applyBorder="1" applyAlignment="1" xfId="0">
      <alignment vertical="center"/>
    </xf>
    <xf numFmtId="202" applyNumberFormat="1" fontId="0" fillId="0" borderId="0" applyAlignment="1" xfId="0"/>
    <xf numFmtId="0" fontId="65" applyFont="1" fillId="13" applyFill="1" borderId="260" applyBorder="1" applyAlignment="1" xfId="0">
      <alignment vertical="center"/>
    </xf>
    <xf numFmtId="0" fontId="67" applyFont="1" fillId="8" applyFill="1" borderId="0" applyAlignment="1" xfId="0">
      <alignment vertical="center"/>
    </xf>
    <xf numFmtId="0" fontId="0" fillId="0" borderId="0" applyAlignment="1" xfId="0">
      <alignment vertical="center"/>
    </xf>
    <xf numFmtId="0" fontId="18" applyFont="1" fillId="0" borderId="0" applyAlignment="1" xfId="0">
      <alignment horizontal="center" vertical="center"/>
    </xf>
    <xf numFmtId="0" fontId="18" applyFont="1" applyFill="1" fillId="0" borderId="0" applyAlignment="1" xfId="0">
      <alignment horizontal="center" vertical="center"/>
    </xf>
    <xf numFmtId="0" fontId="26" applyFont="1" fillId="0" borderId="301" applyBorder="1" applyAlignment="1" xfId="0">
      <alignment horizontal="center" vertical="center"/>
    </xf>
    <xf numFmtId="0" fontId="26" applyFont="1" applyFill="1" fillId="0" borderId="302" applyBorder="1" applyAlignment="1" xfId="0">
      <alignment horizontal="center" vertical="center"/>
    </xf>
    <xf numFmtId="189" applyNumberFormat="1" fontId="18" applyFont="1" applyFill="1" fillId="0" applyBorder="1" borderId="0" applyAlignment="1" xfId="0">
      <alignment horizontal="center" vertical="center"/>
    </xf>
    <xf numFmtId="0" fontId="18" applyFont="1" fillId="0" borderId="0" applyAlignment="1" xfId="0">
      <alignment horizontal="center"/>
    </xf>
    <xf numFmtId="0" fontId="19" applyFont="1" applyFill="1" fillId="0" applyBorder="1" borderId="0" applyAlignment="1" xfId="0">
      <alignment horizontal="left"/>
    </xf>
    <xf numFmtId="0" fontId="19" applyFont="1" applyFill="1" fillId="0" borderId="303" applyBorder="1" applyAlignment="1" xfId="0">
      <alignment horizontal="left"/>
    </xf>
    <xf numFmtId="0" fontId="18" applyFont="1" fillId="4" applyFill="1" borderId="0" applyAlignment="1" xfId="0">
      <alignment horizontal="center" vertical="center"/>
    </xf>
    <xf numFmtId="196" applyNumberFormat="1" fontId="26" applyFont="1" fillId="4" applyFill="1" borderId="304" applyBorder="1" applyAlignment="1" xfId="0">
      <alignment horizontal="center" vertical="center"/>
    </xf>
    <xf numFmtId="178" applyNumberFormat="1" fontId="26" applyFont="1" fillId="4" applyFill="1" borderId="305" applyBorder="1" applyAlignment="1" xfId="0">
      <alignment horizontal="center" vertical="center"/>
    </xf>
    <xf numFmtId="178" applyNumberFormat="1" fontId="26" applyFont="1" fillId="4" applyFill="1" borderId="306" applyBorder="1" applyAlignment="1" xfId="0">
      <alignment horizontal="center" vertical="center"/>
    </xf>
    <xf numFmtId="0" fontId="20" applyFont="1" applyFill="1" fillId="0" borderId="0" applyAlignment="1" xfId="0">
      <alignment horizontal="center" vertical="center" wrapText="1"/>
    </xf>
    <xf numFmtId="0" fontId="18" applyFont="1" fillId="0" borderId="0" applyAlignment="1" xfId="0">
      <alignment horizontal="center" vertical="center" wrapText="1"/>
    </xf>
    <xf numFmtId="0" fontId="10" applyFont="1" applyFill="1" fillId="0" applyBorder="1" borderId="0" applyAlignment="1" xfId="0">
      <alignment horizontal="left" vertical="center"/>
    </xf>
    <xf numFmtId="0" fontId="18" applyFont="1" applyFill="1" fillId="0" applyBorder="1" borderId="0" applyAlignment="1" xfId="0">
      <alignment horizontal="center" vertical="center"/>
    </xf>
    <xf numFmtId="0" fontId="15" applyFont="1" applyFill="1" fillId="0" borderId="307" applyBorder="1" applyAlignment="1" xfId="0">
      <alignment horizontal="center" vertical="center" wrapText="1"/>
    </xf>
    <xf numFmtId="0" fontId="0" applyFill="1" fillId="0" borderId="0" applyAlignment="1" xfId="0">
      <alignment vertical="center"/>
    </xf>
    <xf numFmtId="0" fontId="12" applyFont="1" applyFill="1" fillId="0" borderId="0" applyAlignment="1" xfId="0">
      <alignment horizontal="center" vertical="center"/>
    </xf>
    <xf numFmtId="0" fontId="14" applyFont="1" applyFill="1" fillId="0" borderId="308" applyBorder="1" applyAlignment="1" xfId="0">
      <alignment horizontal="center" vertical="center" wrapText="1"/>
    </xf>
    <xf numFmtId="0" fontId="0" applyFill="1" fillId="0" borderId="309" applyBorder="1" applyAlignment="1" xfId="0">
      <alignment horizontal="left" vertical="center" wrapText="1"/>
    </xf>
    <xf numFmtId="185" applyNumberFormat="1" fontId="18" applyFont="1" applyFill="1" fillId="0" borderId="0" applyAlignment="1" xfId="0">
      <alignment horizontal="center" vertical="center"/>
    </xf>
    <xf numFmtId="0" fontId="10" applyFont="1" applyFill="1" fillId="0" borderId="310" applyBorder="1" applyAlignment="1" xfId="0">
      <alignment horizontal="justify" vertical="center" wrapText="1"/>
    </xf>
    <xf numFmtId="0" fontId="0" applyFill="1" fillId="0" applyBorder="1" borderId="0" applyAlignment="1" xfId="0"/>
    <xf numFmtId="0" fontId="12" applyFont="1" applyFill="1" fillId="0" applyBorder="1" borderId="0" applyAlignment="1" xfId="0">
      <alignment horizontal="center" vertical="center" wrapText="1"/>
    </xf>
    <xf numFmtId="0" fontId="20" applyFont="1" fillId="0" borderId="0" applyAlignment="1" xfId="0">
      <alignment horizontal="center" vertical="center"/>
    </xf>
    <xf numFmtId="0" fontId="10" applyFont="1" applyFill="1" fillId="0" borderId="311" applyBorder="1" applyAlignment="1" xfId="0">
      <alignment horizontal="left" vertical="center" wrapText="1"/>
    </xf>
    <xf numFmtId="0" fontId="12" applyFont="1" applyFill="1" fillId="0" borderId="0" applyAlignment="1" xfId="0">
      <alignment horizontal="center" vertical="center" wrapText="1"/>
    </xf>
    <xf numFmtId="0" fontId="0" applyFill="1" fillId="0" borderId="0" applyAlignment="1" xfId="0">
      <alignment horizontal="left" vertical="center" wrapText="1"/>
    </xf>
    <xf numFmtId="0" fontId="0" applyFill="1" fillId="0" borderId="312" applyBorder="1" applyAlignment="1" xfId="0">
      <alignment horizontal="center" vertical="center" wrapText="1"/>
    </xf>
    <xf numFmtId="0" fontId="0" applyFill="1" fillId="0" borderId="0" applyAlignment="1" xfId="0">
      <alignment horizontal="justify" vertical="center" wrapText="1"/>
    </xf>
    <xf numFmtId="0" fontId="0" applyFill="1" fillId="0" borderId="0" applyAlignment="1" xfId="0">
      <alignment horizontal="center" vertical="center" wrapText="1"/>
    </xf>
    <xf numFmtId="0" fontId="0" fillId="0" borderId="0" applyAlignment="1" xfId="0">
      <alignment vertical="center"/>
    </xf>
    <xf numFmtId="181" applyNumberFormat="1" fontId="0" applyFill="1" fillId="0" applyBorder="1" borderId="0" applyAlignment="1" xfId="0">
      <alignment horizontal="center" vertical="center" wrapText="1"/>
    </xf>
    <xf numFmtId="179" applyNumberFormat="1" fontId="0" applyFill="1" fillId="0" applyBorder="1" borderId="0" applyAlignment="1" xfId="0">
      <alignment horizontal="center" vertical="center" wrapText="1"/>
    </xf>
    <xf numFmtId="179" applyNumberFormat="1" fontId="10" applyFont="1" applyFill="1" fillId="0" borderId="313" applyBorder="1" applyAlignment="1" xfId="0">
      <alignment horizontal="center" vertical="center" wrapText="1"/>
    </xf>
    <xf numFmtId="179" applyNumberFormat="1" fontId="10" applyFont="1" applyFill="1" fillId="0" borderId="314" applyBorder="1" applyAlignment="1" xfId="0">
      <alignment horizontal="center" vertical="center" wrapText="1"/>
    </xf>
    <xf numFmtId="179" applyNumberFormat="1" fontId="10" applyFont="1" applyFill="1" fillId="0" borderId="315" applyBorder="1" applyAlignment="1" xfId="0">
      <alignment horizontal="center" vertical="center" wrapText="1"/>
    </xf>
    <xf numFmtId="181" applyNumberFormat="1" fontId="10" applyFont="1" applyFill="1" fillId="0" borderId="316" applyBorder="1" applyAlignment="1" xfId="0">
      <alignment horizontal="center" vertical="center" wrapText="1"/>
    </xf>
    <xf numFmtId="179" applyNumberFormat="1" fontId="10" applyFont="1" applyFill="1" fillId="0" borderId="317" applyBorder="1" applyAlignment="1" xfId="0">
      <alignment horizontal="center" vertical="center" wrapText="1"/>
    </xf>
    <xf numFmtId="0" fontId="10" applyFont="1" applyFill="1" fillId="0" borderId="318" applyBorder="1" applyAlignment="1" xfId="0">
      <alignment horizontal="center" vertical="center" wrapText="1"/>
    </xf>
    <xf numFmtId="0" fontId="10" applyFont="1" applyFill="1" fillId="0" borderId="319" applyBorder="1" applyAlignment="1" xfId="0">
      <alignment horizontal="center" vertical="center" wrapText="1"/>
    </xf>
    <xf numFmtId="0" fontId="10" applyFont="1" applyFill="1" fillId="0" borderId="320" applyBorder="1" applyAlignment="1" xfId="0">
      <alignment horizontal="center" vertical="center" wrapText="1"/>
    </xf>
    <xf numFmtId="181" applyNumberFormat="1" fontId="10" applyFont="1" applyFill="1" fillId="0" borderId="321" applyBorder="1" applyAlignment="1" xfId="0">
      <alignment horizontal="center" vertical="center" wrapText="1"/>
    </xf>
    <xf numFmtId="181" applyNumberFormat="1" fontId="10" applyFont="1" applyFill="1" fillId="0" borderId="322" applyBorder="1" applyAlignment="1" xfId="0">
      <alignment horizontal="center" vertical="center" wrapText="1"/>
    </xf>
    <xf numFmtId="0" fontId="0" fillId="55" applyFill="1" borderId="0" applyAlignment="1" xfId="0">
      <alignment vertical="center"/>
    </xf>
    <xf numFmtId="0" fontId="10" applyFont="1" applyFill="1" fillId="0" applyBorder="1" borderId="0" applyAlignment="1" xfId="0">
      <alignment horizontal="right" vertical="center" wrapText="1"/>
    </xf>
    <xf numFmtId="0" fontId="7" applyFont="1" applyFill="1" fillId="0" borderId="323" applyBorder="1" applyAlignment="1" xfId="0">
      <alignment horizontal="center" vertical="center" wrapText="1"/>
    </xf>
    <xf numFmtId="0" fontId="0" applyFill="1" fillId="0" borderId="324" applyBorder="1" applyAlignment="1" xfId="0">
      <alignment vertical="center" wrapText="1"/>
    </xf>
    <xf numFmtId="0" fontId="0" applyFill="1" fillId="0" borderId="325" applyBorder="1" applyAlignment="1" xfId="0">
      <alignment horizontal="right" vertical="center" wrapText="1"/>
    </xf>
    <xf numFmtId="0" fontId="9" applyFont="1" applyFill="1" fillId="0" borderId="326" applyBorder="1" applyAlignment="1" xfId="0">
      <alignment horizontal="left" vertical="center" wrapText="1"/>
    </xf>
    <xf numFmtId="0" fontId="87" applyFont="1" applyFill="1" fillId="0" borderId="327" applyBorder="1" applyAlignment="1" xfId="0">
      <alignment horizontal="left" vertical="center" wrapText="1"/>
    </xf>
    <xf numFmtId="176" applyNumberFormat="1" fontId="9" applyFont="1" applyFill="1" fillId="0" borderId="328" applyBorder="1" applyAlignment="1" xfId="0">
      <alignment horizontal="right" vertical="center" wrapText="1"/>
    </xf>
    <xf numFmtId="0" fontId="1" applyFont="1" applyFill="1" fillId="0" applyBorder="1" borderId="0" applyAlignment="1" xfId="0">
      <alignment vertical="center" wrapText="1"/>
    </xf>
    <xf numFmtId="0" fontId="2" applyFont="1" applyFill="1" fillId="0" applyBorder="1" borderId="0" applyAlignment="1" xfId="0">
      <alignment vertical="center" wrapText="1"/>
    </xf>
    <xf numFmtId="0" fontId="3" applyFont="1" applyFill="1" fillId="0" applyBorder="1" borderId="0" applyAlignment="1" xfId="0">
      <alignment horizontal="center" vertical="center" wrapText="1"/>
    </xf>
    <xf numFmtId="0" fontId="4" applyFont="1" applyFill="1" fillId="0" applyBorder="1" borderId="0" applyAlignment="1" xfId="0">
      <alignment horizontal="center" vertical="center" wrapText="1"/>
    </xf>
    <xf numFmtId="0" fontId="4" applyFont="1" applyFill="1" fillId="0" borderId="329" applyBorder="1" applyAlignment="1" xfId="0">
      <alignment horizontal="right" vertical="center" wrapText="1"/>
    </xf>
    <xf numFmtId="0" fontId="4" applyFont="1" applyFill="1" fillId="0" borderId="330" applyBorder="1" applyAlignment="1" xfId="0">
      <alignment horizontal="center" vertical="center" wrapText="1"/>
    </xf>
    <xf numFmtId="176" applyNumberFormat="1" fontId="4" applyFont="1" applyFill="1" fillId="0" borderId="331" applyBorder="1" applyAlignment="1" xfId="0">
      <alignment horizontal="right" vertical="center" wrapText="1"/>
    </xf>
    <xf numFmtId="0" fontId="4" applyFont="1" applyFill="1" fillId="0" borderId="332" applyBorder="1" applyAlignment="1" xfId="0">
      <alignment horizontal="left" vertical="center" wrapText="1"/>
    </xf>
    <xf numFmtId="0" fontId="88" applyFont="1" fillId="69" applyFill="1" borderId="0" applyAlignment="1" xfId="0">
      <alignment vertical="center"/>
    </xf>
    <xf numFmtId="0" fontId="89" applyFont="1" fillId="70" applyFill="1" borderId="0" applyAlignment="1" xfId="0">
      <alignment vertical="center"/>
    </xf>
    <xf numFmtId="0" fontId="90" applyFont="1" fillId="71" applyFill="1" borderId="0" applyAlignment="1" xfId="0">
      <alignment vertical="center"/>
    </xf>
    <xf numFmtId="0" fontId="91" applyFont="1" fillId="72" applyFill="1" borderId="333" applyBorder="1" applyAlignment="1" xfId="0">
      <alignment vertical="center"/>
    </xf>
    <xf numFmtId="0" fontId="92" applyFont="1" fillId="73" applyFill="1" borderId="334" applyBorder="1" applyAlignment="1" xfId="0">
      <alignment vertical="center"/>
    </xf>
    <xf numFmtId="0" fontId="93" applyFont="1" fillId="0" borderId="0" applyAlignment="1" xfId="0">
      <alignment vertical="center"/>
    </xf>
    <xf numFmtId="0" fontId="94" applyFont="1" fillId="0" borderId="0" applyAlignment="1" xfId="0">
      <alignment vertical="center"/>
    </xf>
    <xf numFmtId="0" fontId="95" applyFont="1" fillId="0" borderId="335" applyBorder="1" applyAlignment="1" xfId="0">
      <alignment vertical="center"/>
    </xf>
    <xf numFmtId="0" fontId="96" applyFont="1" fillId="72" applyFill="1" borderId="336" applyBorder="1" applyAlignment="1" xfId="0">
      <alignment vertical="center"/>
    </xf>
    <xf numFmtId="0" fontId="97" applyFont="1" fillId="74" applyFill="1" borderId="337" applyBorder="1" applyAlignment="1" xfId="0">
      <alignment vertical="center"/>
    </xf>
    <xf numFmtId="0" fontId="0" fillId="75" applyFill="1" borderId="338" applyBorder="1" applyAlignment="1" xfId="0">
      <alignment vertical="center"/>
    </xf>
    <xf numFmtId="0" fontId="98" applyFont="1" fillId="0" borderId="0" applyAlignment="1" xfId="0">
      <alignment vertical="center"/>
    </xf>
    <xf numFmtId="0" fontId="99" applyFont="1" fillId="0" borderId="339" applyBorder="1" applyAlignment="1" xfId="0">
      <alignment vertical="center"/>
    </xf>
    <xf numFmtId="0" fontId="100" applyFont="1" fillId="0" borderId="340" applyBorder="1" applyAlignment="1" xfId="0">
      <alignment vertical="center"/>
    </xf>
    <xf numFmtId="0" fontId="101" applyFont="1" fillId="0" borderId="341" applyBorder="1" applyAlignment="1" xfId="0">
      <alignment vertical="center"/>
    </xf>
    <xf numFmtId="0" fontId="101" applyFont="1" fillId="0" borderId="0" applyAlignment="1" xfId="0">
      <alignment vertical="center"/>
    </xf>
    <xf numFmtId="0" fontId="102" applyFont="1" fillId="0" borderId="342" applyBorder="1" applyAlignment="1" xfId="0">
      <alignment vertical="center"/>
    </xf>
    <xf numFmtId="0" fontId="103" applyFont="1" fillId="76" applyFill="1" borderId="0" applyAlignment="1" xfId="0">
      <alignment vertical="center"/>
    </xf>
    <xf numFmtId="0" fontId="103" applyFont="1" fillId="77" applyFill="1" borderId="0" applyAlignment="1" xfId="0">
      <alignment vertical="center"/>
    </xf>
    <xf numFmtId="0" fontId="103" applyFont="1" fillId="78" applyFill="1" borderId="0" applyAlignment="1" xfId="0">
      <alignment vertical="center"/>
    </xf>
    <xf numFmtId="0" fontId="103" applyFont="1" fillId="79" applyFill="1" borderId="0" applyAlignment="1" xfId="0">
      <alignment vertical="center"/>
    </xf>
    <xf numFmtId="0" fontId="103" applyFont="1" fillId="80" applyFill="1" borderId="0" applyAlignment="1" xfId="0">
      <alignment vertical="center"/>
    </xf>
    <xf numFmtId="0" fontId="103" applyFont="1" fillId="81" applyFill="1" borderId="0" applyAlignment="1" xfId="0">
      <alignment vertical="center"/>
    </xf>
    <xf numFmtId="0" fontId="103" applyFont="1" fillId="82" applyFill="1" borderId="0" applyAlignment="1" xfId="0">
      <alignment vertical="center"/>
    </xf>
    <xf numFmtId="0" fontId="103" applyFont="1" fillId="83" applyFill="1" borderId="0" applyAlignment="1" xfId="0">
      <alignment vertical="center"/>
    </xf>
    <xf numFmtId="0" fontId="103" applyFont="1" fillId="84" applyFill="1" borderId="0" applyAlignment="1" xfId="0">
      <alignment vertical="center"/>
    </xf>
    <xf numFmtId="0" fontId="103" applyFont="1" fillId="85" applyFill="1" borderId="0" applyAlignment="1" xfId="0">
      <alignment vertical="center"/>
    </xf>
    <xf numFmtId="0" fontId="103" applyFont="1" fillId="86" applyFill="1" borderId="0" applyAlignment="1" xfId="0">
      <alignment vertical="center"/>
    </xf>
    <xf numFmtId="0" fontId="103" applyFont="1" fillId="87" applyFill="1" borderId="0" applyAlignment="1" xfId="0">
      <alignment vertical="center"/>
    </xf>
    <xf numFmtId="0" fontId="104" applyFont="1" fillId="88" applyFill="1" borderId="0" applyAlignment="1" xfId="0">
      <alignment vertical="center"/>
    </xf>
    <xf numFmtId="0" fontId="104" applyFont="1" fillId="89" applyFill="1" borderId="0" applyAlignment="1" xfId="0">
      <alignment vertical="center"/>
    </xf>
    <xf numFmtId="0" fontId="104" applyFont="1" fillId="90" applyFill="1" borderId="0" applyAlignment="1" xfId="0">
      <alignment vertical="center"/>
    </xf>
    <xf numFmtId="0" fontId="104" applyFont="1" fillId="91" applyFill="1" borderId="0" applyAlignment="1" xfId="0">
      <alignment vertical="center"/>
    </xf>
    <xf numFmtId="0" fontId="104" applyFont="1" fillId="92" applyFill="1" borderId="0" applyAlignment="1" xfId="0">
      <alignment vertical="center"/>
    </xf>
    <xf numFmtId="0" fontId="104" applyFont="1" fillId="93" applyFill="1" borderId="0" applyAlignment="1" xfId="0">
      <alignment vertical="center"/>
    </xf>
    <xf numFmtId="0" fontId="104" applyFont="1" fillId="94" applyFill="1" borderId="0" applyAlignment="1" xfId="0">
      <alignment vertical="center"/>
    </xf>
    <xf numFmtId="0" fontId="104" applyFont="1" fillId="95" applyFill="1" borderId="0" applyAlignment="1" xfId="0">
      <alignment vertical="center"/>
    </xf>
    <xf numFmtId="0" fontId="104" applyFont="1" fillId="96" applyFill="1" borderId="0" applyAlignment="1" xfId="0">
      <alignment vertical="center"/>
    </xf>
    <xf numFmtId="0" fontId="104" applyFont="1" fillId="97" applyFill="1" borderId="0" applyAlignment="1" xfId="0">
      <alignment vertical="center"/>
    </xf>
    <xf numFmtId="0" fontId="104" applyFont="1" fillId="98" applyFill="1" borderId="0" applyAlignment="1" xfId="0">
      <alignment vertical="center"/>
    </xf>
    <xf numFmtId="0" fontId="104" applyFont="1" fillId="99" applyFill="1" borderId="0" applyAlignment="1" xfId="0">
      <alignment vertical="center"/>
    </xf>
    <xf numFmtId="181" applyNumberFormat="1" fontId="0" fillId="0" borderId="0" applyAlignment="1" xfId="0">
      <alignment vertical="center"/>
    </xf>
    <xf numFmtId="199" applyNumberFormat="1" fontId="0" fillId="0" borderId="0" applyAlignment="1" xfId="0">
      <alignment vertical="center"/>
    </xf>
    <xf numFmtId="207" applyNumberFormat="1" fontId="0" fillId="0" borderId="0" applyAlignment="1" xfId="0">
      <alignment vertical="center"/>
    </xf>
    <xf numFmtId="201" applyNumberFormat="1" fontId="0" fillId="0" borderId="0" applyAlignment="1" xfId="0">
      <alignment vertical="center"/>
    </xf>
    <xf numFmtId="208" applyNumberFormat="1" fontId="0" fillId="0" borderId="0" applyAlignment="1" xfId="0">
      <alignment vertical="center"/>
    </xf>
    <xf numFmtId="0" fontId="0" fillId="0" borderId="0" applyAlignment="1" xfId="0">
      <alignment vertical="center"/>
    </xf>
  </cellXfs>
  <cellStyles count="70">
    <cellStyle name="常规" xfId="0" builtinId="0"/>
    <cellStyle name="0,0_x000d_&#10;NA_x000d_&#10;_2017年省对市(州)税收返还和转移支付预算" xfId="1"/>
    <cellStyle name="好_促进扩大信贷增量_四川省2017年省对市（州）税收返还和转移支付分地区预算（草案）--社保处" xfId="2"/>
    <cellStyle name="货币[0]" xfId="3" builtinId="7"/>
    <cellStyle name="输入" xfId="4" builtinId="20"/>
    <cellStyle name="20% - 着色 3" xfId="5" builtinId="38"/>
    <cellStyle name="货币" xfId="6" builtinId="4"/>
    <cellStyle name="差_Sheet19" xfId="7"/>
    <cellStyle name="20% - Accent1_2016年四川省省级一般公共预算支出执行情况表" xfId="8"/>
    <cellStyle name="千位分隔[0]" xfId="9" builtinId="6"/>
    <cellStyle name="差" xfId="10" builtinId="27"/>
    <cellStyle name="40% - 着色 3" xfId="11" builtinId="39"/>
    <cellStyle name="Input 2" xfId="12"/>
    <cellStyle name="千位分隔" xfId="13" builtinId="3"/>
    <cellStyle name="60% - 着色 3" xfId="14" builtinId="40"/>
    <cellStyle name="超链接" xfId="15" builtinId="8"/>
    <cellStyle name="百分比" xfId="16" builtinId="5"/>
    <cellStyle name="Calculation_2016年全省及省级财政收支执行及2017年预算草案表（20161206，预审自用稿）" xfId="17"/>
    <cellStyle name="60% - 强调文字颜色 4 2 2 2" xfId="18"/>
    <cellStyle name="常规 17 4_2016年四川省省级一般公共预算支出执行情况表" xfId="19"/>
    <cellStyle name="已访问的超链接" xfId="20" builtinId="9"/>
    <cellStyle name="注释" xfId="21" builtinId="10"/>
    <cellStyle name="60% - 着色 2" xfId="22" builtinId="36"/>
    <cellStyle name="标题 4" xfId="23" builtinId="19"/>
    <cellStyle name="60% - 强调文字颜色 1 2 2_2017年省对市(州)税收返还和转移支付预算" xfId="24"/>
    <cellStyle name="警告文本" xfId="25" builtinId="11"/>
    <cellStyle name="60% - 强调文字颜色 2 2 2" xfId="26"/>
    <cellStyle name="强调文字颜色 1 2 3" xfId="27"/>
    <cellStyle name="Note_2016年全省及省级财政收支执行及2017年预算草案表（20161206，预审自用稿）" xfId="28"/>
    <cellStyle name="标题" xfId="29" builtinId="15"/>
    <cellStyle name="解释性文本" xfId="30" builtinId="53"/>
    <cellStyle name="标题 1" xfId="31" builtinId="16"/>
    <cellStyle name="百分比 4" xfId="32"/>
    <cellStyle name="标题 2" xfId="33" builtinId="17"/>
    <cellStyle name="Accent6 2" xfId="34"/>
    <cellStyle name="60% - 着色 1" xfId="35" builtinId="32"/>
    <cellStyle name="标题 3" xfId="36" builtinId="18"/>
    <cellStyle name="60% - 着色 4" xfId="37" builtinId="44"/>
    <cellStyle name="输出" xfId="38" builtinId="21"/>
    <cellStyle name="计算" xfId="39" builtinId="22"/>
    <cellStyle name="40% - 强调文字颜色 4 2" xfId="40"/>
    <cellStyle name="检查单元格" xfId="41" builtinId="23"/>
    <cellStyle name="20% - 着色 6" xfId="42" builtinId="50"/>
    <cellStyle name="着色 2" xfId="43" builtinId="33"/>
    <cellStyle name="链接单元格" xfId="44" builtinId="24"/>
    <cellStyle name="汇总" xfId="45" builtinId="25"/>
    <cellStyle name="好" xfId="46" builtinId="26"/>
    <cellStyle name="20% - Accent3 2" xfId="47"/>
    <cellStyle name="Heading 3" xfId="48"/>
    <cellStyle name="适中" xfId="49" builtinId="28"/>
    <cellStyle name="20% - 着色 5" xfId="50" builtinId="46"/>
    <cellStyle name="着色 1" xfId="51" builtinId="29"/>
    <cellStyle name="20% - 着色 1" xfId="52" builtinId="30"/>
    <cellStyle name="40% - 着色 1" xfId="53" builtinId="31"/>
    <cellStyle name="40% - 着色 2" xfId="54" builtinId="35"/>
    <cellStyle name="40% - Accent1_2016年四川省省级一般公共预算支出执行情况表" xfId="55"/>
    <cellStyle name="着色 3" xfId="56" builtinId="37"/>
    <cellStyle name="着色 4" xfId="57" builtinId="41"/>
    <cellStyle name="20% - 着色 4" xfId="58" builtinId="42"/>
    <cellStyle name="40% - 着色 4" xfId="59" builtinId="43"/>
    <cellStyle name="差_汇总_2 2_2017年省对市(州)税收返还和转移支付预算" xfId="60"/>
    <cellStyle name="着色 5" xfId="61" builtinId="45"/>
    <cellStyle name="40% - 着色 5" xfId="62" builtinId="47"/>
    <cellStyle name="60% - 强调文字颜色 5 2 2 2" xfId="63"/>
    <cellStyle name="60% - 着色 5" xfId="64" builtinId="48"/>
    <cellStyle name="着色 6" xfId="65" builtinId="49"/>
    <cellStyle name="40% - 着色 6" xfId="66" builtinId="51"/>
    <cellStyle name="60% - 着色 6" xfId="67" builtinId="52"/>
    <cellStyle name="_ET_STYLE_NoName_00_" xfId="68"/>
    <cellStyle name="千位分隔 3 2" xfId="69"/>
  </cellStyles>
  <dxfs count="1">
    <dxf>
      <fill>
        <patternFill>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4.xml"/><Relationship Id="rId2" Type="http://schemas.openxmlformats.org/officeDocument/2006/relationships/worksheet" Target="worksheets/sheet5.xml"/><Relationship Id="rId3" Type="http://schemas.openxmlformats.org/officeDocument/2006/relationships/worksheet" Target="worksheets/sheet6.xml"/><Relationship Id="rId4" Type="http://schemas.openxmlformats.org/officeDocument/2006/relationships/worksheet" Target="worksheets/sheet8.xml"/><Relationship Id="rId5" Type="http://schemas.openxmlformats.org/officeDocument/2006/relationships/worksheet" Target="worksheets/sheet44.xml"/><Relationship Id="rId6" Type="http://schemas.openxmlformats.org/officeDocument/2006/relationships/worksheet" Target="worksheets/sheet10.xml"/><Relationship Id="rId7" Type="http://schemas.openxmlformats.org/officeDocument/2006/relationships/worksheet" Target="worksheets/sheet11.xml"/><Relationship Id="rId8" Type="http://schemas.openxmlformats.org/officeDocument/2006/relationships/worksheet" Target="worksheets/sheet13.xml"/><Relationship Id="rId9" Type="http://schemas.openxmlformats.org/officeDocument/2006/relationships/worksheet" Target="worksheets/sheet14.xml"/><Relationship Id="rId10" Type="http://schemas.openxmlformats.org/officeDocument/2006/relationships/worksheet" Target="worksheets/sheet17.xml"/><Relationship Id="rId11" Type="http://schemas.openxmlformats.org/officeDocument/2006/relationships/worksheet" Target="worksheets/sheet50.xml"/><Relationship Id="rId12" Type="http://schemas.openxmlformats.org/officeDocument/2006/relationships/worksheet" Target="worksheets/sheet19.xml"/><Relationship Id="rId13" Type="http://schemas.openxmlformats.org/officeDocument/2006/relationships/worksheet" Target="worksheets/sheet49.xml"/><Relationship Id="rId14" Type="http://schemas.openxmlformats.org/officeDocument/2006/relationships/worksheet" Target="worksheets/sheet22.xml"/><Relationship Id="rId15" Type="http://schemas.openxmlformats.org/officeDocument/2006/relationships/worksheet" Target="worksheets/sheet23.xml"/><Relationship Id="rId16" Type="http://schemas.openxmlformats.org/officeDocument/2006/relationships/worksheet" Target="worksheets/sheet24.xml"/><Relationship Id="rId17" Type="http://schemas.openxmlformats.org/officeDocument/2006/relationships/worksheet" Target="worksheets/sheet25.xml"/><Relationship Id="rId18" Type="http://schemas.openxmlformats.org/officeDocument/2006/relationships/worksheet" Target="worksheets/sheet26.xml"/><Relationship Id="rId19" Type="http://schemas.openxmlformats.org/officeDocument/2006/relationships/worksheet" Target="worksheets/sheet27.xml"/><Relationship Id="rId20" Type="http://schemas.openxmlformats.org/officeDocument/2006/relationships/worksheet" Target="worksheets/sheet28.xml"/><Relationship Id="rId21" Type="http://schemas.openxmlformats.org/officeDocument/2006/relationships/worksheet" Target="worksheets/sheet29.xml"/><Relationship Id="rId22" Type="http://schemas.openxmlformats.org/officeDocument/2006/relationships/worksheet" Target="worksheets/sheet32.xml"/><Relationship Id="rId23" Type="http://schemas.openxmlformats.org/officeDocument/2006/relationships/worksheet" Target="worksheets/sheet33.xml"/><Relationship Id="rId24" Type="http://schemas.openxmlformats.org/officeDocument/2006/relationships/worksheet" Target="worksheets/sheet45.xml"/><Relationship Id="rId25" Type="http://schemas.openxmlformats.org/officeDocument/2006/relationships/worksheet" Target="worksheets/sheet34.xml"/><Relationship Id="rId26" Type="http://schemas.openxmlformats.org/officeDocument/2006/relationships/worksheet" Target="worksheets/sheet35.xml"/><Relationship Id="rId27" Type="http://schemas.openxmlformats.org/officeDocument/2006/relationships/worksheet" Target="worksheets/sheet46.xml"/><Relationship Id="rId28" Type="http://schemas.openxmlformats.org/officeDocument/2006/relationships/worksheet" Target="worksheets/sheet43.xml"/><Relationship Id="rId29" Type="http://schemas.openxmlformats.org/officeDocument/2006/relationships/worksheet" Target="worksheets/sheet64.xml"/><Relationship Id="rId30" Type="http://schemas.openxmlformats.org/officeDocument/2006/relationships/worksheet" Target="worksheets/sheet65.xml"/><Relationship Id="rId31" Type="http://schemas.openxmlformats.org/officeDocument/2006/relationships/worksheet" Target="worksheets/sheet66.xml"/><Relationship Id="rId32" Type="http://schemas.openxmlformats.org/officeDocument/2006/relationships/worksheet" Target="worksheets/sheet67.xml"/><Relationship Id="rId33" Type="http://schemas.openxmlformats.org/officeDocument/2006/relationships/worksheet" Target="worksheets/sheet68.xml"/><Relationship Id="rId34" Type="http://schemas.openxmlformats.org/officeDocument/2006/relationships/worksheet" Target="worksheets/sheet69.xml"/><Relationship Id="rId35" Type="http://schemas.openxmlformats.org/officeDocument/2006/relationships/worksheet" Target="worksheets/sheet52.xml"/><Relationship Id="rId36" Type="http://schemas.openxmlformats.org/officeDocument/2006/relationships/worksheet" Target="worksheets/sheet53.xml"/><Relationship Id="rId37" Type="http://schemas.openxmlformats.org/officeDocument/2006/relationships/worksheet" Target="worksheets/sheet54.xml"/><Relationship Id="rId38" Type="http://schemas.openxmlformats.org/officeDocument/2006/relationships/worksheet" Target="worksheets/sheet55.xml"/><Relationship Id="rId39" Type="http://schemas.openxmlformats.org/officeDocument/2006/relationships/worksheet" Target="worksheets/sheet56.xml"/><Relationship Id="rId40" Type="http://schemas.openxmlformats.org/officeDocument/2006/relationships/worksheet" Target="worksheets/sheet76.xml"/><Relationship Id="rId41" Type="http://schemas.openxmlformats.org/officeDocument/2006/relationships/worksheet" Target="worksheets/sheet71.xml"/><Relationship Id="rId42" Type="http://schemas.openxmlformats.org/officeDocument/2006/relationships/worksheet" Target="worksheets/sheet72.xml"/><Relationship Id="rId43" Type="http://schemas.openxmlformats.org/officeDocument/2006/relationships/worksheet" Target="worksheets/sheet73.xml"/><Relationship Id="rId44" Type="http://schemas.openxmlformats.org/officeDocument/2006/relationships/worksheet" Target="worksheets/sheet74.xml"/><Relationship Id="rId45" Type="http://schemas.openxmlformats.org/officeDocument/2006/relationships/styles" Target="styles.xml"/><Relationship Id="rId46"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VM34"/>
  <sheetViews>
    <sheetView showZeros="0" zoomScaleNormal="100" topLeftCell="A1" workbookViewId="0">
      <pane ySplit="4" topLeftCell="A20" activePane="bottomLeft" state="frozen"/>
      <selection activeCell="A1" activeCellId="0" sqref="A1"/>
      <selection pane="bottomLeft" activeCell="G65" activeCellId="0" sqref="G65"/>
    </sheetView>
  </sheetViews>
  <sheetFormatPr defaultRowHeight="13.5" defaultColWidth="9.000137329101562" x14ac:dyDescent="0.15"/>
  <cols>
    <col min="1" max="1" width="40.375" customWidth="1" style="240"/>
    <col min="2" max="2" width="15.625" customWidth="1" style="240"/>
    <col min="3" max="3" width="40.375" customWidth="1" style="240"/>
    <col min="4" max="4" width="15.625" customWidth="1" style="240"/>
    <col min="5" max="5" width="9.5" customWidth="1" style="196"/>
    <col min="6" max="256" width="9.0" style="196"/>
    <col min="257" max="257" width="43.625" customWidth="1" style="196"/>
    <col min="258" max="258" width="19.25" customWidth="1" style="196"/>
    <col min="259" max="259" width="43.625" customWidth="1" style="196"/>
    <col min="260" max="260" width="19.25" customWidth="1" style="196"/>
    <col min="261" max="261" width="9.5" customWidth="1" style="196"/>
    <col min="262" max="512" width="9.0" style="196"/>
    <col min="513" max="513" width="43.625" customWidth="1" style="196"/>
    <col min="514" max="514" width="19.25" customWidth="1" style="196"/>
    <col min="515" max="515" width="43.625" customWidth="1" style="196"/>
    <col min="516" max="516" width="19.25" customWidth="1" style="196"/>
    <col min="517" max="517" width="9.5" customWidth="1" style="196"/>
    <col min="518" max="768" width="9.0" style="196"/>
    <col min="769" max="769" width="43.625" customWidth="1" style="196"/>
    <col min="770" max="770" width="19.25" customWidth="1" style="196"/>
    <col min="771" max="771" width="43.625" customWidth="1" style="196"/>
    <col min="772" max="772" width="19.25" customWidth="1" style="196"/>
    <col min="773" max="773" width="9.5" customWidth="1" style="196"/>
    <col min="774" max="1024" width="9.0" style="196"/>
    <col min="1025" max="1025" width="43.625" customWidth="1" style="196"/>
    <col min="1026" max="1026" width="19.25" customWidth="1" style="196"/>
    <col min="1027" max="1027" width="43.625" customWidth="1" style="196"/>
    <col min="1028" max="1028" width="19.25" customWidth="1" style="196"/>
    <col min="1029" max="1029" width="9.5" customWidth="1" style="196"/>
    <col min="1030" max="1280" width="9.0" style="196"/>
    <col min="1281" max="1281" width="43.625" customWidth="1" style="196"/>
    <col min="1282" max="1282" width="19.25" customWidth="1" style="196"/>
    <col min="1283" max="1283" width="43.625" customWidth="1" style="196"/>
    <col min="1284" max="1284" width="19.25" customWidth="1" style="196"/>
    <col min="1285" max="1285" width="9.5" customWidth="1" style="196"/>
    <col min="1286" max="1536" width="9.0" style="196"/>
    <col min="1537" max="1537" width="43.625" customWidth="1" style="196"/>
    <col min="1538" max="1538" width="19.25" customWidth="1" style="196"/>
    <col min="1539" max="1539" width="43.625" customWidth="1" style="196"/>
    <col min="1540" max="1540" width="19.25" customWidth="1" style="196"/>
    <col min="1541" max="1541" width="9.5" customWidth="1" style="196"/>
    <col min="1542" max="1792" width="9.0" style="196"/>
    <col min="1793" max="1793" width="43.625" customWidth="1" style="196"/>
    <col min="1794" max="1794" width="19.25" customWidth="1" style="196"/>
    <col min="1795" max="1795" width="43.625" customWidth="1" style="196"/>
    <col min="1796" max="1796" width="19.25" customWidth="1" style="196"/>
    <col min="1797" max="1797" width="9.5" customWidth="1" style="196"/>
    <col min="1798" max="2048" width="9.0" style="196"/>
    <col min="2049" max="2049" width="43.625" customWidth="1" style="196"/>
    <col min="2050" max="2050" width="19.25" customWidth="1" style="196"/>
    <col min="2051" max="2051" width="43.625" customWidth="1" style="196"/>
    <col min="2052" max="2052" width="19.25" customWidth="1" style="196"/>
    <col min="2053" max="2053" width="9.5" customWidth="1" style="196"/>
    <col min="2054" max="2304" width="9.0" style="196"/>
    <col min="2305" max="2305" width="43.625" customWidth="1" style="196"/>
    <col min="2306" max="2306" width="19.25" customWidth="1" style="196"/>
    <col min="2307" max="2307" width="43.625" customWidth="1" style="196"/>
    <col min="2308" max="2308" width="19.25" customWidth="1" style="196"/>
    <col min="2309" max="2309" width="9.5" customWidth="1" style="196"/>
    <col min="2310" max="2560" width="9.0" style="196"/>
    <col min="2561" max="2561" width="43.625" customWidth="1" style="196"/>
    <col min="2562" max="2562" width="19.25" customWidth="1" style="196"/>
    <col min="2563" max="2563" width="43.625" customWidth="1" style="196"/>
    <col min="2564" max="2564" width="19.25" customWidth="1" style="196"/>
    <col min="2565" max="2565" width="9.5" customWidth="1" style="196"/>
    <col min="2566" max="2816" width="9.0" style="196"/>
    <col min="2817" max="2817" width="43.625" customWidth="1" style="196"/>
    <col min="2818" max="2818" width="19.25" customWidth="1" style="196"/>
    <col min="2819" max="2819" width="43.625" customWidth="1" style="196"/>
    <col min="2820" max="2820" width="19.25" customWidth="1" style="196"/>
    <col min="2821" max="2821" width="9.5" customWidth="1" style="196"/>
    <col min="2822" max="3072" width="9.0" style="196"/>
    <col min="3073" max="3073" width="43.625" customWidth="1" style="196"/>
    <col min="3074" max="3074" width="19.25" customWidth="1" style="196"/>
    <col min="3075" max="3075" width="43.625" customWidth="1" style="196"/>
    <col min="3076" max="3076" width="19.25" customWidth="1" style="196"/>
    <col min="3077" max="3077" width="9.5" customWidth="1" style="196"/>
    <col min="3078" max="3328" width="9.0" style="196"/>
    <col min="3329" max="3329" width="43.625" customWidth="1" style="196"/>
    <col min="3330" max="3330" width="19.25" customWidth="1" style="196"/>
    <col min="3331" max="3331" width="43.625" customWidth="1" style="196"/>
    <col min="3332" max="3332" width="19.25" customWidth="1" style="196"/>
    <col min="3333" max="3333" width="9.5" customWidth="1" style="196"/>
    <col min="3334" max="3584" width="9.0" style="196"/>
    <col min="3585" max="3585" width="43.625" customWidth="1" style="196"/>
    <col min="3586" max="3586" width="19.25" customWidth="1" style="196"/>
    <col min="3587" max="3587" width="43.625" customWidth="1" style="196"/>
    <col min="3588" max="3588" width="19.25" customWidth="1" style="196"/>
    <col min="3589" max="3589" width="9.5" customWidth="1" style="196"/>
    <col min="3590" max="3840" width="9.0" style="196"/>
    <col min="3841" max="3841" width="43.625" customWidth="1" style="196"/>
    <col min="3842" max="3842" width="19.25" customWidth="1" style="196"/>
    <col min="3843" max="3843" width="43.625" customWidth="1" style="196"/>
    <col min="3844" max="3844" width="19.25" customWidth="1" style="196"/>
    <col min="3845" max="3845" width="9.5" customWidth="1" style="196"/>
    <col min="3846" max="4096" width="9.0" style="196"/>
    <col min="4097" max="4097" width="43.625" customWidth="1" style="196"/>
    <col min="4098" max="4098" width="19.25" customWidth="1" style="196"/>
    <col min="4099" max="4099" width="43.625" customWidth="1" style="196"/>
    <col min="4100" max="4100" width="19.25" customWidth="1" style="196"/>
    <col min="4101" max="4101" width="9.5" customWidth="1" style="196"/>
    <col min="4102" max="4352" width="9.0" style="196"/>
    <col min="4353" max="4353" width="43.625" customWidth="1" style="196"/>
    <col min="4354" max="4354" width="19.25" customWidth="1" style="196"/>
    <col min="4355" max="4355" width="43.625" customWidth="1" style="196"/>
    <col min="4356" max="4356" width="19.25" customWidth="1" style="196"/>
    <col min="4357" max="4357" width="9.5" customWidth="1" style="196"/>
    <col min="4358" max="4608" width="9.0" style="196"/>
    <col min="4609" max="4609" width="43.625" customWidth="1" style="196"/>
    <col min="4610" max="4610" width="19.25" customWidth="1" style="196"/>
    <col min="4611" max="4611" width="43.625" customWidth="1" style="196"/>
    <col min="4612" max="4612" width="19.25" customWidth="1" style="196"/>
    <col min="4613" max="4613" width="9.5" customWidth="1" style="196"/>
    <col min="4614" max="4864" width="9.0" style="196"/>
    <col min="4865" max="4865" width="43.625" customWidth="1" style="196"/>
    <col min="4866" max="4866" width="19.25" customWidth="1" style="196"/>
    <col min="4867" max="4867" width="43.625" customWidth="1" style="196"/>
    <col min="4868" max="4868" width="19.25" customWidth="1" style="196"/>
    <col min="4869" max="4869" width="9.5" customWidth="1" style="196"/>
    <col min="4870" max="5120" width="9.0" style="196"/>
    <col min="5121" max="5121" width="43.625" customWidth="1" style="196"/>
    <col min="5122" max="5122" width="19.25" customWidth="1" style="196"/>
    <col min="5123" max="5123" width="43.625" customWidth="1" style="196"/>
    <col min="5124" max="5124" width="19.25" customWidth="1" style="196"/>
    <col min="5125" max="5125" width="9.5" customWidth="1" style="196"/>
    <col min="5126" max="5376" width="9.0" style="196"/>
    <col min="5377" max="5377" width="43.625" customWidth="1" style="196"/>
    <col min="5378" max="5378" width="19.25" customWidth="1" style="196"/>
    <col min="5379" max="5379" width="43.625" customWidth="1" style="196"/>
    <col min="5380" max="5380" width="19.25" customWidth="1" style="196"/>
    <col min="5381" max="5381" width="9.5" customWidth="1" style="196"/>
    <col min="5382" max="5632" width="9.0" style="196"/>
    <col min="5633" max="5633" width="43.625" customWidth="1" style="196"/>
    <col min="5634" max="5634" width="19.25" customWidth="1" style="196"/>
    <col min="5635" max="5635" width="43.625" customWidth="1" style="196"/>
    <col min="5636" max="5636" width="19.25" customWidth="1" style="196"/>
    <col min="5637" max="5637" width="9.5" customWidth="1" style="196"/>
    <col min="5638" max="5888" width="9.0" style="196"/>
    <col min="5889" max="5889" width="43.625" customWidth="1" style="196"/>
    <col min="5890" max="5890" width="19.25" customWidth="1" style="196"/>
    <col min="5891" max="5891" width="43.625" customWidth="1" style="196"/>
    <col min="5892" max="5892" width="19.25" customWidth="1" style="196"/>
    <col min="5893" max="5893" width="9.5" customWidth="1" style="196"/>
    <col min="5894" max="6144" width="9.0" style="196"/>
    <col min="6145" max="6145" width="43.625" customWidth="1" style="196"/>
    <col min="6146" max="6146" width="19.25" customWidth="1" style="196"/>
    <col min="6147" max="6147" width="43.625" customWidth="1" style="196"/>
    <col min="6148" max="6148" width="19.25" customWidth="1" style="196"/>
    <col min="6149" max="6149" width="9.5" customWidth="1" style="196"/>
    <col min="6150" max="6400" width="9.0" style="196"/>
    <col min="6401" max="6401" width="43.625" customWidth="1" style="196"/>
    <col min="6402" max="6402" width="19.25" customWidth="1" style="196"/>
    <col min="6403" max="6403" width="43.625" customWidth="1" style="196"/>
    <col min="6404" max="6404" width="19.25" customWidth="1" style="196"/>
    <col min="6405" max="6405" width="9.5" customWidth="1" style="196"/>
    <col min="6406" max="6656" width="9.0" style="196"/>
    <col min="6657" max="6657" width="43.625" customWidth="1" style="196"/>
    <col min="6658" max="6658" width="19.25" customWidth="1" style="196"/>
    <col min="6659" max="6659" width="43.625" customWidth="1" style="196"/>
    <col min="6660" max="6660" width="19.25" customWidth="1" style="196"/>
    <col min="6661" max="6661" width="9.5" customWidth="1" style="196"/>
    <col min="6662" max="6912" width="9.0" style="196"/>
    <col min="6913" max="6913" width="43.625" customWidth="1" style="196"/>
    <col min="6914" max="6914" width="19.25" customWidth="1" style="196"/>
    <col min="6915" max="6915" width="43.625" customWidth="1" style="196"/>
    <col min="6916" max="6916" width="19.25" customWidth="1" style="196"/>
    <col min="6917" max="6917" width="9.5" customWidth="1" style="196"/>
    <col min="6918" max="7168" width="9.0" style="196"/>
    <col min="7169" max="7169" width="43.625" customWidth="1" style="196"/>
    <col min="7170" max="7170" width="19.25" customWidth="1" style="196"/>
    <col min="7171" max="7171" width="43.625" customWidth="1" style="196"/>
    <col min="7172" max="7172" width="19.25" customWidth="1" style="196"/>
    <col min="7173" max="7173" width="9.5" customWidth="1" style="196"/>
    <col min="7174" max="7424" width="9.0" style="196"/>
    <col min="7425" max="7425" width="43.625" customWidth="1" style="196"/>
    <col min="7426" max="7426" width="19.25" customWidth="1" style="196"/>
    <col min="7427" max="7427" width="43.625" customWidth="1" style="196"/>
    <col min="7428" max="7428" width="19.25" customWidth="1" style="196"/>
    <col min="7429" max="7429" width="9.5" customWidth="1" style="196"/>
    <col min="7430" max="7680" width="9.0" style="196"/>
    <col min="7681" max="7681" width="43.625" customWidth="1" style="196"/>
    <col min="7682" max="7682" width="19.25" customWidth="1" style="196"/>
    <col min="7683" max="7683" width="43.625" customWidth="1" style="196"/>
    <col min="7684" max="7684" width="19.25" customWidth="1" style="196"/>
    <col min="7685" max="7685" width="9.5" customWidth="1" style="196"/>
    <col min="7686" max="7936" width="9.0" style="196"/>
    <col min="7937" max="7937" width="43.625" customWidth="1" style="196"/>
    <col min="7938" max="7938" width="19.25" customWidth="1" style="196"/>
    <col min="7939" max="7939" width="43.625" customWidth="1" style="196"/>
    <col min="7940" max="7940" width="19.25" customWidth="1" style="196"/>
    <col min="7941" max="7941" width="9.5" customWidth="1" style="196"/>
    <col min="7942" max="8192" width="9.0" style="196"/>
    <col min="8193" max="8193" width="43.625" customWidth="1" style="196"/>
    <col min="8194" max="8194" width="19.25" customWidth="1" style="196"/>
    <col min="8195" max="8195" width="43.625" customWidth="1" style="196"/>
    <col min="8196" max="8196" width="19.25" customWidth="1" style="196"/>
    <col min="8197" max="8197" width="9.5" customWidth="1" style="196"/>
    <col min="8198" max="8448" width="9.0" style="196"/>
    <col min="8449" max="8449" width="43.625" customWidth="1" style="196"/>
    <col min="8450" max="8450" width="19.25" customWidth="1" style="196"/>
    <col min="8451" max="8451" width="43.625" customWidth="1" style="196"/>
    <col min="8452" max="8452" width="19.25" customWidth="1" style="196"/>
    <col min="8453" max="8453" width="9.5" customWidth="1" style="196"/>
    <col min="8454" max="8704" width="9.0" style="196"/>
    <col min="8705" max="8705" width="43.625" customWidth="1" style="196"/>
    <col min="8706" max="8706" width="19.25" customWidth="1" style="196"/>
    <col min="8707" max="8707" width="43.625" customWidth="1" style="196"/>
    <col min="8708" max="8708" width="19.25" customWidth="1" style="196"/>
    <col min="8709" max="8709" width="9.5" customWidth="1" style="196"/>
    <col min="8710" max="8960" width="9.0" style="196"/>
    <col min="8961" max="8961" width="43.625" customWidth="1" style="196"/>
    <col min="8962" max="8962" width="19.25" customWidth="1" style="196"/>
    <col min="8963" max="8963" width="43.625" customWidth="1" style="196"/>
    <col min="8964" max="8964" width="19.25" customWidth="1" style="196"/>
    <col min="8965" max="8965" width="9.5" customWidth="1" style="196"/>
    <col min="8966" max="9216" width="9.0" style="196"/>
    <col min="9217" max="9217" width="43.625" customWidth="1" style="196"/>
    <col min="9218" max="9218" width="19.25" customWidth="1" style="196"/>
    <col min="9219" max="9219" width="43.625" customWidth="1" style="196"/>
    <col min="9220" max="9220" width="19.25" customWidth="1" style="196"/>
    <col min="9221" max="9221" width="9.5" customWidth="1" style="196"/>
    <col min="9222" max="9472" width="9.0" style="196"/>
    <col min="9473" max="9473" width="43.625" customWidth="1" style="196"/>
    <col min="9474" max="9474" width="19.25" customWidth="1" style="196"/>
    <col min="9475" max="9475" width="43.625" customWidth="1" style="196"/>
    <col min="9476" max="9476" width="19.25" customWidth="1" style="196"/>
    <col min="9477" max="9477" width="9.5" customWidth="1" style="196"/>
    <col min="9478" max="9728" width="9.0" style="196"/>
    <col min="9729" max="9729" width="43.625" customWidth="1" style="196"/>
    <col min="9730" max="9730" width="19.25" customWidth="1" style="196"/>
    <col min="9731" max="9731" width="43.625" customWidth="1" style="196"/>
    <col min="9732" max="9732" width="19.25" customWidth="1" style="196"/>
    <col min="9733" max="9733" width="9.5" customWidth="1" style="196"/>
    <col min="9734" max="9984" width="9.0" style="196"/>
    <col min="9985" max="9985" width="43.625" customWidth="1" style="196"/>
    <col min="9986" max="9986" width="19.25" customWidth="1" style="196"/>
    <col min="9987" max="9987" width="43.625" customWidth="1" style="196"/>
    <col min="9988" max="9988" width="19.25" customWidth="1" style="196"/>
    <col min="9989" max="9989" width="9.5" customWidth="1" style="196"/>
    <col min="9990" max="10240" width="9.0" style="196"/>
    <col min="10241" max="10241" width="43.625" customWidth="1" style="196"/>
    <col min="10242" max="10242" width="19.25" customWidth="1" style="196"/>
    <col min="10243" max="10243" width="43.625" customWidth="1" style="196"/>
    <col min="10244" max="10244" width="19.25" customWidth="1" style="196"/>
    <col min="10245" max="10245" width="9.5" customWidth="1" style="196"/>
    <col min="10246" max="10496" width="9.0" style="196"/>
    <col min="10497" max="10497" width="43.625" customWidth="1" style="196"/>
    <col min="10498" max="10498" width="19.25" customWidth="1" style="196"/>
    <col min="10499" max="10499" width="43.625" customWidth="1" style="196"/>
    <col min="10500" max="10500" width="19.25" customWidth="1" style="196"/>
    <col min="10501" max="10501" width="9.5" customWidth="1" style="196"/>
    <col min="10502" max="10752" width="9.0" style="196"/>
    <col min="10753" max="10753" width="43.625" customWidth="1" style="196"/>
    <col min="10754" max="10754" width="19.25" customWidth="1" style="196"/>
    <col min="10755" max="10755" width="43.625" customWidth="1" style="196"/>
    <col min="10756" max="10756" width="19.25" customWidth="1" style="196"/>
    <col min="10757" max="10757" width="9.5" customWidth="1" style="196"/>
    <col min="10758" max="11008" width="9.0" style="196"/>
    <col min="11009" max="11009" width="43.625" customWidth="1" style="196"/>
    <col min="11010" max="11010" width="19.25" customWidth="1" style="196"/>
    <col min="11011" max="11011" width="43.625" customWidth="1" style="196"/>
    <col min="11012" max="11012" width="19.25" customWidth="1" style="196"/>
    <col min="11013" max="11013" width="9.5" customWidth="1" style="196"/>
    <col min="11014" max="11264" width="9.0" style="196"/>
    <col min="11265" max="11265" width="43.625" customWidth="1" style="196"/>
    <col min="11266" max="11266" width="19.25" customWidth="1" style="196"/>
    <col min="11267" max="11267" width="43.625" customWidth="1" style="196"/>
    <col min="11268" max="11268" width="19.25" customWidth="1" style="196"/>
    <col min="11269" max="11269" width="9.5" customWidth="1" style="196"/>
    <col min="11270" max="11520" width="9.0" style="196"/>
    <col min="11521" max="11521" width="43.625" customWidth="1" style="196"/>
    <col min="11522" max="11522" width="19.25" customWidth="1" style="196"/>
    <col min="11523" max="11523" width="43.625" customWidth="1" style="196"/>
    <col min="11524" max="11524" width="19.25" customWidth="1" style="196"/>
    <col min="11525" max="11525" width="9.5" customWidth="1" style="196"/>
    <col min="11526" max="11776" width="9.0" style="196"/>
    <col min="11777" max="11777" width="43.625" customWidth="1" style="196"/>
    <col min="11778" max="11778" width="19.25" customWidth="1" style="196"/>
    <col min="11779" max="11779" width="43.625" customWidth="1" style="196"/>
    <col min="11780" max="11780" width="19.25" customWidth="1" style="196"/>
    <col min="11781" max="11781" width="9.5" customWidth="1" style="196"/>
    <col min="11782" max="12032" width="9.0" style="196"/>
    <col min="12033" max="12033" width="43.625" customWidth="1" style="196"/>
    <col min="12034" max="12034" width="19.25" customWidth="1" style="196"/>
    <col min="12035" max="12035" width="43.625" customWidth="1" style="196"/>
    <col min="12036" max="12036" width="19.25" customWidth="1" style="196"/>
    <col min="12037" max="12037" width="9.5" customWidth="1" style="196"/>
    <col min="12038" max="12288" width="9.0" style="196"/>
    <col min="12289" max="12289" width="43.625" customWidth="1" style="196"/>
    <col min="12290" max="12290" width="19.25" customWidth="1" style="196"/>
    <col min="12291" max="12291" width="43.625" customWidth="1" style="196"/>
    <col min="12292" max="12292" width="19.25" customWidth="1" style="196"/>
    <col min="12293" max="12293" width="9.5" customWidth="1" style="196"/>
    <col min="12294" max="12544" width="9.0" style="196"/>
    <col min="12545" max="12545" width="43.625" customWidth="1" style="196"/>
    <col min="12546" max="12546" width="19.25" customWidth="1" style="196"/>
    <col min="12547" max="12547" width="43.625" customWidth="1" style="196"/>
    <col min="12548" max="12548" width="19.25" customWidth="1" style="196"/>
    <col min="12549" max="12549" width="9.5" customWidth="1" style="196"/>
    <col min="12550" max="12800" width="9.0" style="196"/>
    <col min="12801" max="12801" width="43.625" customWidth="1" style="196"/>
    <col min="12802" max="12802" width="19.25" customWidth="1" style="196"/>
    <col min="12803" max="12803" width="43.625" customWidth="1" style="196"/>
    <col min="12804" max="12804" width="19.25" customWidth="1" style="196"/>
    <col min="12805" max="12805" width="9.5" customWidth="1" style="196"/>
    <col min="12806" max="13056" width="9.0" style="196"/>
    <col min="13057" max="13057" width="43.625" customWidth="1" style="196"/>
    <col min="13058" max="13058" width="19.25" customWidth="1" style="196"/>
    <col min="13059" max="13059" width="43.625" customWidth="1" style="196"/>
    <col min="13060" max="13060" width="19.25" customWidth="1" style="196"/>
    <col min="13061" max="13061" width="9.5" customWidth="1" style="196"/>
    <col min="13062" max="13312" width="9.0" style="196"/>
    <col min="13313" max="13313" width="43.625" customWidth="1" style="196"/>
    <col min="13314" max="13314" width="19.25" customWidth="1" style="196"/>
    <col min="13315" max="13315" width="43.625" customWidth="1" style="196"/>
    <col min="13316" max="13316" width="19.25" customWidth="1" style="196"/>
    <col min="13317" max="13317" width="9.5" customWidth="1" style="196"/>
    <col min="13318" max="13568" width="9.0" style="196"/>
    <col min="13569" max="13569" width="43.625" customWidth="1" style="196"/>
    <col min="13570" max="13570" width="19.25" customWidth="1" style="196"/>
    <col min="13571" max="13571" width="43.625" customWidth="1" style="196"/>
    <col min="13572" max="13572" width="19.25" customWidth="1" style="196"/>
    <col min="13573" max="13573" width="9.5" customWidth="1" style="196"/>
    <col min="13574" max="13824" width="9.0" style="196"/>
    <col min="13825" max="13825" width="43.625" customWidth="1" style="196"/>
    <col min="13826" max="13826" width="19.25" customWidth="1" style="196"/>
    <col min="13827" max="13827" width="43.625" customWidth="1" style="196"/>
    <col min="13828" max="13828" width="19.25" customWidth="1" style="196"/>
    <col min="13829" max="13829" width="9.5" customWidth="1" style="196"/>
    <col min="13830" max="14080" width="9.0" style="196"/>
    <col min="14081" max="14081" width="43.625" customWidth="1" style="196"/>
    <col min="14082" max="14082" width="19.25" customWidth="1" style="196"/>
    <col min="14083" max="14083" width="43.625" customWidth="1" style="196"/>
    <col min="14084" max="14084" width="19.25" customWidth="1" style="196"/>
    <col min="14085" max="14085" width="9.5" customWidth="1" style="196"/>
    <col min="14086" max="14336" width="9.0" style="196"/>
    <col min="14337" max="14337" width="43.625" customWidth="1" style="196"/>
    <col min="14338" max="14338" width="19.25" customWidth="1" style="196"/>
    <col min="14339" max="14339" width="43.625" customWidth="1" style="196"/>
    <col min="14340" max="14340" width="19.25" customWidth="1" style="196"/>
    <col min="14341" max="14341" width="9.5" customWidth="1" style="196"/>
    <col min="14342" max="14592" width="9.0" style="196"/>
    <col min="14593" max="14593" width="43.625" customWidth="1" style="196"/>
    <col min="14594" max="14594" width="19.25" customWidth="1" style="196"/>
    <col min="14595" max="14595" width="43.625" customWidth="1" style="196"/>
    <col min="14596" max="14596" width="19.25" customWidth="1" style="196"/>
    <col min="14597" max="14597" width="9.5" customWidth="1" style="196"/>
    <col min="14598" max="14848" width="9.0" style="196"/>
    <col min="14849" max="14849" width="43.625" customWidth="1" style="196"/>
    <col min="14850" max="14850" width="19.25" customWidth="1" style="196"/>
    <col min="14851" max="14851" width="43.625" customWidth="1" style="196"/>
    <col min="14852" max="14852" width="19.25" customWidth="1" style="196"/>
    <col min="14853" max="14853" width="9.5" customWidth="1" style="196"/>
    <col min="14854" max="15104" width="9.0" style="196"/>
    <col min="15105" max="15105" width="43.625" customWidth="1" style="196"/>
    <col min="15106" max="15106" width="19.25" customWidth="1" style="196"/>
    <col min="15107" max="15107" width="43.625" customWidth="1" style="196"/>
    <col min="15108" max="15108" width="19.25" customWidth="1" style="196"/>
    <col min="15109" max="15109" width="9.5" customWidth="1" style="196"/>
    <col min="15110" max="15360" width="9.0" style="196"/>
    <col min="15361" max="15361" width="43.625" customWidth="1" style="196"/>
    <col min="15362" max="15362" width="19.25" customWidth="1" style="196"/>
    <col min="15363" max="15363" width="43.625" customWidth="1" style="196"/>
    <col min="15364" max="15364" width="19.25" customWidth="1" style="196"/>
    <col min="15365" max="15365" width="9.5" customWidth="1" style="196"/>
    <col min="15366" max="15616" width="9.0" style="196"/>
    <col min="15617" max="15617" width="43.625" customWidth="1" style="196"/>
    <col min="15618" max="15618" width="19.25" customWidth="1" style="196"/>
    <col min="15619" max="15619" width="43.625" customWidth="1" style="196"/>
    <col min="15620" max="15620" width="19.25" customWidth="1" style="196"/>
    <col min="15621" max="15621" width="9.5" customWidth="1" style="196"/>
    <col min="15622" max="15872" width="9.0" style="196"/>
    <col min="15873" max="15873" width="43.625" customWidth="1" style="196"/>
    <col min="15874" max="15874" width="19.25" customWidth="1" style="196"/>
    <col min="15875" max="15875" width="43.625" customWidth="1" style="196"/>
    <col min="15876" max="15876" width="19.25" customWidth="1" style="196"/>
    <col min="15877" max="15877" width="9.5" customWidth="1" style="196"/>
    <col min="15878" max="16128" width="9.0" style="196"/>
    <col min="16129" max="16129" width="43.625" customWidth="1" style="196"/>
    <col min="16130" max="16130" width="19.25" customWidth="1" style="196"/>
    <col min="16131" max="16131" width="43.625" customWidth="1" style="196"/>
    <col min="16132" max="16132" width="19.25" customWidth="1" style="196"/>
    <col min="16133" max="16133" width="9.5" customWidth="1" style="196"/>
    <col min="16134" max="16384" width="9.0" style="196"/>
  </cols>
  <sheetData>
    <row r="1" ht="35.25" customHeight="1" x14ac:dyDescent="0.15" spans="1:4">
      <c r="A1" s="319" t="s">
        <v>322</v>
      </c>
      <c r="B1" s="30"/>
      <c r="C1" s="30"/>
      <c r="D1" s="30"/>
    </row>
    <row r="2" ht="37.5" customHeight="1" x14ac:dyDescent="0.15" spans="1:4">
      <c r="A2" s="641" t="s">
        <v>323</v>
      </c>
      <c r="B2" s="641"/>
      <c r="C2" s="641"/>
      <c r="D2" s="641"/>
    </row>
    <row r="3" ht="21.75" customHeight="1" x14ac:dyDescent="0.15" spans="1:4">
      <c r="A3" s="112"/>
      <c r="B3" s="158"/>
      <c r="C3" s="158"/>
      <c r="D3" s="158" t="s">
        <v>2</v>
      </c>
    </row>
    <row r="4" ht="27.0" customHeight="1" x14ac:dyDescent="0.15" spans="1:4">
      <c r="A4" s="115" t="s">
        <v>324</v>
      </c>
      <c r="B4" s="116" t="s">
        <v>4</v>
      </c>
      <c r="C4" s="85" t="s">
        <v>325</v>
      </c>
      <c r="D4" s="320" t="s">
        <v>4</v>
      </c>
    </row>
    <row r="5" ht="27.0" customHeight="1" x14ac:dyDescent="0.15" spans="1:4">
      <c r="A5" s="221" t="s">
        <v>70</v>
      </c>
      <c r="B5" s="321">
        <v>25756</v>
      </c>
      <c r="C5" s="221" t="s">
        <v>71</v>
      </c>
      <c r="D5" s="321">
        <v>118142</v>
      </c>
    </row>
    <row r="6" ht="27.0" customHeight="1" x14ac:dyDescent="0.15" spans="1:4">
      <c r="A6" s="221" t="s">
        <v>72</v>
      </c>
      <c r="B6" s="321">
        <f>B7+B11+B19+B14+B15+B24+B29+B30+B31+B32</f>
        <v>96586</v>
      </c>
      <c r="C6" s="221" t="s">
        <v>73</v>
      </c>
      <c r="D6" s="321"/>
    </row>
    <row r="7" ht="27.0" customHeight="1" x14ac:dyDescent="0.15" spans="1:4">
      <c r="A7" s="322" t="s">
        <v>74</v>
      </c>
      <c r="B7" s="166">
        <f>SUM(B8:B10)</f>
        <v>91213</v>
      </c>
      <c r="C7" s="322" t="s">
        <v>326</v>
      </c>
      <c r="D7" s="166"/>
    </row>
    <row r="8" s="208" customFormat="1" ht="27.0" customHeight="1" x14ac:dyDescent="0.15" spans="1:4">
      <c r="A8" s="165" t="s">
        <v>327</v>
      </c>
      <c r="B8" s="323">
        <v>137</v>
      </c>
      <c r="C8" s="324" t="s">
        <v>328</v>
      </c>
      <c r="D8" s="166"/>
    </row>
    <row r="9" s="208" customFormat="1" ht="27.0" customHeight="1" x14ac:dyDescent="0.15" spans="1:5">
      <c r="A9" s="324" t="s">
        <v>78</v>
      </c>
      <c r="B9" s="166">
        <v>91076</v>
      </c>
      <c r="C9" s="324" t="s">
        <v>329</v>
      </c>
      <c r="D9" s="166"/>
      <c r="E9" s="325"/>
    </row>
    <row r="10" s="208" customFormat="1" ht="27.0" customHeight="1" x14ac:dyDescent="0.15" spans="1:4">
      <c r="A10" s="324" t="s">
        <v>80</v>
      </c>
      <c r="B10" s="166"/>
      <c r="C10" s="322" t="s">
        <v>75</v>
      </c>
      <c r="D10" s="166"/>
    </row>
    <row r="11" ht="27.0" customHeight="1" x14ac:dyDescent="0.15" spans="1:4">
      <c r="A11" s="322" t="s">
        <v>330</v>
      </c>
      <c r="B11" s="166"/>
      <c r="C11" s="324" t="s">
        <v>77</v>
      </c>
      <c r="D11" s="166"/>
    </row>
    <row r="12" ht="27.0" customHeight="1" x14ac:dyDescent="0.15" spans="1:4">
      <c r="A12" s="324" t="s">
        <v>331</v>
      </c>
      <c r="B12" s="166"/>
      <c r="C12" s="324" t="s">
        <v>79</v>
      </c>
      <c r="D12" s="166"/>
    </row>
    <row r="13" s="208" customFormat="1" ht="27.0" customHeight="1" x14ac:dyDescent="0.15" spans="1:4">
      <c r="A13" s="324" t="s">
        <v>332</v>
      </c>
      <c r="B13" s="166"/>
      <c r="C13" s="322" t="s">
        <v>81</v>
      </c>
      <c r="D13" s="166"/>
    </row>
    <row r="14" s="208" customFormat="1" ht="27.0" customHeight="1" x14ac:dyDescent="0.15" spans="1:4">
      <c r="A14" s="322" t="s">
        <v>82</v>
      </c>
      <c r="B14" s="166">
        <v>5318</v>
      </c>
      <c r="C14" s="322" t="s">
        <v>333</v>
      </c>
      <c r="D14" s="326"/>
    </row>
    <row r="15" ht="27.0" customHeight="1" x14ac:dyDescent="0.15" spans="1:4">
      <c r="A15" s="322" t="s">
        <v>38</v>
      </c>
      <c r="B15" s="166">
        <f>SUM(B16:B18)</f>
        <v>0</v>
      </c>
      <c r="C15" s="324" t="s">
        <v>334</v>
      </c>
      <c r="D15" s="323"/>
    </row>
    <row r="16" ht="27.0" customHeight="1" x14ac:dyDescent="0.15" spans="1:4">
      <c r="A16" s="324" t="s">
        <v>85</v>
      </c>
      <c r="B16" s="323"/>
      <c r="C16" s="324" t="s">
        <v>335</v>
      </c>
      <c r="D16" s="323"/>
    </row>
    <row r="17" ht="27.0" customHeight="1" x14ac:dyDescent="0.15" spans="1:4">
      <c r="A17" s="324" t="s">
        <v>87</v>
      </c>
      <c r="B17" s="323"/>
      <c r="C17" s="324" t="s">
        <v>336</v>
      </c>
      <c r="D17" s="323"/>
    </row>
    <row r="18" ht="27.0" customHeight="1" x14ac:dyDescent="0.15" spans="1:4">
      <c r="A18" s="324" t="s">
        <v>89</v>
      </c>
      <c r="B18" s="323"/>
      <c r="C18" s="324" t="s">
        <v>337</v>
      </c>
      <c r="D18" s="323"/>
    </row>
    <row r="19" ht="27.0" customHeight="1" x14ac:dyDescent="0.15" spans="1:4">
      <c r="A19" s="322" t="s">
        <v>91</v>
      </c>
      <c r="B19" s="323"/>
      <c r="C19" s="322" t="s">
        <v>83</v>
      </c>
      <c r="D19" s="323"/>
    </row>
    <row r="20" ht="27.0" customHeight="1" x14ac:dyDescent="0.15" spans="1:4">
      <c r="A20" s="324" t="s">
        <v>93</v>
      </c>
      <c r="B20" s="323"/>
      <c r="C20" s="324" t="s">
        <v>84</v>
      </c>
      <c r="D20" s="323"/>
    </row>
    <row r="21" ht="27.0" customHeight="1" x14ac:dyDescent="0.15" spans="1:4">
      <c r="A21" s="324" t="s">
        <v>95</v>
      </c>
      <c r="B21" s="323"/>
      <c r="C21" s="324" t="s">
        <v>86</v>
      </c>
      <c r="D21" s="323"/>
    </row>
    <row r="22" ht="27.0" customHeight="1" x14ac:dyDescent="0.15" spans="1:4">
      <c r="A22" s="324" t="s">
        <v>97</v>
      </c>
      <c r="B22" s="323"/>
      <c r="C22" s="324" t="s">
        <v>88</v>
      </c>
      <c r="D22" s="323"/>
    </row>
    <row r="23" ht="27.0" customHeight="1" x14ac:dyDescent="0.15" spans="1:4">
      <c r="A23" s="324" t="s">
        <v>99</v>
      </c>
      <c r="B23" s="323"/>
      <c r="C23" s="324" t="s">
        <v>90</v>
      </c>
      <c r="D23" s="323"/>
    </row>
    <row r="24" s="22" customFormat="1" ht="27.0" customHeight="1" x14ac:dyDescent="0.15" spans="1:4">
      <c r="A24" s="322" t="s">
        <v>101</v>
      </c>
      <c r="B24" s="323"/>
      <c r="C24" s="322" t="s">
        <v>92</v>
      </c>
      <c r="D24" s="321"/>
    </row>
    <row r="25" ht="27.0" customHeight="1" x14ac:dyDescent="0.15" spans="1:4">
      <c r="A25" s="324" t="s">
        <v>103</v>
      </c>
      <c r="B25" s="323"/>
      <c r="C25" s="322" t="s">
        <v>94</v>
      </c>
      <c r="D25" s="166"/>
    </row>
    <row r="26" ht="27.0" customHeight="1" x14ac:dyDescent="0.15" spans="1:4">
      <c r="A26" s="324" t="s">
        <v>105</v>
      </c>
      <c r="B26" s="323"/>
      <c r="C26" s="322" t="s">
        <v>96</v>
      </c>
      <c r="D26" s="326"/>
    </row>
    <row r="27" ht="27.0" customHeight="1" x14ac:dyDescent="0.15" spans="1:4">
      <c r="A27" s="324" t="s">
        <v>107</v>
      </c>
      <c r="B27" s="323"/>
      <c r="C27" s="322" t="s">
        <v>98</v>
      </c>
      <c r="D27" s="323"/>
    </row>
    <row r="28" ht="27.0" customHeight="1" x14ac:dyDescent="0.15" spans="1:4">
      <c r="A28" s="324" t="s">
        <v>109</v>
      </c>
      <c r="B28" s="323"/>
      <c r="C28" s="327" t="s">
        <v>100</v>
      </c>
      <c r="D28" s="328">
        <f>D29</f>
        <v>4200</v>
      </c>
    </row>
    <row r="29" ht="27.0" customHeight="1" x14ac:dyDescent="0.15" spans="1:4">
      <c r="A29" s="322" t="s">
        <v>110</v>
      </c>
      <c r="B29" s="323">
        <v>55</v>
      </c>
      <c r="C29" s="322" t="s">
        <v>102</v>
      </c>
      <c r="D29" s="329">
        <f>SUM(D30:D32)</f>
        <v>4200</v>
      </c>
    </row>
    <row r="30" ht="27.0" customHeight="1" x14ac:dyDescent="0.15" spans="1:4">
      <c r="A30" s="322" t="s">
        <v>111</v>
      </c>
      <c r="B30" s="323"/>
      <c r="C30" s="324" t="s">
        <v>104</v>
      </c>
      <c r="D30" s="329">
        <v>4200</v>
      </c>
    </row>
    <row r="31" ht="27.0" customHeight="1" x14ac:dyDescent="0.15" spans="1:4">
      <c r="A31" s="322" t="s">
        <v>112</v>
      </c>
      <c r="B31" s="321"/>
      <c r="C31" s="324" t="s">
        <v>106</v>
      </c>
      <c r="D31" s="329"/>
    </row>
    <row r="32" ht="27.0" customHeight="1" x14ac:dyDescent="0.15" spans="1:4">
      <c r="A32" s="322" t="s">
        <v>113</v>
      </c>
      <c r="B32" s="166"/>
      <c r="C32" s="324" t="s">
        <v>108</v>
      </c>
      <c r="D32" s="329"/>
    </row>
    <row r="33" ht="27.0" customHeight="1" x14ac:dyDescent="0.15" spans="1:4">
      <c r="A33" s="85" t="s">
        <v>114</v>
      </c>
      <c r="B33" s="321">
        <f>B5+B6</f>
        <v>122342</v>
      </c>
      <c r="C33" s="85" t="s">
        <v>115</v>
      </c>
      <c r="D33" s="321">
        <f>D5+D6+D28</f>
        <v>122342</v>
      </c>
    </row>
    <row r="34" ht="14.25" customHeight="1" x14ac:dyDescent="0.15" spans="1:2">
      <c r="B34" s="330"/>
    </row>
  </sheetData>
  <mergeCells count="1">
    <mergeCell ref="A2:D2"/>
  </mergeCells>
  <phoneticPr fontId="0" type="noConversion"/>
  <printOptions horizontalCentered="1"/>
  <pageMargins left="0.5513199671046941" right="0.5513199671046941" top="0.27565998355234705" bottom="0.3937007874015748" header="0.5902039723133478" footer="0.15761919143631703"/>
  <pageSetup paperSize="9" scale="83" firstPageNumber="135" useFirstPageNumber="1"/>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B33"/>
  <sheetViews>
    <sheetView zoomScaleNormal="100" topLeftCell="A1" workbookViewId="0">
      <pane ySplit="4" topLeftCell="A19" activePane="bottomLeft" state="frozen"/>
      <selection activeCell="A1" activeCellId="0" sqref="A1"/>
      <selection pane="bottomLeft" activeCell="G65" activeCellId="0" sqref="G65"/>
    </sheetView>
  </sheetViews>
  <sheetFormatPr defaultRowHeight="13.5" defaultColWidth="45.500694274902344" x14ac:dyDescent="0.15"/>
  <cols>
    <col min="1" max="1" width="49.875" customWidth="1" style="208"/>
    <col min="2" max="2" width="42.5" customWidth="1" style="32"/>
    <col min="3" max="16384" width="45.5" style="196"/>
  </cols>
  <sheetData>
    <row r="1" s="21" customFormat="1" ht="36.0" customHeight="1" x14ac:dyDescent="0.15" spans="1:2">
      <c r="A1" s="125" t="s">
        <v>338</v>
      </c>
      <c r="B1" s="32"/>
    </row>
    <row r="2" ht="27.0" customHeight="1" x14ac:dyDescent="0.15" spans="1:2">
      <c r="A2" s="652" t="s">
        <v>339</v>
      </c>
      <c r="B2" s="652"/>
    </row>
    <row r="3" ht="26.1" customHeight="1" x14ac:dyDescent="0.15" spans="1:2">
      <c r="A3" s="20"/>
      <c r="B3" s="312" t="s">
        <v>2</v>
      </c>
    </row>
    <row r="4" ht="28.5" customHeight="1" x14ac:dyDescent="0.15" spans="1:2">
      <c r="A4" s="148" t="s">
        <v>340</v>
      </c>
      <c r="B4" s="148" t="s">
        <v>4</v>
      </c>
    </row>
    <row r="5" s="197" customFormat="1" ht="26.1" customHeight="1" x14ac:dyDescent="0.15" spans="1:2">
      <c r="A5" s="203" t="s">
        <v>74</v>
      </c>
      <c r="B5" s="185">
        <f>SUM(B6+B13+B25)</f>
        <v>91213</v>
      </c>
    </row>
    <row r="6" s="197" customFormat="1" ht="26.1" customHeight="1" x14ac:dyDescent="0.15" spans="1:2">
      <c r="A6" s="313" t="s">
        <v>341</v>
      </c>
      <c r="B6" s="185">
        <f>SUM(B7:B12)</f>
        <v>137</v>
      </c>
    </row>
    <row r="7" s="197" customFormat="1" ht="26.1" customHeight="1" x14ac:dyDescent="0.15" spans="1:2">
      <c r="A7" s="314" t="s">
        <v>342</v>
      </c>
      <c r="B7" s="142">
        <v>193</v>
      </c>
    </row>
    <row r="8" s="197" customFormat="1" ht="26.1" customHeight="1" x14ac:dyDescent="0.15" spans="1:2">
      <c r="A8" s="314" t="s">
        <v>343</v>
      </c>
      <c r="B8" s="142">
        <v>82</v>
      </c>
    </row>
    <row r="9" s="197" customFormat="1" ht="26.1" customHeight="1" x14ac:dyDescent="0.15" spans="1:2">
      <c r="A9" s="314" t="s">
        <v>344</v>
      </c>
      <c r="B9" s="142">
        <v>844</v>
      </c>
    </row>
    <row r="10" s="197" customFormat="1" ht="26.1" customHeight="1" x14ac:dyDescent="0.15" spans="1:2">
      <c r="A10" s="314" t="s">
        <v>345</v>
      </c>
      <c r="B10" s="142">
        <v>2</v>
      </c>
    </row>
    <row r="11" s="197" customFormat="1" ht="26.1" customHeight="1" x14ac:dyDescent="0.15" spans="1:2">
      <c r="A11" s="314" t="s">
        <v>346</v>
      </c>
      <c r="B11" s="142">
        <v>-906</v>
      </c>
    </row>
    <row r="12" s="197" customFormat="1" ht="26.1" customHeight="1" x14ac:dyDescent="0.15" spans="1:2">
      <c r="A12" s="315" t="s">
        <v>347</v>
      </c>
      <c r="B12" s="316">
        <v>-78</v>
      </c>
    </row>
    <row r="13" s="197" customFormat="1" ht="26.1" customHeight="1" x14ac:dyDescent="0.15" spans="1:2">
      <c r="A13" s="203" t="s">
        <v>348</v>
      </c>
      <c r="B13" s="185">
        <f>SUM(B14:B24)</f>
        <v>91076</v>
      </c>
    </row>
    <row r="14" s="197" customFormat="1" ht="26.1" customHeight="1" x14ac:dyDescent="0.15" spans="1:2">
      <c r="A14" s="317" t="s">
        <v>349</v>
      </c>
      <c r="B14" s="142">
        <v>322</v>
      </c>
    </row>
    <row r="15" s="197" customFormat="1" ht="26.1" customHeight="1" x14ac:dyDescent="0.15" spans="1:2">
      <c r="A15" s="317" t="s">
        <v>350</v>
      </c>
      <c r="B15" s="142">
        <v>49756</v>
      </c>
    </row>
    <row r="16" s="197" customFormat="1" ht="26.1" customHeight="1" x14ac:dyDescent="0.15" spans="1:2">
      <c r="A16" s="317" t="s">
        <v>351</v>
      </c>
      <c r="B16" s="142">
        <v>5609</v>
      </c>
    </row>
    <row r="17" s="197" customFormat="1" ht="26.1" customHeight="1" x14ac:dyDescent="0.15" spans="1:2">
      <c r="A17" s="317" t="s">
        <v>352</v>
      </c>
      <c r="B17" s="142">
        <v>7490</v>
      </c>
    </row>
    <row r="18" s="197" customFormat="1" ht="26.1" customHeight="1" x14ac:dyDescent="0.15" spans="1:2">
      <c r="A18" s="318" t="s">
        <v>353</v>
      </c>
      <c r="B18" s="142"/>
    </row>
    <row r="19" s="197" customFormat="1" ht="26.1" customHeight="1" x14ac:dyDescent="0.15" spans="1:2">
      <c r="A19" s="318" t="s">
        <v>354</v>
      </c>
      <c r="B19" s="142"/>
    </row>
    <row r="20" s="197" customFormat="1" ht="26.1" customHeight="1" x14ac:dyDescent="0.15" spans="1:2">
      <c r="A20" s="317" t="s">
        <v>355</v>
      </c>
      <c r="B20" s="142">
        <v>7844</v>
      </c>
    </row>
    <row r="21" s="197" customFormat="1" ht="26.1" customHeight="1" x14ac:dyDescent="0.15" spans="1:2">
      <c r="A21" s="317" t="s">
        <v>356</v>
      </c>
      <c r="B21" s="142">
        <v>11536</v>
      </c>
    </row>
    <row r="22" s="197" customFormat="1" ht="26.1" customHeight="1" x14ac:dyDescent="0.15" spans="1:2">
      <c r="A22" s="317" t="s">
        <v>357</v>
      </c>
      <c r="B22" s="142">
        <v>1567</v>
      </c>
    </row>
    <row r="23" s="197" customFormat="1" ht="26.1" customHeight="1" x14ac:dyDescent="0.15" spans="1:2">
      <c r="A23" s="317" t="s">
        <v>358</v>
      </c>
      <c r="B23" s="142">
        <v>6323</v>
      </c>
    </row>
    <row r="24" s="197" customFormat="1" ht="26.1" customHeight="1" x14ac:dyDescent="0.15" spans="1:2">
      <c r="A24" s="317" t="s">
        <v>359</v>
      </c>
      <c r="B24" s="142">
        <v>629</v>
      </c>
    </row>
    <row r="25" s="197" customFormat="1" ht="26.1" customHeight="1" x14ac:dyDescent="0.15" spans="1:2">
      <c r="A25" s="313" t="s">
        <v>360</v>
      </c>
      <c r="B25" s="185">
        <v>0</v>
      </c>
    </row>
    <row r="26" s="197" customFormat="1" ht="26.1" customHeight="1" x14ac:dyDescent="0.15" spans="1:2">
      <c r="A26" s="317" t="s">
        <v>361</v>
      </c>
      <c r="B26" s="142"/>
    </row>
    <row r="27" s="197" customFormat="1" ht="26.1" customHeight="1" x14ac:dyDescent="0.15" spans="1:2">
      <c r="A27" s="317" t="s">
        <v>362</v>
      </c>
      <c r="B27" s="142"/>
    </row>
    <row r="28" s="197" customFormat="1" ht="26.1" customHeight="1" x14ac:dyDescent="0.15" spans="1:2">
      <c r="A28" s="317" t="s">
        <v>363</v>
      </c>
      <c r="B28" s="142"/>
    </row>
    <row r="29" s="197" customFormat="1" ht="26.1" customHeight="1" x14ac:dyDescent="0.15" spans="1:2">
      <c r="A29" s="317" t="s">
        <v>364</v>
      </c>
      <c r="B29" s="142"/>
    </row>
    <row r="30" s="197" customFormat="1" ht="26.1" customHeight="1" x14ac:dyDescent="0.15" spans="1:2">
      <c r="A30" s="317" t="s">
        <v>365</v>
      </c>
      <c r="B30" s="142"/>
    </row>
    <row r="31" s="197" customFormat="1" ht="26.1" customHeight="1" x14ac:dyDescent="0.15" spans="1:2">
      <c r="A31" s="317" t="s">
        <v>366</v>
      </c>
      <c r="B31" s="142"/>
    </row>
    <row r="32" s="197" customFormat="1" ht="26.1" customHeight="1" x14ac:dyDescent="0.15" spans="1:2">
      <c r="A32" s="317" t="s">
        <v>367</v>
      </c>
      <c r="B32" s="142"/>
    </row>
    <row r="33" s="197" customFormat="1" ht="26.1" customHeight="1" x14ac:dyDescent="0.15" spans="1:2">
      <c r="A33" s="317" t="s">
        <v>368</v>
      </c>
      <c r="B33" s="142"/>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92" firstPageNumber="135" useFirstPageNumber="1"/>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WVJ24"/>
  <sheetViews>
    <sheetView zoomScaleNormal="100" topLeftCell="A1" workbookViewId="0">
      <pane ySplit="5" topLeftCell="A12" activePane="bottomLeft" state="frozen"/>
      <selection activeCell="A1" activeCellId="0" sqref="A1"/>
      <selection pane="bottomLeft" activeCell="A24" activeCellId="0" sqref="A24:XFD24"/>
    </sheetView>
  </sheetViews>
  <sheetFormatPr defaultRowHeight="13.5" defaultColWidth="9.000137329101562" x14ac:dyDescent="0.15"/>
  <cols>
    <col min="1" max="1" width="58.375" customWidth="1" style="21"/>
    <col min="2" max="2" width="38.0" customWidth="1" style="21"/>
    <col min="3" max="255" width="9.0" style="21"/>
    <col min="256" max="256" width="57.875" customWidth="1" style="21"/>
    <col min="257" max="258" width="22.0" customWidth="1" style="21"/>
    <col min="259" max="511" width="9.0" style="21"/>
    <col min="512" max="512" width="57.875" customWidth="1" style="21"/>
    <col min="513" max="514" width="22.0" customWidth="1" style="21"/>
    <col min="515" max="767" width="9.0" style="21"/>
    <col min="768" max="768" width="57.875" customWidth="1" style="21"/>
    <col min="769" max="770" width="22.0" customWidth="1" style="21"/>
    <col min="771" max="1023" width="9.0" style="21"/>
    <col min="1024" max="1024" width="57.875" customWidth="1" style="21"/>
    <col min="1025" max="1026" width="22.0" customWidth="1" style="21"/>
    <col min="1027" max="1279" width="9.0" style="21"/>
    <col min="1280" max="1280" width="57.875" customWidth="1" style="21"/>
    <col min="1281" max="1282" width="22.0" customWidth="1" style="21"/>
    <col min="1283" max="1535" width="9.0" style="21"/>
    <col min="1536" max="1536" width="57.875" customWidth="1" style="21"/>
    <col min="1537" max="1538" width="22.0" customWidth="1" style="21"/>
    <col min="1539" max="1791" width="9.0" style="21"/>
    <col min="1792" max="1792" width="57.875" customWidth="1" style="21"/>
    <col min="1793" max="1794" width="22.0" customWidth="1" style="21"/>
    <col min="1795" max="2047" width="9.0" style="21"/>
    <col min="2048" max="2048" width="57.875" customWidth="1" style="21"/>
    <col min="2049" max="2050" width="22.0" customWidth="1" style="21"/>
    <col min="2051" max="2303" width="9.0" style="21"/>
    <col min="2304" max="2304" width="57.875" customWidth="1" style="21"/>
    <col min="2305" max="2306" width="22.0" customWidth="1" style="21"/>
    <col min="2307" max="2559" width="9.0" style="21"/>
    <col min="2560" max="2560" width="57.875" customWidth="1" style="21"/>
    <col min="2561" max="2562" width="22.0" customWidth="1" style="21"/>
    <col min="2563" max="2815" width="9.0" style="21"/>
    <col min="2816" max="2816" width="57.875" customWidth="1" style="21"/>
    <col min="2817" max="2818" width="22.0" customWidth="1" style="21"/>
    <col min="2819" max="3071" width="9.0" style="21"/>
    <col min="3072" max="3072" width="57.875" customWidth="1" style="21"/>
    <col min="3073" max="3074" width="22.0" customWidth="1" style="21"/>
    <col min="3075" max="3327" width="9.0" style="21"/>
    <col min="3328" max="3328" width="57.875" customWidth="1" style="21"/>
    <col min="3329" max="3330" width="22.0" customWidth="1" style="21"/>
    <col min="3331" max="3583" width="9.0" style="21"/>
    <col min="3584" max="3584" width="57.875" customWidth="1" style="21"/>
    <col min="3585" max="3586" width="22.0" customWidth="1" style="21"/>
    <col min="3587" max="3839" width="9.0" style="21"/>
    <col min="3840" max="3840" width="57.875" customWidth="1" style="21"/>
    <col min="3841" max="3842" width="22.0" customWidth="1" style="21"/>
    <col min="3843" max="4095" width="9.0" style="21"/>
    <col min="4096" max="4096" width="57.875" customWidth="1" style="21"/>
    <col min="4097" max="4098" width="22.0" customWidth="1" style="21"/>
    <col min="4099" max="4351" width="9.0" style="21"/>
    <col min="4352" max="4352" width="57.875" customWidth="1" style="21"/>
    <col min="4353" max="4354" width="22.0" customWidth="1" style="21"/>
    <col min="4355" max="4607" width="9.0" style="21"/>
    <col min="4608" max="4608" width="57.875" customWidth="1" style="21"/>
    <col min="4609" max="4610" width="22.0" customWidth="1" style="21"/>
    <col min="4611" max="4863" width="9.0" style="21"/>
    <col min="4864" max="4864" width="57.875" customWidth="1" style="21"/>
    <col min="4865" max="4866" width="22.0" customWidth="1" style="21"/>
    <col min="4867" max="5119" width="9.0" style="21"/>
    <col min="5120" max="5120" width="57.875" customWidth="1" style="21"/>
    <col min="5121" max="5122" width="22.0" customWidth="1" style="21"/>
    <col min="5123" max="5375" width="9.0" style="21"/>
    <col min="5376" max="5376" width="57.875" customWidth="1" style="21"/>
    <col min="5377" max="5378" width="22.0" customWidth="1" style="21"/>
    <col min="5379" max="5631" width="9.0" style="21"/>
    <col min="5632" max="5632" width="57.875" customWidth="1" style="21"/>
    <col min="5633" max="5634" width="22.0" customWidth="1" style="21"/>
    <col min="5635" max="5887" width="9.0" style="21"/>
    <col min="5888" max="5888" width="57.875" customWidth="1" style="21"/>
    <col min="5889" max="5890" width="22.0" customWidth="1" style="21"/>
    <col min="5891" max="6143" width="9.0" style="21"/>
    <col min="6144" max="6144" width="57.875" customWidth="1" style="21"/>
    <col min="6145" max="6146" width="22.0" customWidth="1" style="21"/>
    <col min="6147" max="6399" width="9.0" style="21"/>
    <col min="6400" max="6400" width="57.875" customWidth="1" style="21"/>
    <col min="6401" max="6402" width="22.0" customWidth="1" style="21"/>
    <col min="6403" max="6655" width="9.0" style="21"/>
    <col min="6656" max="6656" width="57.875" customWidth="1" style="21"/>
    <col min="6657" max="6658" width="22.0" customWidth="1" style="21"/>
    <col min="6659" max="6911" width="9.0" style="21"/>
    <col min="6912" max="6912" width="57.875" customWidth="1" style="21"/>
    <col min="6913" max="6914" width="22.0" customWidth="1" style="21"/>
    <col min="6915" max="7167" width="9.0" style="21"/>
    <col min="7168" max="7168" width="57.875" customWidth="1" style="21"/>
    <col min="7169" max="7170" width="22.0" customWidth="1" style="21"/>
    <col min="7171" max="7423" width="9.0" style="21"/>
    <col min="7424" max="7424" width="57.875" customWidth="1" style="21"/>
    <col min="7425" max="7426" width="22.0" customWidth="1" style="21"/>
    <col min="7427" max="7679" width="9.0" style="21"/>
    <col min="7680" max="7680" width="57.875" customWidth="1" style="21"/>
    <col min="7681" max="7682" width="22.0" customWidth="1" style="21"/>
    <col min="7683" max="7935" width="9.0" style="21"/>
    <col min="7936" max="7936" width="57.875" customWidth="1" style="21"/>
    <col min="7937" max="7938" width="22.0" customWidth="1" style="21"/>
    <col min="7939" max="8191" width="9.0" style="21"/>
    <col min="8192" max="8192" width="57.875" customWidth="1" style="21"/>
    <col min="8193" max="8194" width="22.0" customWidth="1" style="21"/>
    <col min="8195" max="8447" width="9.0" style="21"/>
    <col min="8448" max="8448" width="57.875" customWidth="1" style="21"/>
    <col min="8449" max="8450" width="22.0" customWidth="1" style="21"/>
    <col min="8451" max="8703" width="9.0" style="21"/>
    <col min="8704" max="8704" width="57.875" customWidth="1" style="21"/>
    <col min="8705" max="8706" width="22.0" customWidth="1" style="21"/>
    <col min="8707" max="8959" width="9.0" style="21"/>
    <col min="8960" max="8960" width="57.875" customWidth="1" style="21"/>
    <col min="8961" max="8962" width="22.0" customWidth="1" style="21"/>
    <col min="8963" max="9215" width="9.0" style="21"/>
    <col min="9216" max="9216" width="57.875" customWidth="1" style="21"/>
    <col min="9217" max="9218" width="22.0" customWidth="1" style="21"/>
    <col min="9219" max="9471" width="9.0" style="21"/>
    <col min="9472" max="9472" width="57.875" customWidth="1" style="21"/>
    <col min="9473" max="9474" width="22.0" customWidth="1" style="21"/>
    <col min="9475" max="9727" width="9.0" style="21"/>
    <col min="9728" max="9728" width="57.875" customWidth="1" style="21"/>
    <col min="9729" max="9730" width="22.0" customWidth="1" style="21"/>
    <col min="9731" max="9983" width="9.0" style="21"/>
    <col min="9984" max="9984" width="57.875" customWidth="1" style="21"/>
    <col min="9985" max="9986" width="22.0" customWidth="1" style="21"/>
    <col min="9987" max="10239" width="9.0" style="21"/>
    <col min="10240" max="10240" width="57.875" customWidth="1" style="21"/>
    <col min="10241" max="10242" width="22.0" customWidth="1" style="21"/>
    <col min="10243" max="10495" width="9.0" style="21"/>
    <col min="10496" max="10496" width="57.875" customWidth="1" style="21"/>
    <col min="10497" max="10498" width="22.0" customWidth="1" style="21"/>
    <col min="10499" max="10751" width="9.0" style="21"/>
    <col min="10752" max="10752" width="57.875" customWidth="1" style="21"/>
    <col min="10753" max="10754" width="22.0" customWidth="1" style="21"/>
    <col min="10755" max="11007" width="9.0" style="21"/>
    <col min="11008" max="11008" width="57.875" customWidth="1" style="21"/>
    <col min="11009" max="11010" width="22.0" customWidth="1" style="21"/>
    <col min="11011" max="11263" width="9.0" style="21"/>
    <col min="11264" max="11264" width="57.875" customWidth="1" style="21"/>
    <col min="11265" max="11266" width="22.0" customWidth="1" style="21"/>
    <col min="11267" max="11519" width="9.0" style="21"/>
    <col min="11520" max="11520" width="57.875" customWidth="1" style="21"/>
    <col min="11521" max="11522" width="22.0" customWidth="1" style="21"/>
    <col min="11523" max="11775" width="9.0" style="21"/>
    <col min="11776" max="11776" width="57.875" customWidth="1" style="21"/>
    <col min="11777" max="11778" width="22.0" customWidth="1" style="21"/>
    <col min="11779" max="12031" width="9.0" style="21"/>
    <col min="12032" max="12032" width="57.875" customWidth="1" style="21"/>
    <col min="12033" max="12034" width="22.0" customWidth="1" style="21"/>
    <col min="12035" max="12287" width="9.0" style="21"/>
    <col min="12288" max="12288" width="57.875" customWidth="1" style="21"/>
    <col min="12289" max="12290" width="22.0" customWidth="1" style="21"/>
    <col min="12291" max="12543" width="9.0" style="21"/>
    <col min="12544" max="12544" width="57.875" customWidth="1" style="21"/>
    <col min="12545" max="12546" width="22.0" customWidth="1" style="21"/>
    <col min="12547" max="12799" width="9.0" style="21"/>
    <col min="12800" max="12800" width="57.875" customWidth="1" style="21"/>
    <col min="12801" max="12802" width="22.0" customWidth="1" style="21"/>
    <col min="12803" max="13055" width="9.0" style="21"/>
    <col min="13056" max="13056" width="57.875" customWidth="1" style="21"/>
    <col min="13057" max="13058" width="22.0" customWidth="1" style="21"/>
    <col min="13059" max="13311" width="9.0" style="21"/>
    <col min="13312" max="13312" width="57.875" customWidth="1" style="21"/>
    <col min="13313" max="13314" width="22.0" customWidth="1" style="21"/>
    <col min="13315" max="13567" width="9.0" style="21"/>
    <col min="13568" max="13568" width="57.875" customWidth="1" style="21"/>
    <col min="13569" max="13570" width="22.0" customWidth="1" style="21"/>
    <col min="13571" max="13823" width="9.0" style="21"/>
    <col min="13824" max="13824" width="57.875" customWidth="1" style="21"/>
    <col min="13825" max="13826" width="22.0" customWidth="1" style="21"/>
    <col min="13827" max="14079" width="9.0" style="21"/>
    <col min="14080" max="14080" width="57.875" customWidth="1" style="21"/>
    <col min="14081" max="14082" width="22.0" customWidth="1" style="21"/>
    <col min="14083" max="14335" width="9.0" style="21"/>
    <col min="14336" max="14336" width="57.875" customWidth="1" style="21"/>
    <col min="14337" max="14338" width="22.0" customWidth="1" style="21"/>
    <col min="14339" max="14591" width="9.0" style="21"/>
    <col min="14592" max="14592" width="57.875" customWidth="1" style="21"/>
    <col min="14593" max="14594" width="22.0" customWidth="1" style="21"/>
    <col min="14595" max="14847" width="9.0" style="21"/>
    <col min="14848" max="14848" width="57.875" customWidth="1" style="21"/>
    <col min="14849" max="14850" width="22.0" customWidth="1" style="21"/>
    <col min="14851" max="15103" width="9.0" style="21"/>
    <col min="15104" max="15104" width="57.875" customWidth="1" style="21"/>
    <col min="15105" max="15106" width="22.0" customWidth="1" style="21"/>
    <col min="15107" max="15359" width="9.0" style="21"/>
    <col min="15360" max="15360" width="57.875" customWidth="1" style="21"/>
    <col min="15361" max="15362" width="22.0" customWidth="1" style="21"/>
    <col min="15363" max="15615" width="9.0" style="21"/>
    <col min="15616" max="15616" width="57.875" customWidth="1" style="21"/>
    <col min="15617" max="15618" width="22.0" customWidth="1" style="21"/>
    <col min="15619" max="15871" width="9.0" style="21"/>
    <col min="15872" max="15872" width="57.875" customWidth="1" style="21"/>
    <col min="15873" max="15874" width="22.0" customWidth="1" style="21"/>
    <col min="15875" max="16127" width="9.0" style="21"/>
    <col min="16128" max="16128" width="57.875" customWidth="1" style="21"/>
    <col min="16129" max="16130" width="22.0" customWidth="1" style="21"/>
    <col min="16131" max="16384" width="9.0" style="21"/>
  </cols>
  <sheetData>
    <row r="1" ht="21.0" customHeight="1" x14ac:dyDescent="0.15" spans="1:1">
      <c r="A1" s="145" t="s">
        <v>369</v>
      </c>
    </row>
    <row r="2" ht="37.5" customHeight="1" x14ac:dyDescent="0.15" spans="1:2">
      <c r="A2" s="653" t="s">
        <v>370</v>
      </c>
      <c r="B2" s="640"/>
    </row>
    <row r="3" ht="20.25" customHeight="1" x14ac:dyDescent="0.15" spans="1:2">
      <c r="B3" s="298" t="s">
        <v>2</v>
      </c>
    </row>
    <row r="4" ht="24.0" customHeight="1" x14ac:dyDescent="0.15" spans="1:2">
      <c r="A4" s="130" t="s">
        <v>371</v>
      </c>
      <c r="B4" s="299" t="s">
        <v>4</v>
      </c>
    </row>
    <row r="5" ht="24.0" customHeight="1" x14ac:dyDescent="0.15" spans="1:2">
      <c r="A5" s="130" t="s">
        <v>372</v>
      </c>
      <c r="B5" s="226"/>
    </row>
    <row r="6" ht="24.0" customHeight="1" x14ac:dyDescent="0.15" spans="1:2">
      <c r="A6" s="558" t="s">
        <v>373</v>
      </c>
      <c r="B6" s="557"/>
    </row>
    <row r="7" ht="24.0" customHeight="1" x14ac:dyDescent="0.15" spans="1:2">
      <c r="A7" s="302" t="s">
        <v>374</v>
      </c>
      <c r="B7" s="303"/>
    </row>
    <row r="8" ht="24.0" customHeight="1" x14ac:dyDescent="0.15" spans="1:2">
      <c r="A8" s="304" t="s">
        <v>375</v>
      </c>
      <c r="B8" s="303"/>
    </row>
    <row r="9" ht="24.0" customHeight="1" x14ac:dyDescent="0.15" spans="1:2">
      <c r="A9" s="304" t="s">
        <v>376</v>
      </c>
      <c r="B9" s="556"/>
    </row>
    <row r="10" ht="24.0" customHeight="1" x14ac:dyDescent="0.15" spans="1:2">
      <c r="A10" s="304" t="s">
        <v>377</v>
      </c>
      <c r="B10" s="303"/>
    </row>
    <row r="11" ht="24.0" customHeight="1" x14ac:dyDescent="0.15" spans="1:2">
      <c r="A11" s="304" t="s">
        <v>378</v>
      </c>
      <c r="B11" s="303"/>
    </row>
    <row r="12" ht="24.0" customHeight="1" x14ac:dyDescent="0.15" spans="1:2">
      <c r="A12" s="304" t="s">
        <v>379</v>
      </c>
      <c r="B12" s="303"/>
    </row>
    <row r="13" ht="24.0" customHeight="1" x14ac:dyDescent="0.15" spans="1:2">
      <c r="A13" s="304" t="s">
        <v>380</v>
      </c>
      <c r="B13" s="554"/>
    </row>
    <row r="14" ht="24.0" customHeight="1" x14ac:dyDescent="0.15" spans="1:2">
      <c r="A14" s="555" t="s">
        <v>381</v>
      </c>
      <c r="B14" s="554"/>
    </row>
    <row r="15" ht="24.0" customHeight="1" x14ac:dyDescent="0.15" spans="1:2">
      <c r="A15" s="302" t="s">
        <v>382</v>
      </c>
      <c r="B15" s="78"/>
    </row>
    <row r="16" ht="24.0" customHeight="1" x14ac:dyDescent="0.15" spans="1:2">
      <c r="A16" s="308" t="s">
        <v>383</v>
      </c>
      <c r="B16" s="43"/>
    </row>
    <row r="17" ht="24.0" customHeight="1" x14ac:dyDescent="0.15" spans="1:2">
      <c r="A17" s="308" t="s">
        <v>384</v>
      </c>
      <c r="B17" s="43"/>
    </row>
    <row r="18" ht="24.0" customHeight="1" x14ac:dyDescent="0.15" spans="1:2">
      <c r="A18" s="308" t="s">
        <v>384</v>
      </c>
      <c r="B18" s="43"/>
    </row>
    <row r="19" ht="24.0" customHeight="1" x14ac:dyDescent="0.15" spans="1:2">
      <c r="A19" s="308" t="s">
        <v>385</v>
      </c>
      <c r="B19" s="43"/>
    </row>
    <row r="20" ht="24.0" customHeight="1" x14ac:dyDescent="0.15" spans="1:2">
      <c r="A20" s="308" t="s">
        <v>386</v>
      </c>
      <c r="B20" s="43"/>
    </row>
    <row r="21" ht="24.0" customHeight="1" x14ac:dyDescent="0.15" spans="1:2">
      <c r="A21" s="238" t="s">
        <v>387</v>
      </c>
      <c r="B21" s="43"/>
    </row>
    <row r="22" ht="24.0" customHeight="1" x14ac:dyDescent="0.15" spans="1:2">
      <c r="A22" s="302" t="s">
        <v>388</v>
      </c>
      <c r="B22" s="43"/>
    </row>
    <row r="23" ht="24.0" customHeight="1" x14ac:dyDescent="0.15" spans="1:2">
      <c r="A23" s="310" t="s">
        <v>389</v>
      </c>
      <c r="B23" s="43"/>
    </row>
    <row r="24" ht="36.0" customHeight="1" x14ac:dyDescent="0.15" spans="1:1">
      <c r="A24" s="21" t="s">
        <v>390</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96" firstPageNumber="135" useFirstPageNumber="1"/>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B20"/>
  <sheetViews>
    <sheetView zoomScaleNormal="100" topLeftCell="A1" workbookViewId="0">
      <pane ySplit="5" topLeftCell="A6" activePane="bottomLeft" state="frozen"/>
      <selection activeCell="A1" activeCellId="0" sqref="A1"/>
      <selection pane="bottomLeft" activeCell="A23" activeCellId="0" sqref="A23"/>
    </sheetView>
  </sheetViews>
  <sheetFormatPr defaultRowHeight="13.5" defaultColWidth="9.000137329101562" x14ac:dyDescent="0.15"/>
  <cols>
    <col min="1" max="1" width="56.125" customWidth="1"/>
    <col min="2" max="2" width="40.875" customWidth="1"/>
  </cols>
  <sheetData>
    <row r="1" ht="33.75" customHeight="1" x14ac:dyDescent="0.15" spans="1:1">
      <c r="A1" s="145" t="s">
        <v>391</v>
      </c>
    </row>
    <row r="2" ht="26.1" customHeight="1" x14ac:dyDescent="0.15" spans="1:2">
      <c r="A2" s="641" t="s">
        <v>392</v>
      </c>
      <c r="B2" s="641"/>
    </row>
    <row r="3" ht="16.9" customHeight="1" x14ac:dyDescent="0.15" spans="1:2">
      <c r="A3" s="199"/>
      <c r="B3" s="199"/>
    </row>
    <row r="4" ht="26.1" customHeight="1" x14ac:dyDescent="0.15" spans="1:2">
      <c r="B4" s="295" t="s">
        <v>2</v>
      </c>
    </row>
    <row r="5" s="294" customFormat="1" ht="42.0" customHeight="1" x14ac:dyDescent="0.15" spans="1:2">
      <c r="A5" s="156" t="s">
        <v>393</v>
      </c>
      <c r="B5" s="156" t="s">
        <v>4</v>
      </c>
    </row>
    <row r="6" ht="42.0" customHeight="1" x14ac:dyDescent="0.15" spans="1:2">
      <c r="A6" s="25" t="s">
        <v>394</v>
      </c>
      <c r="B6" s="296"/>
    </row>
    <row r="7" ht="42.0" customHeight="1" x14ac:dyDescent="0.15" spans="1:2">
      <c r="A7" s="25" t="s">
        <v>394</v>
      </c>
      <c r="B7" s="90"/>
    </row>
    <row r="8" ht="31.5" customHeight="1" hidden="1" x14ac:dyDescent="0.15" spans="1:2">
      <c r="A8" s="25" t="s">
        <v>394</v>
      </c>
      <c r="B8" s="90"/>
    </row>
    <row r="9" ht="31.5" customHeight="1" hidden="1" x14ac:dyDescent="0.15" spans="1:2">
      <c r="A9" s="25" t="s">
        <v>394</v>
      </c>
      <c r="B9" s="90"/>
    </row>
    <row r="10" ht="31.5" customHeight="1" hidden="1" x14ac:dyDescent="0.15" spans="1:2">
      <c r="A10" s="25" t="s">
        <v>394</v>
      </c>
      <c r="B10" s="90"/>
    </row>
    <row r="11" ht="31.5" customHeight="1" hidden="1" x14ac:dyDescent="0.15" spans="1:2">
      <c r="A11" s="25" t="s">
        <v>394</v>
      </c>
      <c r="B11" s="90"/>
    </row>
    <row r="12" ht="31.5" customHeight="1" hidden="1" x14ac:dyDescent="0.15" spans="1:2">
      <c r="A12" s="25" t="s">
        <v>394</v>
      </c>
      <c r="B12" s="90"/>
    </row>
    <row r="13" ht="31.5" customHeight="1" hidden="1" x14ac:dyDescent="0.15" spans="1:2">
      <c r="A13" s="25" t="s">
        <v>394</v>
      </c>
      <c r="B13" s="90"/>
    </row>
    <row r="14" ht="31.5" customHeight="1" hidden="1" x14ac:dyDescent="0.15" spans="1:2">
      <c r="A14" s="25" t="s">
        <v>394</v>
      </c>
      <c r="B14" s="90"/>
    </row>
    <row r="15" ht="31.5" customHeight="1" hidden="1" x14ac:dyDescent="0.15" spans="1:2">
      <c r="A15" s="25" t="s">
        <v>394</v>
      </c>
      <c r="B15" s="90"/>
    </row>
    <row r="16" ht="31.5" customHeight="1" hidden="1" x14ac:dyDescent="0.15" spans="1:2">
      <c r="A16" s="25" t="s">
        <v>394</v>
      </c>
      <c r="B16" s="90"/>
    </row>
    <row r="17" ht="31.5" customHeight="1" hidden="1" x14ac:dyDescent="0.15" spans="1:2">
      <c r="A17" s="25" t="s">
        <v>394</v>
      </c>
      <c r="B17" s="90"/>
    </row>
    <row r="18" ht="42.0" customHeight="1" x14ac:dyDescent="0.15" spans="1:2">
      <c r="A18" s="25" t="s">
        <v>395</v>
      </c>
      <c r="B18" s="90"/>
    </row>
    <row r="19" ht="42.0" customHeight="1" x14ac:dyDescent="0.15" spans="1:2">
      <c r="A19" s="25" t="s">
        <v>372</v>
      </c>
      <c r="B19" s="90"/>
    </row>
    <row r="20" ht="32.25" customHeight="1" x14ac:dyDescent="0.15" spans="1:2">
      <c r="A20" s="654" t="s">
        <v>390</v>
      </c>
      <c r="B20" s="654"/>
    </row>
  </sheetData>
  <mergeCells count="2">
    <mergeCell ref="A2:B2"/>
    <mergeCell ref="A20:B20"/>
  </mergeCells>
  <phoneticPr fontId="0" type="noConversion"/>
  <printOptions horizontalCentered="1"/>
  <pageMargins left="0.5513199671046941" right="0.5513199671046941" top="0.27565998355234705" bottom="0.3937007874015748" header="0.5902039723133478" footer="0.15761919143631703"/>
  <pageSetup paperSize="9" scale="96" firstPageNumber="135" useFirstPageNumber="1"/>
  <extLst>
    <ext uri="{2D9387EB-5337-4D45-933B-B4D357D02E09}">
      <gutter val="0.0" pos="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UW48"/>
  <sheetViews>
    <sheetView zoomScale="85" zoomScaleNormal="85" topLeftCell="A1" workbookViewId="0">
      <pane ySplit="5" topLeftCell="A22" activePane="bottomLeft" state="frozen"/>
      <selection activeCell="A1" activeCellId="0" sqref="A1"/>
      <selection pane="bottomLeft" activeCell="J21" activeCellId="0" sqref="J21"/>
    </sheetView>
  </sheetViews>
  <sheetFormatPr defaultRowHeight="13.5" defaultColWidth="9.000137329101562" x14ac:dyDescent="0.15"/>
  <cols>
    <col min="1" max="1" width="49.75" customWidth="1" style="281"/>
    <col min="2" max="2" width="49.75" customWidth="1" style="208"/>
    <col min="3" max="243" width="9.0" style="208"/>
    <col min="244" max="245" width="49.75" customWidth="1" style="208"/>
    <col min="246" max="499" width="9.0" style="208"/>
    <col min="500" max="501" width="49.75" customWidth="1" style="208"/>
    <col min="502" max="755" width="9.0" style="208"/>
    <col min="756" max="757" width="49.75" customWidth="1" style="208"/>
    <col min="758" max="1011" width="9.0" style="208"/>
    <col min="1012" max="1013" width="49.75" customWidth="1" style="208"/>
    <col min="1014" max="1267" width="9.0" style="208"/>
    <col min="1268" max="1269" width="49.75" customWidth="1" style="208"/>
    <col min="1270" max="1523" width="9.0" style="208"/>
    <col min="1524" max="1525" width="49.75" customWidth="1" style="208"/>
    <col min="1526" max="1779" width="9.0" style="208"/>
    <col min="1780" max="1781" width="49.75" customWidth="1" style="208"/>
    <col min="1782" max="2035" width="9.0" style="208"/>
    <col min="2036" max="2037" width="49.75" customWidth="1" style="208"/>
    <col min="2038" max="2291" width="9.0" style="208"/>
    <col min="2292" max="2293" width="49.75" customWidth="1" style="208"/>
    <col min="2294" max="2547" width="9.0" style="208"/>
    <col min="2548" max="2549" width="49.75" customWidth="1" style="208"/>
    <col min="2550" max="2803" width="9.0" style="208"/>
    <col min="2804" max="2805" width="49.75" customWidth="1" style="208"/>
    <col min="2806" max="3059" width="9.0" style="208"/>
    <col min="3060" max="3061" width="49.75" customWidth="1" style="208"/>
    <col min="3062" max="3315" width="9.0" style="208"/>
    <col min="3316" max="3317" width="49.75" customWidth="1" style="208"/>
    <col min="3318" max="3571" width="9.0" style="208"/>
    <col min="3572" max="3573" width="49.75" customWidth="1" style="208"/>
    <col min="3574" max="3827" width="9.0" style="208"/>
    <col min="3828" max="3829" width="49.75" customWidth="1" style="208"/>
    <col min="3830" max="4083" width="9.0" style="208"/>
    <col min="4084" max="4085" width="49.75" customWidth="1" style="208"/>
    <col min="4086" max="4339" width="9.0" style="208"/>
    <col min="4340" max="4341" width="49.75" customWidth="1" style="208"/>
    <col min="4342" max="4595" width="9.0" style="208"/>
    <col min="4596" max="4597" width="49.75" customWidth="1" style="208"/>
    <col min="4598" max="4851" width="9.0" style="208"/>
    <col min="4852" max="4853" width="49.75" customWidth="1" style="208"/>
    <col min="4854" max="5107" width="9.0" style="208"/>
    <col min="5108" max="5109" width="49.75" customWidth="1" style="208"/>
    <col min="5110" max="5363" width="9.0" style="208"/>
    <col min="5364" max="5365" width="49.75" customWidth="1" style="208"/>
    <col min="5366" max="5619" width="9.0" style="208"/>
    <col min="5620" max="5621" width="49.75" customWidth="1" style="208"/>
    <col min="5622" max="5875" width="9.0" style="208"/>
    <col min="5876" max="5877" width="49.75" customWidth="1" style="208"/>
    <col min="5878" max="6131" width="9.0" style="208"/>
    <col min="6132" max="6133" width="49.75" customWidth="1" style="208"/>
    <col min="6134" max="6387" width="9.0" style="208"/>
    <col min="6388" max="6389" width="49.75" customWidth="1" style="208"/>
    <col min="6390" max="6643" width="9.0" style="208"/>
    <col min="6644" max="6645" width="49.75" customWidth="1" style="208"/>
    <col min="6646" max="6899" width="9.0" style="208"/>
    <col min="6900" max="6901" width="49.75" customWidth="1" style="208"/>
    <col min="6902" max="7155" width="9.0" style="208"/>
    <col min="7156" max="7157" width="49.75" customWidth="1" style="208"/>
    <col min="7158" max="7411" width="9.0" style="208"/>
    <col min="7412" max="7413" width="49.75" customWidth="1" style="208"/>
    <col min="7414" max="7667" width="9.0" style="208"/>
    <col min="7668" max="7669" width="49.75" customWidth="1" style="208"/>
    <col min="7670" max="7923" width="9.0" style="208"/>
    <col min="7924" max="7925" width="49.75" customWidth="1" style="208"/>
    <col min="7926" max="8179" width="9.0" style="208"/>
    <col min="8180" max="8181" width="49.75" customWidth="1" style="208"/>
    <col min="8182" max="8435" width="9.0" style="208"/>
    <col min="8436" max="8437" width="49.75" customWidth="1" style="208"/>
    <col min="8438" max="8691" width="9.0" style="208"/>
    <col min="8692" max="8693" width="49.75" customWidth="1" style="208"/>
    <col min="8694" max="8947" width="9.0" style="208"/>
    <col min="8948" max="8949" width="49.75" customWidth="1" style="208"/>
    <col min="8950" max="9203" width="9.0" style="208"/>
    <col min="9204" max="9205" width="49.75" customWidth="1" style="208"/>
    <col min="9206" max="9459" width="9.0" style="208"/>
    <col min="9460" max="9461" width="49.75" customWidth="1" style="208"/>
    <col min="9462" max="9715" width="9.0" style="208"/>
    <col min="9716" max="9717" width="49.75" customWidth="1" style="208"/>
    <col min="9718" max="9971" width="9.0" style="208"/>
    <col min="9972" max="9973" width="49.75" customWidth="1" style="208"/>
    <col min="9974" max="10227" width="9.0" style="208"/>
    <col min="10228" max="10229" width="49.75" customWidth="1" style="208"/>
    <col min="10230" max="10483" width="9.0" style="208"/>
    <col min="10484" max="10485" width="49.75" customWidth="1" style="208"/>
    <col min="10486" max="10739" width="9.0" style="208"/>
    <col min="10740" max="10741" width="49.75" customWidth="1" style="208"/>
    <col min="10742" max="10995" width="9.0" style="208"/>
    <col min="10996" max="10997" width="49.75" customWidth="1" style="208"/>
    <col min="10998" max="11251" width="9.0" style="208"/>
    <col min="11252" max="11253" width="49.75" customWidth="1" style="208"/>
    <col min="11254" max="11507" width="9.0" style="208"/>
    <col min="11508" max="11509" width="49.75" customWidth="1" style="208"/>
    <col min="11510" max="11763" width="9.0" style="208"/>
    <col min="11764" max="11765" width="49.75" customWidth="1" style="208"/>
    <col min="11766" max="12019" width="9.0" style="208"/>
    <col min="12020" max="12021" width="49.75" customWidth="1" style="208"/>
    <col min="12022" max="12275" width="9.0" style="208"/>
    <col min="12276" max="12277" width="49.75" customWidth="1" style="208"/>
    <col min="12278" max="12531" width="9.0" style="208"/>
    <col min="12532" max="12533" width="49.75" customWidth="1" style="208"/>
    <col min="12534" max="12787" width="9.0" style="208"/>
    <col min="12788" max="12789" width="49.75" customWidth="1" style="208"/>
    <col min="12790" max="13043" width="9.0" style="208"/>
    <col min="13044" max="13045" width="49.75" customWidth="1" style="208"/>
    <col min="13046" max="13299" width="9.0" style="208"/>
    <col min="13300" max="13301" width="49.75" customWidth="1" style="208"/>
    <col min="13302" max="13555" width="9.0" style="208"/>
    <col min="13556" max="13557" width="49.75" customWidth="1" style="208"/>
    <col min="13558" max="13811" width="9.0" style="208"/>
    <col min="13812" max="13813" width="49.75" customWidth="1" style="208"/>
    <col min="13814" max="14067" width="9.0" style="208"/>
    <col min="14068" max="14069" width="49.75" customWidth="1" style="208"/>
    <col min="14070" max="14323" width="9.0" style="208"/>
    <col min="14324" max="14325" width="49.75" customWidth="1" style="208"/>
    <col min="14326" max="14579" width="9.0" style="208"/>
    <col min="14580" max="14581" width="49.75" customWidth="1" style="208"/>
    <col min="14582" max="14835" width="9.0" style="208"/>
    <col min="14836" max="14837" width="49.75" customWidth="1" style="208"/>
    <col min="14838" max="15091" width="9.0" style="208"/>
    <col min="15092" max="15093" width="49.75" customWidth="1" style="208"/>
    <col min="15094" max="15347" width="9.0" style="208"/>
    <col min="15348" max="15349" width="49.75" customWidth="1" style="208"/>
    <col min="15350" max="15603" width="9.0" style="208"/>
    <col min="15604" max="15605" width="49.75" customWidth="1" style="208"/>
    <col min="15606" max="15859" width="9.0" style="208"/>
    <col min="15860" max="15861" width="49.75" customWidth="1" style="208"/>
    <col min="15862" max="16115" width="9.0" style="208"/>
    <col min="16116" max="16117" width="49.75" customWidth="1" style="208"/>
    <col min="16118" max="16384" width="9.0" style="208"/>
  </cols>
  <sheetData>
    <row r="1" ht="23.25" customHeight="1" x14ac:dyDescent="0.15" spans="1:1">
      <c r="A1" s="125" t="s">
        <v>396</v>
      </c>
    </row>
    <row r="2" ht="37.5" customHeight="1" x14ac:dyDescent="0.15" spans="1:2">
      <c r="A2" s="641" t="s">
        <v>397</v>
      </c>
      <c r="B2" s="641"/>
    </row>
    <row r="3" ht="20.25" customHeight="1" x14ac:dyDescent="0.15" spans="1:2">
      <c r="A3" s="282"/>
      <c r="B3" s="128" t="s">
        <v>2</v>
      </c>
    </row>
    <row r="4" ht="28.5" customHeight="1" x14ac:dyDescent="0.15" spans="1:2">
      <c r="A4" s="283" t="s">
        <v>118</v>
      </c>
      <c r="B4" s="284" t="s">
        <v>4</v>
      </c>
    </row>
    <row r="5" ht="18.75" customHeight="1" x14ac:dyDescent="0.15" spans="1:2">
      <c r="A5" s="285" t="s">
        <v>372</v>
      </c>
      <c r="B5" s="286">
        <f>B6+B11+B21+B29+B36+B41+B43+B45+B47+B27+B32</f>
        <v>118142</v>
      </c>
    </row>
    <row r="6" s="208" customFormat="1" ht="18.75" customHeight="1" x14ac:dyDescent="0.15" spans="1:2">
      <c r="A6" s="288" t="s">
        <v>398</v>
      </c>
      <c r="B6" s="286">
        <f>SUM(B7:B10)</f>
        <v>34918</v>
      </c>
    </row>
    <row r="7" ht="18.75" customHeight="1" x14ac:dyDescent="0.15" spans="1:2">
      <c r="A7" s="290" t="s">
        <v>399</v>
      </c>
      <c r="B7" s="291">
        <v>25445</v>
      </c>
    </row>
    <row r="8" ht="18.75" customHeight="1" x14ac:dyDescent="0.15" spans="1:2">
      <c r="A8" s="290" t="s">
        <v>400</v>
      </c>
      <c r="B8" s="291">
        <v>5026</v>
      </c>
    </row>
    <row r="9" ht="18.75" customHeight="1" x14ac:dyDescent="0.15" spans="1:2">
      <c r="A9" s="290" t="s">
        <v>401</v>
      </c>
      <c r="B9" s="291">
        <v>2339</v>
      </c>
    </row>
    <row r="10" ht="18.75" customHeight="1" x14ac:dyDescent="0.15" spans="1:2">
      <c r="A10" s="290" t="s">
        <v>402</v>
      </c>
      <c r="B10" s="291">
        <v>2108</v>
      </c>
    </row>
    <row r="11" s="208" customFormat="1" ht="18.75" customHeight="1" x14ac:dyDescent="0.15" spans="1:2">
      <c r="A11" s="288" t="s">
        <v>403</v>
      </c>
      <c r="B11" s="286">
        <f>SUM(B12:B20)</f>
        <v>5977</v>
      </c>
    </row>
    <row r="12" ht="18.75" customHeight="1" x14ac:dyDescent="0.15" spans="1:2">
      <c r="A12" s="290" t="s">
        <v>404</v>
      </c>
      <c r="B12" s="291">
        <v>3154</v>
      </c>
    </row>
    <row r="13" ht="18.75" customHeight="1" x14ac:dyDescent="0.15" spans="1:2">
      <c r="A13" s="290" t="s">
        <v>405</v>
      </c>
      <c r="B13" s="291">
        <v>255</v>
      </c>
    </row>
    <row r="14" ht="18.75" customHeight="1" x14ac:dyDescent="0.15" spans="1:2">
      <c r="A14" s="290" t="s">
        <v>406</v>
      </c>
      <c r="B14" s="291">
        <v>17</v>
      </c>
    </row>
    <row r="15" ht="18.75" customHeight="1" x14ac:dyDescent="0.15" spans="1:2">
      <c r="A15" s="290" t="s">
        <v>407</v>
      </c>
      <c r="B15" s="291">
        <v>10</v>
      </c>
    </row>
    <row r="16" ht="18.75" customHeight="1" x14ac:dyDescent="0.15" spans="1:2">
      <c r="A16" s="290" t="s">
        <v>408</v>
      </c>
      <c r="B16" s="291">
        <v>204</v>
      </c>
    </row>
    <row r="17" ht="18.75" customHeight="1" x14ac:dyDescent="0.15" spans="1:2">
      <c r="A17" s="290" t="s">
        <v>409</v>
      </c>
      <c r="B17" s="291">
        <v>67</v>
      </c>
    </row>
    <row r="18" ht="21.0" customHeight="1" x14ac:dyDescent="0.15" spans="1:2">
      <c r="A18" s="290" t="s">
        <v>410</v>
      </c>
      <c r="B18" s="291">
        <v>773</v>
      </c>
    </row>
    <row r="19" ht="18.75" customHeight="1" x14ac:dyDescent="0.15" spans="1:2">
      <c r="A19" s="290" t="s">
        <v>411</v>
      </c>
      <c r="B19" s="291">
        <v>281</v>
      </c>
    </row>
    <row r="20" ht="18.75" customHeight="1" x14ac:dyDescent="0.15" spans="1:2">
      <c r="A20" s="290" t="s">
        <v>412</v>
      </c>
      <c r="B20" s="291">
        <v>1216</v>
      </c>
    </row>
    <row r="21" s="208" customFormat="1" ht="18.75" customHeight="1" x14ac:dyDescent="0.15" spans="1:2">
      <c r="A21" s="288" t="s">
        <v>413</v>
      </c>
      <c r="B21" s="286">
        <f>SUM(B22:B26)</f>
        <v>7753</v>
      </c>
    </row>
    <row r="22" ht="18.75" customHeight="1" x14ac:dyDescent="0.15" spans="1:2">
      <c r="A22" s="290" t="s">
        <v>414</v>
      </c>
      <c r="B22" s="291">
        <v>572</v>
      </c>
    </row>
    <row r="23" ht="18.75" customHeight="1" x14ac:dyDescent="0.15" spans="1:2">
      <c r="A23" s="290" t="s">
        <v>415</v>
      </c>
      <c r="B23" s="291">
        <v>200</v>
      </c>
    </row>
    <row r="24" ht="18.75" customHeight="1" x14ac:dyDescent="0.15" spans="1:2">
      <c r="A24" s="290" t="s">
        <v>416</v>
      </c>
      <c r="B24" s="291">
        <v>208</v>
      </c>
    </row>
    <row r="25" ht="18.75" customHeight="1" x14ac:dyDescent="0.15" spans="1:2">
      <c r="A25" s="290" t="s">
        <v>417</v>
      </c>
      <c r="B25" s="291">
        <v>5</v>
      </c>
    </row>
    <row r="26" ht="18.75" customHeight="1" x14ac:dyDescent="0.15" spans="1:2">
      <c r="A26" s="290" t="s">
        <v>418</v>
      </c>
      <c r="B26" s="291">
        <v>6768</v>
      </c>
    </row>
    <row r="27" s="208" customFormat="1" ht="18.75" customHeight="1" x14ac:dyDescent="0.15" spans="1:2">
      <c r="A27" s="288" t="s">
        <v>419</v>
      </c>
      <c r="B27" s="286">
        <f>SUM(B28)</f>
        <v>0</v>
      </c>
    </row>
    <row r="28" ht="18.75" customHeight="1" x14ac:dyDescent="0.15" spans="1:2">
      <c r="A28" s="290" t="s">
        <v>420</v>
      </c>
      <c r="B28" s="291"/>
    </row>
    <row r="29" s="208" customFormat="1" ht="18.75" customHeight="1" x14ac:dyDescent="0.15" spans="1:2">
      <c r="A29" s="288" t="s">
        <v>421</v>
      </c>
      <c r="B29" s="286">
        <f>SUM(B30:B31)</f>
        <v>52286</v>
      </c>
    </row>
    <row r="30" ht="18.75" customHeight="1" x14ac:dyDescent="0.15" spans="1:2">
      <c r="A30" s="290" t="s">
        <v>422</v>
      </c>
      <c r="B30" s="291">
        <v>50574</v>
      </c>
    </row>
    <row r="31" ht="18.75" customHeight="1" x14ac:dyDescent="0.15" spans="1:2">
      <c r="A31" s="290" t="s">
        <v>423</v>
      </c>
      <c r="B31" s="291">
        <v>1712</v>
      </c>
    </row>
    <row r="32" s="208" customFormat="1" ht="18.75" customHeight="1" x14ac:dyDescent="0.15" spans="1:2">
      <c r="A32" s="288" t="s">
        <v>424</v>
      </c>
      <c r="B32" s="286">
        <f>SUM(B33:B35)</f>
        <v>336</v>
      </c>
    </row>
    <row r="33" ht="18.75" customHeight="1" x14ac:dyDescent="0.15" spans="1:2">
      <c r="A33" s="290" t="s">
        <v>425</v>
      </c>
      <c r="B33" s="291">
        <v>96</v>
      </c>
    </row>
    <row r="34" s="1" customFormat="1" ht="18.75" customHeight="1" x14ac:dyDescent="0.15" spans="1:2">
      <c r="A34" s="290" t="s">
        <v>426</v>
      </c>
      <c r="B34" s="291">
        <v>10</v>
      </c>
    </row>
    <row r="35" s="1" customFormat="1" ht="18.75" customHeight="1" x14ac:dyDescent="0.15" spans="1:2">
      <c r="A35" s="290" t="s">
        <v>427</v>
      </c>
      <c r="B35" s="291">
        <v>230</v>
      </c>
    </row>
    <row r="36" s="208" customFormat="1" ht="18.75" customHeight="1" x14ac:dyDescent="0.15" spans="1:2">
      <c r="A36" s="288" t="s">
        <v>428</v>
      </c>
      <c r="B36" s="286">
        <f>SUM(B37:B40)</f>
        <v>6392</v>
      </c>
    </row>
    <row r="37" ht="18.75" customHeight="1" x14ac:dyDescent="0.15" spans="1:2">
      <c r="A37" s="290" t="s">
        <v>429</v>
      </c>
      <c r="B37" s="291">
        <v>6314</v>
      </c>
    </row>
    <row r="38" ht="18.75" customHeight="1" x14ac:dyDescent="0.15" spans="1:2">
      <c r="A38" s="290" t="s">
        <v>430</v>
      </c>
      <c r="B38" s="291">
        <v>48</v>
      </c>
    </row>
    <row r="39" ht="18.75" customHeight="1" x14ac:dyDescent="0.15" spans="1:2">
      <c r="A39" s="290" t="s">
        <v>431</v>
      </c>
      <c r="B39" s="291">
        <v>1</v>
      </c>
    </row>
    <row r="40" ht="18.75" customHeight="1" x14ac:dyDescent="0.15" spans="1:2">
      <c r="A40" s="290" t="s">
        <v>432</v>
      </c>
      <c r="B40" s="291">
        <v>29</v>
      </c>
    </row>
    <row r="41" s="208" customFormat="1" ht="18.75" customHeight="1" x14ac:dyDescent="0.15" spans="1:2">
      <c r="A41" s="288" t="s">
        <v>433</v>
      </c>
      <c r="B41" s="286">
        <f>B42</f>
        <v>420</v>
      </c>
    </row>
    <row r="42" ht="18.75" customHeight="1" x14ac:dyDescent="0.15" spans="1:2">
      <c r="A42" s="290" t="s">
        <v>434</v>
      </c>
      <c r="B42" s="291">
        <v>420</v>
      </c>
    </row>
    <row r="43" s="208" customFormat="1" ht="18.75" customHeight="1" x14ac:dyDescent="0.15" spans="1:2">
      <c r="A43" s="288" t="s">
        <v>435</v>
      </c>
      <c r="B43" s="286">
        <f>B44</f>
        <v>856</v>
      </c>
    </row>
    <row r="44" ht="18.75" customHeight="1" x14ac:dyDescent="0.15" spans="1:2">
      <c r="A44" s="290" t="s">
        <v>436</v>
      </c>
      <c r="B44" s="291">
        <v>856</v>
      </c>
    </row>
    <row r="45" s="208" customFormat="1" ht="18.75" customHeight="1" x14ac:dyDescent="0.15" spans="1:2">
      <c r="A45" s="288" t="s">
        <v>437</v>
      </c>
      <c r="B45" s="286">
        <f>B46</f>
        <v>200</v>
      </c>
    </row>
    <row r="46" s="293" customFormat="1" ht="18.75" customHeight="1" x14ac:dyDescent="0.15" spans="1:2">
      <c r="A46" s="290" t="s">
        <v>438</v>
      </c>
      <c r="B46" s="291">
        <v>200</v>
      </c>
    </row>
    <row r="47" s="208" customFormat="1" ht="18.75" customHeight="1" x14ac:dyDescent="0.15" spans="1:2">
      <c r="A47" s="288" t="s">
        <v>439</v>
      </c>
      <c r="B47" s="286">
        <f>B48</f>
        <v>9004</v>
      </c>
    </row>
    <row r="48" s="293" customFormat="1" ht="18.0" customHeight="1" x14ac:dyDescent="0.15" spans="1:2">
      <c r="A48" s="290" t="s">
        <v>315</v>
      </c>
      <c r="B48" s="291">
        <v>9004</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82" firstPageNumber="135" useFirstPageNumber="1"/>
  <extLst>
    <ext uri="{2D9387EB-5337-4D45-933B-B4D357D02E09}">
      <gutter val="0.0" pos="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sheetPr>
  <dimension ref="A1:WVM27"/>
  <sheetViews>
    <sheetView zoomScaleNormal="100" topLeftCell="B1" workbookViewId="0">
      <pane ySplit="5" topLeftCell="B14" activePane="bottomLeft" state="frozen"/>
      <selection activeCell="A1" activeCellId="0" sqref="A1"/>
      <selection pane="bottomLeft" activeCell="J30" activeCellId="0" sqref="J30"/>
    </sheetView>
  </sheetViews>
  <sheetFormatPr defaultRowHeight="13.5" defaultColWidth="9.000137329101562" x14ac:dyDescent="0.15"/>
  <cols>
    <col min="1" max="1" width="0.0" customWidth="1" style="264" hidden="1"/>
    <col min="2" max="2" width="0.0" customWidth="1" style="265" hidden="1"/>
    <col min="3" max="3" width="51.125" customWidth="1" style="208"/>
    <col min="4" max="4" width="14.875" customWidth="1" style="208"/>
    <col min="5" max="5" width="14.875" customWidth="1" style="266"/>
    <col min="6" max="6" width="14.875" customWidth="1" style="208"/>
    <col min="7" max="255" width="9.0" style="208"/>
    <col min="256" max="257" width="0.0" customWidth="1" style="208" hidden="1"/>
    <col min="258" max="258" width="51.125" customWidth="1" style="208"/>
    <col min="259" max="261" width="14.75" customWidth="1" style="208"/>
    <col min="262" max="511" width="9.0" style="208"/>
    <col min="512" max="513" width="0.0" customWidth="1" style="208" hidden="1"/>
    <col min="514" max="514" width="51.125" customWidth="1" style="208"/>
    <col min="515" max="517" width="14.75" customWidth="1" style="208"/>
    <col min="518" max="767" width="9.0" style="208"/>
    <col min="768" max="769" width="0.0" customWidth="1" style="208" hidden="1"/>
    <col min="770" max="770" width="51.125" customWidth="1" style="208"/>
    <col min="771" max="773" width="14.75" customWidth="1" style="208"/>
    <col min="774" max="1023" width="9.0" style="208"/>
    <col min="1024" max="1025" width="0.0" customWidth="1" style="208" hidden="1"/>
    <col min="1026" max="1026" width="51.125" customWidth="1" style="208"/>
    <col min="1027" max="1029" width="14.75" customWidth="1" style="208"/>
    <col min="1030" max="1279" width="9.0" style="208"/>
    <col min="1280" max="1281" width="0.0" customWidth="1" style="208" hidden="1"/>
    <col min="1282" max="1282" width="51.125" customWidth="1" style="208"/>
    <col min="1283" max="1285" width="14.75" customWidth="1" style="208"/>
    <col min="1286" max="1535" width="9.0" style="208"/>
    <col min="1536" max="1537" width="0.0" customWidth="1" style="208" hidden="1"/>
    <col min="1538" max="1538" width="51.125" customWidth="1" style="208"/>
    <col min="1539" max="1541" width="14.75" customWidth="1" style="208"/>
    <col min="1542" max="1791" width="9.0" style="208"/>
    <col min="1792" max="1793" width="0.0" customWidth="1" style="208" hidden="1"/>
    <col min="1794" max="1794" width="51.125" customWidth="1" style="208"/>
    <col min="1795" max="1797" width="14.75" customWidth="1" style="208"/>
    <col min="1798" max="2047" width="9.0" style="208"/>
    <col min="2048" max="2049" width="0.0" customWidth="1" style="208" hidden="1"/>
    <col min="2050" max="2050" width="51.125" customWidth="1" style="208"/>
    <col min="2051" max="2053" width="14.75" customWidth="1" style="208"/>
    <col min="2054" max="2303" width="9.0" style="208"/>
    <col min="2304" max="2305" width="0.0" customWidth="1" style="208" hidden="1"/>
    <col min="2306" max="2306" width="51.125" customWidth="1" style="208"/>
    <col min="2307" max="2309" width="14.75" customWidth="1" style="208"/>
    <col min="2310" max="2559" width="9.0" style="208"/>
    <col min="2560" max="2561" width="0.0" customWidth="1" style="208" hidden="1"/>
    <col min="2562" max="2562" width="51.125" customWidth="1" style="208"/>
    <col min="2563" max="2565" width="14.75" customWidth="1" style="208"/>
    <col min="2566" max="2815" width="9.0" style="208"/>
    <col min="2816" max="2817" width="0.0" customWidth="1" style="208" hidden="1"/>
    <col min="2818" max="2818" width="51.125" customWidth="1" style="208"/>
    <col min="2819" max="2821" width="14.75" customWidth="1" style="208"/>
    <col min="2822" max="3071" width="9.0" style="208"/>
    <col min="3072" max="3073" width="0.0" customWidth="1" style="208" hidden="1"/>
    <col min="3074" max="3074" width="51.125" customWidth="1" style="208"/>
    <col min="3075" max="3077" width="14.75" customWidth="1" style="208"/>
    <col min="3078" max="3327" width="9.0" style="208"/>
    <col min="3328" max="3329" width="0.0" customWidth="1" style="208" hidden="1"/>
    <col min="3330" max="3330" width="51.125" customWidth="1" style="208"/>
    <col min="3331" max="3333" width="14.75" customWidth="1" style="208"/>
    <col min="3334" max="3583" width="9.0" style="208"/>
    <col min="3584" max="3585" width="0.0" customWidth="1" style="208" hidden="1"/>
    <col min="3586" max="3586" width="51.125" customWidth="1" style="208"/>
    <col min="3587" max="3589" width="14.75" customWidth="1" style="208"/>
    <col min="3590" max="3839" width="9.0" style="208"/>
    <col min="3840" max="3841" width="0.0" customWidth="1" style="208" hidden="1"/>
    <col min="3842" max="3842" width="51.125" customWidth="1" style="208"/>
    <col min="3843" max="3845" width="14.75" customWidth="1" style="208"/>
    <col min="3846" max="4095" width="9.0" style="208"/>
    <col min="4096" max="4097" width="0.0" customWidth="1" style="208" hidden="1"/>
    <col min="4098" max="4098" width="51.125" customWidth="1" style="208"/>
    <col min="4099" max="4101" width="14.75" customWidth="1" style="208"/>
    <col min="4102" max="4351" width="9.0" style="208"/>
    <col min="4352" max="4353" width="0.0" customWidth="1" style="208" hidden="1"/>
    <col min="4354" max="4354" width="51.125" customWidth="1" style="208"/>
    <col min="4355" max="4357" width="14.75" customWidth="1" style="208"/>
    <col min="4358" max="4607" width="9.0" style="208"/>
    <col min="4608" max="4609" width="0.0" customWidth="1" style="208" hidden="1"/>
    <col min="4610" max="4610" width="51.125" customWidth="1" style="208"/>
    <col min="4611" max="4613" width="14.75" customWidth="1" style="208"/>
    <col min="4614" max="4863" width="9.0" style="208"/>
    <col min="4864" max="4865" width="0.0" customWidth="1" style="208" hidden="1"/>
    <col min="4866" max="4866" width="51.125" customWidth="1" style="208"/>
    <col min="4867" max="4869" width="14.75" customWidth="1" style="208"/>
    <col min="4870" max="5119" width="9.0" style="208"/>
    <col min="5120" max="5121" width="0.0" customWidth="1" style="208" hidden="1"/>
    <col min="5122" max="5122" width="51.125" customWidth="1" style="208"/>
    <col min="5123" max="5125" width="14.75" customWidth="1" style="208"/>
    <col min="5126" max="5375" width="9.0" style="208"/>
    <col min="5376" max="5377" width="0.0" customWidth="1" style="208" hidden="1"/>
    <col min="5378" max="5378" width="51.125" customWidth="1" style="208"/>
    <col min="5379" max="5381" width="14.75" customWidth="1" style="208"/>
    <col min="5382" max="5631" width="9.0" style="208"/>
    <col min="5632" max="5633" width="0.0" customWidth="1" style="208" hidden="1"/>
    <col min="5634" max="5634" width="51.125" customWidth="1" style="208"/>
    <col min="5635" max="5637" width="14.75" customWidth="1" style="208"/>
    <col min="5638" max="5887" width="9.0" style="208"/>
    <col min="5888" max="5889" width="0.0" customWidth="1" style="208" hidden="1"/>
    <col min="5890" max="5890" width="51.125" customWidth="1" style="208"/>
    <col min="5891" max="5893" width="14.75" customWidth="1" style="208"/>
    <col min="5894" max="6143" width="9.0" style="208"/>
    <col min="6144" max="6145" width="0.0" customWidth="1" style="208" hidden="1"/>
    <col min="6146" max="6146" width="51.125" customWidth="1" style="208"/>
    <col min="6147" max="6149" width="14.75" customWidth="1" style="208"/>
    <col min="6150" max="6399" width="9.0" style="208"/>
    <col min="6400" max="6401" width="0.0" customWidth="1" style="208" hidden="1"/>
    <col min="6402" max="6402" width="51.125" customWidth="1" style="208"/>
    <col min="6403" max="6405" width="14.75" customWidth="1" style="208"/>
    <col min="6406" max="6655" width="9.0" style="208"/>
    <col min="6656" max="6657" width="0.0" customWidth="1" style="208" hidden="1"/>
    <col min="6658" max="6658" width="51.125" customWidth="1" style="208"/>
    <col min="6659" max="6661" width="14.75" customWidth="1" style="208"/>
    <col min="6662" max="6911" width="9.0" style="208"/>
    <col min="6912" max="6913" width="0.0" customWidth="1" style="208" hidden="1"/>
    <col min="6914" max="6914" width="51.125" customWidth="1" style="208"/>
    <col min="6915" max="6917" width="14.75" customWidth="1" style="208"/>
    <col min="6918" max="7167" width="9.0" style="208"/>
    <col min="7168" max="7169" width="0.0" customWidth="1" style="208" hidden="1"/>
    <col min="7170" max="7170" width="51.125" customWidth="1" style="208"/>
    <col min="7171" max="7173" width="14.75" customWidth="1" style="208"/>
    <col min="7174" max="7423" width="9.0" style="208"/>
    <col min="7424" max="7425" width="0.0" customWidth="1" style="208" hidden="1"/>
    <col min="7426" max="7426" width="51.125" customWidth="1" style="208"/>
    <col min="7427" max="7429" width="14.75" customWidth="1" style="208"/>
    <col min="7430" max="7679" width="9.0" style="208"/>
    <col min="7680" max="7681" width="0.0" customWidth="1" style="208" hidden="1"/>
    <col min="7682" max="7682" width="51.125" customWidth="1" style="208"/>
    <col min="7683" max="7685" width="14.75" customWidth="1" style="208"/>
    <col min="7686" max="7935" width="9.0" style="208"/>
    <col min="7936" max="7937" width="0.0" customWidth="1" style="208" hidden="1"/>
    <col min="7938" max="7938" width="51.125" customWidth="1" style="208"/>
    <col min="7939" max="7941" width="14.75" customWidth="1" style="208"/>
    <col min="7942" max="8191" width="9.0" style="208"/>
    <col min="8192" max="8193" width="0.0" customWidth="1" style="208" hidden="1"/>
    <col min="8194" max="8194" width="51.125" customWidth="1" style="208"/>
    <col min="8195" max="8197" width="14.75" customWidth="1" style="208"/>
    <col min="8198" max="8447" width="9.0" style="208"/>
    <col min="8448" max="8449" width="0.0" customWidth="1" style="208" hidden="1"/>
    <col min="8450" max="8450" width="51.125" customWidth="1" style="208"/>
    <col min="8451" max="8453" width="14.75" customWidth="1" style="208"/>
    <col min="8454" max="8703" width="9.0" style="208"/>
    <col min="8704" max="8705" width="0.0" customWidth="1" style="208" hidden="1"/>
    <col min="8706" max="8706" width="51.125" customWidth="1" style="208"/>
    <col min="8707" max="8709" width="14.75" customWidth="1" style="208"/>
    <col min="8710" max="8959" width="9.0" style="208"/>
    <col min="8960" max="8961" width="0.0" customWidth="1" style="208" hidden="1"/>
    <col min="8962" max="8962" width="51.125" customWidth="1" style="208"/>
    <col min="8963" max="8965" width="14.75" customWidth="1" style="208"/>
    <col min="8966" max="9215" width="9.0" style="208"/>
    <col min="9216" max="9217" width="0.0" customWidth="1" style="208" hidden="1"/>
    <col min="9218" max="9218" width="51.125" customWidth="1" style="208"/>
    <col min="9219" max="9221" width="14.75" customWidth="1" style="208"/>
    <col min="9222" max="9471" width="9.0" style="208"/>
    <col min="9472" max="9473" width="0.0" customWidth="1" style="208" hidden="1"/>
    <col min="9474" max="9474" width="51.125" customWidth="1" style="208"/>
    <col min="9475" max="9477" width="14.75" customWidth="1" style="208"/>
    <col min="9478" max="9727" width="9.0" style="208"/>
    <col min="9728" max="9729" width="0.0" customWidth="1" style="208" hidden="1"/>
    <col min="9730" max="9730" width="51.125" customWidth="1" style="208"/>
    <col min="9731" max="9733" width="14.75" customWidth="1" style="208"/>
    <col min="9734" max="9983" width="9.0" style="208"/>
    <col min="9984" max="9985" width="0.0" customWidth="1" style="208" hidden="1"/>
    <col min="9986" max="9986" width="51.125" customWidth="1" style="208"/>
    <col min="9987" max="9989" width="14.75" customWidth="1" style="208"/>
    <col min="9990" max="10239" width="9.0" style="208"/>
    <col min="10240" max="10241" width="0.0" customWidth="1" style="208" hidden="1"/>
    <col min="10242" max="10242" width="51.125" customWidth="1" style="208"/>
    <col min="10243" max="10245" width="14.75" customWidth="1" style="208"/>
    <col min="10246" max="10495" width="9.0" style="208"/>
    <col min="10496" max="10497" width="0.0" customWidth="1" style="208" hidden="1"/>
    <col min="10498" max="10498" width="51.125" customWidth="1" style="208"/>
    <col min="10499" max="10501" width="14.75" customWidth="1" style="208"/>
    <col min="10502" max="10751" width="9.0" style="208"/>
    <col min="10752" max="10753" width="0.0" customWidth="1" style="208" hidden="1"/>
    <col min="10754" max="10754" width="51.125" customWidth="1" style="208"/>
    <col min="10755" max="10757" width="14.75" customWidth="1" style="208"/>
    <col min="10758" max="11007" width="9.0" style="208"/>
    <col min="11008" max="11009" width="0.0" customWidth="1" style="208" hidden="1"/>
    <col min="11010" max="11010" width="51.125" customWidth="1" style="208"/>
    <col min="11011" max="11013" width="14.75" customWidth="1" style="208"/>
    <col min="11014" max="11263" width="9.0" style="208"/>
    <col min="11264" max="11265" width="0.0" customWidth="1" style="208" hidden="1"/>
    <col min="11266" max="11266" width="51.125" customWidth="1" style="208"/>
    <col min="11267" max="11269" width="14.75" customWidth="1" style="208"/>
    <col min="11270" max="11519" width="9.0" style="208"/>
    <col min="11520" max="11521" width="0.0" customWidth="1" style="208" hidden="1"/>
    <col min="11522" max="11522" width="51.125" customWidth="1" style="208"/>
    <col min="11523" max="11525" width="14.75" customWidth="1" style="208"/>
    <col min="11526" max="11775" width="9.0" style="208"/>
    <col min="11776" max="11777" width="0.0" customWidth="1" style="208" hidden="1"/>
    <col min="11778" max="11778" width="51.125" customWidth="1" style="208"/>
    <col min="11779" max="11781" width="14.75" customWidth="1" style="208"/>
    <col min="11782" max="12031" width="9.0" style="208"/>
    <col min="12032" max="12033" width="0.0" customWidth="1" style="208" hidden="1"/>
    <col min="12034" max="12034" width="51.125" customWidth="1" style="208"/>
    <col min="12035" max="12037" width="14.75" customWidth="1" style="208"/>
    <col min="12038" max="12287" width="9.0" style="208"/>
    <col min="12288" max="12289" width="0.0" customWidth="1" style="208" hidden="1"/>
    <col min="12290" max="12290" width="51.125" customWidth="1" style="208"/>
    <col min="12291" max="12293" width="14.75" customWidth="1" style="208"/>
    <col min="12294" max="12543" width="9.0" style="208"/>
    <col min="12544" max="12545" width="0.0" customWidth="1" style="208" hidden="1"/>
    <col min="12546" max="12546" width="51.125" customWidth="1" style="208"/>
    <col min="12547" max="12549" width="14.75" customWidth="1" style="208"/>
    <col min="12550" max="12799" width="9.0" style="208"/>
    <col min="12800" max="12801" width="0.0" customWidth="1" style="208" hidden="1"/>
    <col min="12802" max="12802" width="51.125" customWidth="1" style="208"/>
    <col min="12803" max="12805" width="14.75" customWidth="1" style="208"/>
    <col min="12806" max="13055" width="9.0" style="208"/>
    <col min="13056" max="13057" width="0.0" customWidth="1" style="208" hidden="1"/>
    <col min="13058" max="13058" width="51.125" customWidth="1" style="208"/>
    <col min="13059" max="13061" width="14.75" customWidth="1" style="208"/>
    <col min="13062" max="13311" width="9.0" style="208"/>
    <col min="13312" max="13313" width="0.0" customWidth="1" style="208" hidden="1"/>
    <col min="13314" max="13314" width="51.125" customWidth="1" style="208"/>
    <col min="13315" max="13317" width="14.75" customWidth="1" style="208"/>
    <col min="13318" max="13567" width="9.0" style="208"/>
    <col min="13568" max="13569" width="0.0" customWidth="1" style="208" hidden="1"/>
    <col min="13570" max="13570" width="51.125" customWidth="1" style="208"/>
    <col min="13571" max="13573" width="14.75" customWidth="1" style="208"/>
    <col min="13574" max="13823" width="9.0" style="208"/>
    <col min="13824" max="13825" width="0.0" customWidth="1" style="208" hidden="1"/>
    <col min="13826" max="13826" width="51.125" customWidth="1" style="208"/>
    <col min="13827" max="13829" width="14.75" customWidth="1" style="208"/>
    <col min="13830" max="14079" width="9.0" style="208"/>
    <col min="14080" max="14081" width="0.0" customWidth="1" style="208" hidden="1"/>
    <col min="14082" max="14082" width="51.125" customWidth="1" style="208"/>
    <col min="14083" max="14085" width="14.75" customWidth="1" style="208"/>
    <col min="14086" max="14335" width="9.0" style="208"/>
    <col min="14336" max="14337" width="0.0" customWidth="1" style="208" hidden="1"/>
    <col min="14338" max="14338" width="51.125" customWidth="1" style="208"/>
    <col min="14339" max="14341" width="14.75" customWidth="1" style="208"/>
    <col min="14342" max="14591" width="9.0" style="208"/>
    <col min="14592" max="14593" width="0.0" customWidth="1" style="208" hidden="1"/>
    <col min="14594" max="14594" width="51.125" customWidth="1" style="208"/>
    <col min="14595" max="14597" width="14.75" customWidth="1" style="208"/>
    <col min="14598" max="14847" width="9.0" style="208"/>
    <col min="14848" max="14849" width="0.0" customWidth="1" style="208" hidden="1"/>
    <col min="14850" max="14850" width="51.125" customWidth="1" style="208"/>
    <col min="14851" max="14853" width="14.75" customWidth="1" style="208"/>
    <col min="14854" max="15103" width="9.0" style="208"/>
    <col min="15104" max="15105" width="0.0" customWidth="1" style="208" hidden="1"/>
    <col min="15106" max="15106" width="51.125" customWidth="1" style="208"/>
    <col min="15107" max="15109" width="14.75" customWidth="1" style="208"/>
    <col min="15110" max="15359" width="9.0" style="208"/>
    <col min="15360" max="15361" width="0.0" customWidth="1" style="208" hidden="1"/>
    <col min="15362" max="15362" width="51.125" customWidth="1" style="208"/>
    <col min="15363" max="15365" width="14.75" customWidth="1" style="208"/>
    <col min="15366" max="15615" width="9.0" style="208"/>
    <col min="15616" max="15617" width="0.0" customWidth="1" style="208" hidden="1"/>
    <col min="15618" max="15618" width="51.125" customWidth="1" style="208"/>
    <col min="15619" max="15621" width="14.75" customWidth="1" style="208"/>
    <col min="15622" max="15871" width="9.0" style="208"/>
    <col min="15872" max="15873" width="0.0" customWidth="1" style="208" hidden="1"/>
    <col min="15874" max="15874" width="51.125" customWidth="1" style="208"/>
    <col min="15875" max="15877" width="14.75" customWidth="1" style="208"/>
    <col min="15878" max="16127" width="9.0" style="208"/>
    <col min="16128" max="16129" width="0.0" customWidth="1" style="208" hidden="1"/>
    <col min="16130" max="16130" width="51.125" customWidth="1" style="208"/>
    <col min="16131" max="16133" width="14.75" customWidth="1" style="208"/>
    <col min="16134" max="16384" width="9.0" style="208"/>
  </cols>
  <sheetData>
    <row r="1" s="262" customFormat="1" ht="36.0" customHeight="1" x14ac:dyDescent="0.15" spans="1:5">
      <c r="A1" s="267"/>
      <c r="B1" s="268"/>
      <c r="C1" s="23" t="s">
        <v>443</v>
      </c>
      <c r="D1" s="269"/>
      <c r="E1" s="267"/>
    </row>
    <row r="2" s="262" customFormat="1" ht="37.5" customHeight="1" x14ac:dyDescent="0.15" spans="1:6">
      <c r="A2" s="267"/>
      <c r="B2" s="655" t="s">
        <v>444</v>
      </c>
      <c r="C2" s="655"/>
      <c r="D2" s="655"/>
      <c r="E2" s="655"/>
      <c r="F2" s="655"/>
    </row>
    <row r="3" s="262" customFormat="1" ht="28.5" customHeight="1" x14ac:dyDescent="0.15" spans="1:6">
      <c r="A3" s="267"/>
      <c r="B3" s="656"/>
      <c r="C3" s="656"/>
      <c r="D3" s="267"/>
      <c r="F3" s="262" t="s">
        <v>2</v>
      </c>
    </row>
    <row r="4" s="263" customFormat="1" ht="33.75" customHeight="1" x14ac:dyDescent="0.15" spans="1:6">
      <c r="A4" s="272"/>
      <c r="B4" s="273"/>
      <c r="C4" s="130" t="s">
        <v>445</v>
      </c>
      <c r="D4" s="48" t="s">
        <v>446</v>
      </c>
      <c r="E4" s="48" t="s">
        <v>447</v>
      </c>
      <c r="F4" s="48" t="s">
        <v>448</v>
      </c>
    </row>
    <row r="5" s="263" customFormat="1" ht="23.25" customHeight="1" x14ac:dyDescent="0.15" spans="1:6">
      <c r="A5" s="272"/>
      <c r="B5" s="273"/>
      <c r="C5" s="274" t="s">
        <v>449</v>
      </c>
      <c r="D5" s="274"/>
      <c r="E5" s="275"/>
      <c r="F5" s="276"/>
    </row>
    <row r="6" s="263" customFormat="1" ht="23.25" customHeight="1" x14ac:dyDescent="0.15" spans="1:6">
      <c r="A6" s="272"/>
      <c r="B6" s="273"/>
      <c r="C6" s="277" t="s">
        <v>450</v>
      </c>
      <c r="D6" s="277"/>
      <c r="E6" s="275"/>
      <c r="F6" s="276"/>
    </row>
    <row r="7" s="263" customFormat="1" ht="23.25" customHeight="1" x14ac:dyDescent="0.15" spans="1:6">
      <c r="A7" s="272"/>
      <c r="B7" s="273"/>
      <c r="C7" s="278" t="s">
        <v>451</v>
      </c>
      <c r="D7" s="277"/>
      <c r="E7" s="275"/>
      <c r="F7" s="276"/>
    </row>
    <row r="8" s="263" customFormat="1" ht="23.25" customHeight="1" x14ac:dyDescent="0.15" spans="1:6">
      <c r="A8" s="272"/>
      <c r="B8" s="273"/>
      <c r="C8" s="278" t="s">
        <v>452</v>
      </c>
      <c r="D8" s="277"/>
      <c r="E8" s="275"/>
      <c r="F8" s="276"/>
    </row>
    <row r="9" s="263" customFormat="1" ht="23.25" customHeight="1" x14ac:dyDescent="0.15" spans="1:6">
      <c r="A9" s="272"/>
      <c r="B9" s="273"/>
      <c r="C9" s="278" t="s">
        <v>453</v>
      </c>
      <c r="D9" s="277"/>
      <c r="E9" s="275"/>
      <c r="F9" s="276"/>
    </row>
    <row r="10" s="263" customFormat="1" ht="23.25" customHeight="1" x14ac:dyDescent="0.15" spans="1:6">
      <c r="A10" s="272"/>
      <c r="B10" s="273"/>
      <c r="C10" s="278" t="s">
        <v>454</v>
      </c>
      <c r="D10" s="277"/>
      <c r="E10" s="275"/>
      <c r="F10" s="276"/>
    </row>
    <row r="11" s="263" customFormat="1" ht="23.25" customHeight="1" x14ac:dyDescent="0.15" spans="1:6">
      <c r="A11" s="272"/>
      <c r="B11" s="273"/>
      <c r="C11" s="278" t="s">
        <v>455</v>
      </c>
      <c r="D11" s="277"/>
      <c r="E11" s="275"/>
      <c r="F11" s="276"/>
    </row>
    <row r="12" s="263" customFormat="1" ht="23.25" customHeight="1" x14ac:dyDescent="0.15" spans="1:6">
      <c r="A12" s="272"/>
      <c r="B12" s="273"/>
      <c r="C12" s="278" t="s">
        <v>456</v>
      </c>
      <c r="D12" s="277"/>
      <c r="E12" s="275"/>
      <c r="F12" s="276"/>
    </row>
    <row r="13" s="263" customFormat="1" ht="23.25" customHeight="1" x14ac:dyDescent="0.15" spans="1:6">
      <c r="A13" s="272"/>
      <c r="B13" s="273"/>
      <c r="C13" s="278" t="s">
        <v>457</v>
      </c>
      <c r="D13" s="277"/>
      <c r="E13" s="275"/>
      <c r="F13" s="276"/>
    </row>
    <row r="14" s="263" customFormat="1" ht="23.25" customHeight="1" x14ac:dyDescent="0.15" spans="1:6">
      <c r="A14" s="272"/>
      <c r="B14" s="273"/>
      <c r="C14" s="278" t="s">
        <v>458</v>
      </c>
      <c r="D14" s="277"/>
      <c r="E14" s="275"/>
      <c r="F14" s="276"/>
    </row>
    <row r="15" s="263" customFormat="1" ht="23.25" customHeight="1" x14ac:dyDescent="0.15" spans="1:6">
      <c r="A15" s="272"/>
      <c r="B15" s="273"/>
      <c r="C15" s="278" t="s">
        <v>459</v>
      </c>
      <c r="D15" s="277"/>
      <c r="E15" s="275"/>
      <c r="F15" s="276"/>
    </row>
    <row r="16" s="263" customFormat="1" ht="23.25" customHeight="1" x14ac:dyDescent="0.15" spans="1:6">
      <c r="A16" s="272"/>
      <c r="B16" s="273"/>
      <c r="C16" s="278" t="s">
        <v>460</v>
      </c>
      <c r="D16" s="277"/>
      <c r="E16" s="275"/>
      <c r="F16" s="276"/>
    </row>
    <row r="17" s="263" customFormat="1" ht="23.25" customHeight="1" x14ac:dyDescent="0.15" spans="1:6">
      <c r="A17" s="272"/>
      <c r="B17" s="273"/>
      <c r="C17" s="278" t="s">
        <v>461</v>
      </c>
      <c r="D17" s="277"/>
      <c r="E17" s="275"/>
      <c r="F17" s="276"/>
    </row>
    <row r="18" s="263" customFormat="1" ht="23.25" customHeight="1" x14ac:dyDescent="0.15" spans="1:6">
      <c r="A18" s="272"/>
      <c r="B18" s="273"/>
      <c r="C18" s="278" t="s">
        <v>462</v>
      </c>
      <c r="D18" s="277"/>
      <c r="E18" s="275"/>
      <c r="F18" s="276"/>
    </row>
    <row r="19" s="263" customFormat="1" ht="23.25" customHeight="1" x14ac:dyDescent="0.15" spans="1:6">
      <c r="A19" s="272"/>
      <c r="B19" s="273"/>
      <c r="C19" s="278" t="s">
        <v>463</v>
      </c>
      <c r="D19" s="277"/>
      <c r="E19" s="275"/>
      <c r="F19" s="276"/>
    </row>
    <row r="20" s="263" customFormat="1" ht="23.25" customHeight="1" x14ac:dyDescent="0.15" spans="1:6">
      <c r="A20" s="272"/>
      <c r="B20" s="273"/>
      <c r="C20" s="278" t="s">
        <v>464</v>
      </c>
      <c r="D20" s="277"/>
      <c r="E20" s="275"/>
      <c r="F20" s="276"/>
    </row>
    <row r="21" s="263" customFormat="1" ht="23.25" customHeight="1" x14ac:dyDescent="0.15" spans="1:6">
      <c r="A21" s="272"/>
      <c r="B21" s="273"/>
      <c r="C21" s="279" t="s">
        <v>465</v>
      </c>
      <c r="D21" s="280"/>
      <c r="E21" s="275"/>
      <c r="F21" s="276"/>
    </row>
    <row r="22" s="263" customFormat="1" ht="23.25" customHeight="1" x14ac:dyDescent="0.15" spans="1:6">
      <c r="A22" s="272"/>
      <c r="B22" s="273"/>
      <c r="C22" s="278" t="s">
        <v>466</v>
      </c>
      <c r="D22" s="277"/>
      <c r="E22" s="275"/>
      <c r="F22" s="276"/>
    </row>
    <row r="23" s="263" customFormat="1" ht="23.25" customHeight="1" x14ac:dyDescent="0.15" spans="1:6">
      <c r="A23" s="272"/>
      <c r="B23" s="273"/>
      <c r="C23" s="278" t="s">
        <v>467</v>
      </c>
      <c r="D23" s="277"/>
      <c r="E23" s="275"/>
      <c r="F23" s="276"/>
    </row>
    <row r="24" s="263" customFormat="1" ht="23.25" customHeight="1" x14ac:dyDescent="0.15" spans="1:6">
      <c r="A24" s="272"/>
      <c r="B24" s="273"/>
      <c r="C24" s="278" t="s">
        <v>468</v>
      </c>
      <c r="D24" s="277"/>
      <c r="E24" s="275"/>
      <c r="F24" s="276"/>
    </row>
    <row r="25" s="263" customFormat="1" ht="23.25" customHeight="1" x14ac:dyDescent="0.15" spans="1:6">
      <c r="A25" s="272"/>
      <c r="B25" s="273"/>
      <c r="C25" s="278" t="s">
        <v>469</v>
      </c>
      <c r="D25" s="277"/>
      <c r="E25" s="275"/>
      <c r="F25" s="276"/>
    </row>
    <row r="26" s="263" customFormat="1" ht="23.25" customHeight="1" x14ac:dyDescent="0.15" spans="1:6">
      <c r="A26" s="272"/>
      <c r="B26" s="273"/>
      <c r="C26" s="277" t="s">
        <v>470</v>
      </c>
      <c r="D26" s="277"/>
      <c r="E26" s="275"/>
      <c r="F26" s="276"/>
    </row>
    <row r="27" ht="33.0" customHeight="1" x14ac:dyDescent="0.15" spans="1:3">
      <c r="C27" s="20" t="s">
        <v>471</v>
      </c>
    </row>
  </sheetData>
  <mergeCells count="2">
    <mergeCell ref="B2:F2"/>
    <mergeCell ref="B3:C3"/>
  </mergeCells>
  <phoneticPr fontId="0" type="noConversion"/>
  <printOptions horizontalCentered="1"/>
  <pageMargins left="0.5513199671046941" right="0.5513199671046941" top="0.27565998355234705" bottom="0.15761919143631703" header="0.15761919143631703" footer="0.15761919143631703"/>
  <pageSetup paperSize="9" scale="85" firstPageNumber="135" useFirstPageNumber="1"/>
  <extLst>
    <ext uri="{2D9387EB-5337-4D45-933B-B4D357D02E09}">
      <gutter val="0.0" pos="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B27"/>
  <sheetViews>
    <sheetView zoomScaleNormal="100" topLeftCell="A1" workbookViewId="0">
      <pane ySplit="4" topLeftCell="A12" activePane="bottomLeft" state="frozen"/>
      <selection activeCell="A1" activeCellId="0" sqref="A1"/>
      <selection pane="bottomLeft" activeCell="B23" activeCellId="0" sqref="B23:B30"/>
    </sheetView>
  </sheetViews>
  <sheetFormatPr defaultRowHeight="13.5" defaultColWidth="43.875667572021484" x14ac:dyDescent="0.15"/>
  <cols>
    <col min="1" max="1" width="56.75" customWidth="1" style="230"/>
    <col min="2" max="2" width="34.375" customWidth="1" style="230"/>
    <col min="3" max="16384" width="43.875" style="234"/>
  </cols>
  <sheetData>
    <row r="1" s="20" customFormat="1" ht="27.0" customHeight="1" x14ac:dyDescent="0.15" spans="1:2">
      <c r="A1" s="125" t="s">
        <v>491</v>
      </c>
      <c r="B1" s="126"/>
    </row>
    <row r="2" ht="45.6" customHeight="1" x14ac:dyDescent="0.15" spans="1:2">
      <c r="A2" s="661" t="s">
        <v>492</v>
      </c>
      <c r="B2" s="661"/>
    </row>
    <row r="3" s="233" customFormat="1" ht="23.25" customHeight="1" x14ac:dyDescent="0.15" spans="1:2">
      <c r="A3" s="232"/>
      <c r="B3" s="235" t="s">
        <v>2</v>
      </c>
    </row>
    <row r="4" s="233" customFormat="1" ht="36.0" customHeight="1" x14ac:dyDescent="0.15" spans="1:2">
      <c r="A4" s="129" t="s">
        <v>493</v>
      </c>
      <c r="B4" s="148" t="s">
        <v>4</v>
      </c>
    </row>
    <row r="5" s="233" customFormat="1" ht="36.0" customHeight="1" x14ac:dyDescent="0.15" spans="1:2">
      <c r="A5" s="236" t="s">
        <v>494</v>
      </c>
      <c r="B5" s="237">
        <f>SUM(B6:B19)</f>
        <v>400</v>
      </c>
    </row>
    <row r="6" s="233" customFormat="1" ht="26.1" customHeight="1" x14ac:dyDescent="0.15" spans="1:2">
      <c r="A6" s="73" t="s">
        <v>495</v>
      </c>
      <c r="B6" s="215"/>
    </row>
    <row r="7" s="232" customFormat="1" ht="26.1" customHeight="1" x14ac:dyDescent="0.15" spans="1:2">
      <c r="A7" s="73" t="s">
        <v>496</v>
      </c>
      <c r="B7" s="215"/>
    </row>
    <row r="8" s="233" customFormat="1" ht="26.1" customHeight="1" x14ac:dyDescent="0.15" spans="1:2">
      <c r="A8" s="73" t="s">
        <v>497</v>
      </c>
      <c r="B8" s="215"/>
    </row>
    <row r="9" s="233" customFormat="1" ht="26.1" customHeight="1" x14ac:dyDescent="0.15" spans="1:2">
      <c r="A9" s="73" t="s">
        <v>498</v>
      </c>
      <c r="B9" s="215"/>
    </row>
    <row r="10" s="233" customFormat="1" ht="26.1" customHeight="1" x14ac:dyDescent="0.15" spans="1:2">
      <c r="A10" s="73" t="s">
        <v>499</v>
      </c>
      <c r="B10" s="215">
        <v>300</v>
      </c>
    </row>
    <row r="11" s="233" customFormat="1" ht="26.1" customHeight="1" x14ac:dyDescent="0.15" spans="1:2">
      <c r="A11" s="73" t="s">
        <v>500</v>
      </c>
      <c r="B11" s="215"/>
    </row>
    <row r="12" s="233" customFormat="1" ht="26.1" customHeight="1" x14ac:dyDescent="0.15" spans="1:2">
      <c r="A12" s="73" t="s">
        <v>501</v>
      </c>
      <c r="B12" s="215"/>
    </row>
    <row r="13" s="233" customFormat="1" ht="26.1" customHeight="1" x14ac:dyDescent="0.15" spans="1:2">
      <c r="A13" s="73" t="s">
        <v>502</v>
      </c>
      <c r="B13" s="215"/>
    </row>
    <row r="14" s="233" customFormat="1" ht="26.1" customHeight="1" x14ac:dyDescent="0.15" spans="1:2">
      <c r="A14" s="73" t="s">
        <v>503</v>
      </c>
      <c r="B14" s="215"/>
    </row>
    <row r="15" s="233" customFormat="1" ht="26.1" customHeight="1" x14ac:dyDescent="0.15" spans="1:2">
      <c r="A15" s="73" t="s">
        <v>504</v>
      </c>
      <c r="B15" s="215"/>
    </row>
    <row r="16" s="233" customFormat="1" ht="26.1" customHeight="1" x14ac:dyDescent="0.15" spans="1:2">
      <c r="A16" s="73" t="s">
        <v>505</v>
      </c>
      <c r="B16" s="215"/>
    </row>
    <row r="17" s="233" customFormat="1" ht="26.1" customHeight="1" x14ac:dyDescent="0.15" spans="1:2">
      <c r="A17" s="73" t="s">
        <v>506</v>
      </c>
      <c r="B17" s="215">
        <v>100</v>
      </c>
    </row>
    <row r="18" s="233" customFormat="1" ht="26.1" customHeight="1" x14ac:dyDescent="0.15" spans="1:2">
      <c r="A18" s="73" t="s">
        <v>507</v>
      </c>
      <c r="B18" s="215"/>
    </row>
    <row r="19" s="233" customFormat="1" ht="26.1" customHeight="1" x14ac:dyDescent="0.15" spans="1:2">
      <c r="A19" s="73" t="s">
        <v>508</v>
      </c>
      <c r="B19" s="215"/>
    </row>
    <row r="20" s="245" customFormat="1" ht="36.0" customHeight="1" x14ac:dyDescent="0.15" spans="1:2">
      <c r="A20" s="238" t="s">
        <v>509</v>
      </c>
      <c r="B20" s="226"/>
    </row>
    <row r="21" s="229" customFormat="1" ht="24.0" customHeight="1" x14ac:dyDescent="0.15" spans="1:2">
      <c r="A21" s="239" t="s">
        <v>510</v>
      </c>
      <c r="B21" s="224"/>
    </row>
    <row r="22" s="229" customFormat="1" ht="24.0" customHeight="1" x14ac:dyDescent="0.15" spans="1:2">
      <c r="A22" s="239" t="s">
        <v>511</v>
      </c>
      <c r="B22" s="224"/>
    </row>
    <row r="23" s="229" customFormat="1" ht="24.0" customHeight="1" x14ac:dyDescent="0.15" spans="1:2">
      <c r="A23" s="239" t="s">
        <v>512</v>
      </c>
      <c r="B23" s="224"/>
    </row>
    <row r="24" s="229" customFormat="1" ht="24.0" customHeight="1" x14ac:dyDescent="0.15" spans="1:2">
      <c r="A24" s="239" t="s">
        <v>513</v>
      </c>
      <c r="B24" s="224"/>
    </row>
    <row r="25" s="229" customFormat="1" ht="24.0" customHeight="1" x14ac:dyDescent="0.15" spans="1:2">
      <c r="A25" s="239" t="s">
        <v>514</v>
      </c>
      <c r="B25" s="224"/>
    </row>
    <row r="26" s="229" customFormat="1" ht="24.0" customHeight="1" x14ac:dyDescent="0.15" spans="1:2">
      <c r="A26" s="239" t="s">
        <v>515</v>
      </c>
      <c r="B26" s="224"/>
    </row>
    <row r="27" s="233" customFormat="1" ht="36.0" customHeight="1" x14ac:dyDescent="0.15" spans="1:2">
      <c r="A27" s="148" t="s">
        <v>516</v>
      </c>
      <c r="B27" s="226">
        <v>400</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firstPageNumber="135" useFirstPageNumber="1"/>
  <extLst>
    <ext uri="{2D9387EB-5337-4D45-933B-B4D357D02E09}">
      <gutter val="0.0" pos="0"/>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B48"/>
  <sheetViews>
    <sheetView view="pageBreakPreview" zoomScale="100" topLeftCell="A1" workbookViewId="0">
      <pane ySplit="4" topLeftCell="A32" activePane="bottomLeft" state="frozen"/>
      <selection activeCell="A1" activeCellId="0" sqref="A1"/>
      <selection pane="bottomLeft" activeCell="C1" activeCellId="0" sqref="C1:D1048576"/>
    </sheetView>
  </sheetViews>
  <sheetFormatPr defaultRowHeight="13.5" defaultColWidth="43.875667572021484" x14ac:dyDescent="0.15"/>
  <cols>
    <col min="1" max="1" width="84.5" customWidth="1" style="230"/>
    <col min="2" max="2" width="40.75" customWidth="1" style="230"/>
    <col min="3" max="16384" width="43.875" style="234"/>
  </cols>
  <sheetData>
    <row r="1" s="20" customFormat="1" ht="27.0" customHeight="1" x14ac:dyDescent="0.15" spans="1:2">
      <c r="A1" s="125" t="s">
        <v>517</v>
      </c>
      <c r="B1" s="126"/>
    </row>
    <row r="2" ht="45.6" customHeight="1" x14ac:dyDescent="0.15" spans="1:2">
      <c r="A2" s="661" t="s">
        <v>518</v>
      </c>
      <c r="B2" s="661"/>
    </row>
    <row r="3" s="233" customFormat="1" ht="23.25" customHeight="1" x14ac:dyDescent="0.15" spans="1:2">
      <c r="A3" s="232"/>
      <c r="B3" s="235" t="s">
        <v>2</v>
      </c>
    </row>
    <row r="4" s="233" customFormat="1" ht="36.0" customHeight="1" x14ac:dyDescent="0.15" spans="1:2">
      <c r="A4" s="129" t="s">
        <v>519</v>
      </c>
      <c r="B4" s="148" t="s">
        <v>4</v>
      </c>
    </row>
    <row r="5" s="228" customFormat="1" ht="23.1" customHeight="1" x14ac:dyDescent="0.15" spans="1:2">
      <c r="A5" s="203" t="s">
        <v>520</v>
      </c>
      <c r="B5" s="185"/>
    </row>
    <row r="6" s="228" customFormat="1" ht="23.1" customHeight="1" x14ac:dyDescent="0.15" spans="1:2">
      <c r="A6" s="239" t="s">
        <v>521</v>
      </c>
      <c r="B6" s="142"/>
    </row>
    <row r="7" s="228" customFormat="1" ht="23.1" customHeight="1" x14ac:dyDescent="0.15" spans="1:2">
      <c r="A7" s="203" t="s">
        <v>522</v>
      </c>
      <c r="B7" s="185"/>
    </row>
    <row r="8" s="228" customFormat="1" ht="23.1" customHeight="1" x14ac:dyDescent="0.15" spans="1:2">
      <c r="A8" s="239" t="s">
        <v>523</v>
      </c>
      <c r="B8" s="142"/>
    </row>
    <row r="9" s="228" customFormat="1" ht="23.1" customHeight="1" x14ac:dyDescent="0.15" spans="1:2">
      <c r="A9" s="239" t="s">
        <v>524</v>
      </c>
      <c r="B9" s="142"/>
    </row>
    <row r="10" s="229" customFormat="1" ht="23.1" customHeight="1" x14ac:dyDescent="0.15" spans="1:2">
      <c r="A10" s="239" t="s">
        <v>525</v>
      </c>
      <c r="B10" s="142"/>
    </row>
    <row r="11" s="228" customFormat="1" ht="23.1" customHeight="1" x14ac:dyDescent="0.15" spans="1:2">
      <c r="A11" s="203" t="s">
        <v>526</v>
      </c>
      <c r="B11" s="185"/>
    </row>
    <row r="12" s="229" customFormat="1" ht="23.1" customHeight="1" x14ac:dyDescent="0.15" spans="1:2">
      <c r="A12" s="239" t="s">
        <v>527</v>
      </c>
      <c r="B12" s="142"/>
    </row>
    <row r="13" s="228" customFormat="1" ht="23.1" customHeight="1" x14ac:dyDescent="0.15" spans="1:2">
      <c r="A13" s="203" t="s">
        <v>528</v>
      </c>
      <c r="B13" s="185">
        <v>45</v>
      </c>
    </row>
    <row r="14" s="229" customFormat="1" ht="23.1" customHeight="1" x14ac:dyDescent="0.15" spans="1:2">
      <c r="A14" s="239" t="s">
        <v>529</v>
      </c>
      <c r="B14" s="142">
        <v>45</v>
      </c>
    </row>
    <row r="15" s="229" customFormat="1" ht="23.1" customHeight="1" x14ac:dyDescent="0.15" spans="1:2">
      <c r="A15" s="239" t="s">
        <v>530</v>
      </c>
      <c r="B15" s="142"/>
    </row>
    <row r="16" s="229" customFormat="1" ht="23.1" customHeight="1" x14ac:dyDescent="0.15" spans="1:2">
      <c r="A16" s="239" t="s">
        <v>531</v>
      </c>
      <c r="B16" s="142"/>
    </row>
    <row r="17" s="229" customFormat="1" ht="23.1" customHeight="1" x14ac:dyDescent="0.15" spans="1:2">
      <c r="A17" s="239" t="s">
        <v>532</v>
      </c>
      <c r="B17" s="142"/>
    </row>
    <row r="18" s="229" customFormat="1" ht="23.1" customHeight="1" x14ac:dyDescent="0.15" spans="1:2">
      <c r="A18" s="239" t="s">
        <v>533</v>
      </c>
      <c r="B18" s="142"/>
    </row>
    <row r="19" s="229" customFormat="1" ht="23.1" customHeight="1" x14ac:dyDescent="0.15" spans="1:2">
      <c r="A19" s="239" t="s">
        <v>534</v>
      </c>
      <c r="B19" s="142"/>
    </row>
    <row r="20" s="229" customFormat="1" ht="23.1" customHeight="1" x14ac:dyDescent="0.15" spans="1:2">
      <c r="A20" s="239" t="s">
        <v>535</v>
      </c>
      <c r="B20" s="142"/>
    </row>
    <row r="21" s="229" customFormat="1" ht="23.1" customHeight="1" x14ac:dyDescent="0.15" spans="1:2">
      <c r="A21" s="239" t="s">
        <v>536</v>
      </c>
      <c r="B21" s="142"/>
    </row>
    <row r="22" s="229" customFormat="1" ht="23.1" customHeight="1" x14ac:dyDescent="0.15" spans="1:2">
      <c r="A22" s="239" t="s">
        <v>537</v>
      </c>
      <c r="B22" s="142"/>
    </row>
    <row r="23" s="229" customFormat="1" ht="23.1" customHeight="1" x14ac:dyDescent="0.15" spans="1:2">
      <c r="A23" s="239" t="s">
        <v>538</v>
      </c>
      <c r="B23" s="142"/>
    </row>
    <row r="24" s="228" customFormat="1" ht="23.1" customHeight="1" x14ac:dyDescent="0.15" spans="1:2">
      <c r="A24" s="203" t="s">
        <v>539</v>
      </c>
      <c r="B24" s="185">
        <v>375</v>
      </c>
    </row>
    <row r="25" s="229" customFormat="1" ht="23.1" customHeight="1" x14ac:dyDescent="0.15" spans="1:2">
      <c r="A25" s="239" t="s">
        <v>540</v>
      </c>
      <c r="B25" s="142">
        <v>370</v>
      </c>
    </row>
    <row r="26" s="229" customFormat="1" ht="23.1" customHeight="1" x14ac:dyDescent="0.15" spans="1:2">
      <c r="A26" s="239" t="s">
        <v>541</v>
      </c>
      <c r="B26" s="142"/>
    </row>
    <row r="27" s="229" customFormat="1" ht="23.1" customHeight="1" x14ac:dyDescent="0.15" spans="1:2">
      <c r="A27" s="239" t="s">
        <v>542</v>
      </c>
      <c r="B27" s="142"/>
    </row>
    <row r="28" s="229" customFormat="1" ht="23.1" customHeight="1" x14ac:dyDescent="0.15" spans="1:2">
      <c r="A28" s="239" t="s">
        <v>543</v>
      </c>
      <c r="B28" s="142"/>
    </row>
    <row r="29" s="229" customFormat="1" ht="23.1" customHeight="1" x14ac:dyDescent="0.15" spans="1:2">
      <c r="A29" s="239" t="s">
        <v>544</v>
      </c>
      <c r="B29" s="142">
        <v>5</v>
      </c>
    </row>
    <row r="30" s="229" customFormat="1" ht="23.1" customHeight="1" x14ac:dyDescent="0.15" spans="1:2">
      <c r="A30" s="239" t="s">
        <v>545</v>
      </c>
      <c r="B30" s="142"/>
    </row>
    <row r="31" s="229" customFormat="1" ht="23.1" customHeight="1" x14ac:dyDescent="0.15" spans="1:2">
      <c r="A31" s="239" t="s">
        <v>546</v>
      </c>
      <c r="B31" s="142"/>
    </row>
    <row r="32" s="228" customFormat="1" ht="23.1" customHeight="1" x14ac:dyDescent="0.15" spans="1:2">
      <c r="A32" s="203" t="s">
        <v>547</v>
      </c>
      <c r="B32" s="185"/>
    </row>
    <row r="33" s="229" customFormat="1" ht="23.1" customHeight="1" x14ac:dyDescent="0.15" spans="1:2">
      <c r="A33" s="239" t="s">
        <v>548</v>
      </c>
      <c r="B33" s="142"/>
    </row>
    <row r="34" s="229" customFormat="1" ht="23.1" customHeight="1" x14ac:dyDescent="0.15" spans="1:2">
      <c r="A34" s="239" t="s">
        <v>549</v>
      </c>
      <c r="B34" s="142"/>
    </row>
    <row r="35" s="229" customFormat="1" ht="23.1" customHeight="1" x14ac:dyDescent="0.15" spans="1:2">
      <c r="A35" s="239" t="s">
        <v>550</v>
      </c>
      <c r="B35" s="142"/>
    </row>
    <row r="36" s="229" customFormat="1" ht="23.1" customHeight="1" x14ac:dyDescent="0.15" spans="1:2">
      <c r="A36" s="239" t="s">
        <v>551</v>
      </c>
      <c r="B36" s="142"/>
    </row>
    <row r="37" s="228" customFormat="1" ht="23.1" customHeight="1" x14ac:dyDescent="0.15" spans="1:2">
      <c r="A37" s="203" t="s">
        <v>552</v>
      </c>
      <c r="B37" s="185"/>
    </row>
    <row r="38" s="229" customFormat="1" ht="23.1" customHeight="1" x14ac:dyDescent="0.15" spans="1:2">
      <c r="A38" s="239" t="s">
        <v>553</v>
      </c>
      <c r="B38" s="142"/>
    </row>
    <row r="39" s="228" customFormat="1" ht="23.1" customHeight="1" x14ac:dyDescent="0.15" spans="1:2">
      <c r="A39" s="203" t="s">
        <v>554</v>
      </c>
      <c r="B39" s="185">
        <v>56</v>
      </c>
    </row>
    <row r="40" s="229" customFormat="1" ht="23.1" customHeight="1" x14ac:dyDescent="0.15" spans="1:2">
      <c r="A40" s="239" t="s">
        <v>555</v>
      </c>
      <c r="B40" s="142"/>
    </row>
    <row r="41" s="229" customFormat="1" ht="23.1" customHeight="1" x14ac:dyDescent="0.15" spans="1:2">
      <c r="A41" s="239" t="s">
        <v>556</v>
      </c>
      <c r="B41" s="142"/>
    </row>
    <row r="42" s="229" customFormat="1" ht="23.1" customHeight="1" x14ac:dyDescent="0.15" spans="1:2">
      <c r="A42" s="239" t="s">
        <v>557</v>
      </c>
      <c r="B42" s="142">
        <v>56</v>
      </c>
    </row>
    <row r="43" s="228" customFormat="1" ht="23.1" customHeight="1" x14ac:dyDescent="0.15" spans="1:2">
      <c r="A43" s="203" t="s">
        <v>558</v>
      </c>
      <c r="B43" s="185">
        <v>275</v>
      </c>
    </row>
    <row r="44" s="229" customFormat="1" ht="23.1" customHeight="1" x14ac:dyDescent="0.15" spans="1:2">
      <c r="A44" s="239" t="s">
        <v>559</v>
      </c>
      <c r="B44" s="142">
        <v>275</v>
      </c>
    </row>
    <row r="45" s="228" customFormat="1" ht="23.1" customHeight="1" x14ac:dyDescent="0.15" spans="1:2">
      <c r="A45" s="203" t="s">
        <v>560</v>
      </c>
      <c r="B45" s="185"/>
    </row>
    <row r="46" s="229" customFormat="1" ht="23.1" customHeight="1" x14ac:dyDescent="0.15" spans="1:2">
      <c r="A46" s="239" t="s">
        <v>561</v>
      </c>
      <c r="B46" s="142"/>
    </row>
    <row r="47" s="228" customFormat="1" ht="23.1" customHeight="1" x14ac:dyDescent="0.15" spans="1:2">
      <c r="A47" s="203" t="s">
        <v>562</v>
      </c>
      <c r="B47" s="185"/>
    </row>
    <row r="48" s="233" customFormat="1" ht="36.0" customHeight="1" x14ac:dyDescent="0.15" spans="1:2">
      <c r="A48" s="148" t="s">
        <v>563</v>
      </c>
      <c r="B48" s="226">
        <f>B5+B7+B11+B13+B24+B32+B37+B39+B43</f>
        <v>751</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68" firstPageNumber="135" useFirstPageNumber="1"/>
  <extLst>
    <ext uri="{2D9387EB-5337-4D45-933B-B4D357D02E09}">
      <gutter val="0.0" pos="0"/>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14"/>
  <sheetViews>
    <sheetView zoomScaleNormal="100" topLeftCell="A1" workbookViewId="0">
      <pane ySplit="4" topLeftCell="A5" activePane="bottomLeft" state="frozen"/>
      <selection activeCell="A1" activeCellId="0" sqref="A1"/>
      <selection pane="bottomLeft" activeCell="B23" activeCellId="0" sqref="B23:B30"/>
    </sheetView>
  </sheetViews>
  <sheetFormatPr defaultRowHeight="13.5" defaultColWidth="26.000396728515625" x14ac:dyDescent="0.15"/>
  <cols>
    <col min="1" max="1" width="26.0" style="240"/>
    <col min="2" max="2" width="23.5" customWidth="1" style="241"/>
    <col min="3" max="3" width="33.5" customWidth="1" style="240"/>
    <col min="4" max="4" width="20.125" customWidth="1" style="241"/>
    <col min="5" max="16384" width="26.0" style="242"/>
  </cols>
  <sheetData>
    <row r="1" s="20" customFormat="1" ht="28.5" customHeight="1" x14ac:dyDescent="0.15" spans="1:3">
      <c r="A1" s="125" t="s">
        <v>564</v>
      </c>
      <c r="B1" s="126"/>
      <c r="C1" s="126"/>
    </row>
    <row r="2" ht="28.0" customHeight="1" x14ac:dyDescent="0.15" spans="1:4">
      <c r="A2" s="641" t="s">
        <v>565</v>
      </c>
      <c r="B2" s="641"/>
      <c r="C2" s="641"/>
      <c r="D2" s="641"/>
    </row>
    <row r="3" s="1" customFormat="1" ht="23.25" customHeight="1" x14ac:dyDescent="0.15" spans="1:4">
      <c r="A3" s="217"/>
      <c r="B3" s="218"/>
      <c r="C3" s="45"/>
      <c r="D3" s="219" t="s">
        <v>2</v>
      </c>
    </row>
    <row r="4" ht="28.0" customHeight="1" x14ac:dyDescent="0.15" spans="1:4">
      <c r="A4" s="148" t="s">
        <v>566</v>
      </c>
      <c r="B4" s="220" t="s">
        <v>4</v>
      </c>
      <c r="C4" s="148" t="s">
        <v>567</v>
      </c>
      <c r="D4" s="220" t="s">
        <v>4</v>
      </c>
    </row>
    <row r="5" s="240" customFormat="1" ht="28.0" customHeight="1" x14ac:dyDescent="0.15" spans="1:4">
      <c r="A5" s="221" t="s">
        <v>568</v>
      </c>
      <c r="B5" s="222">
        <v>400</v>
      </c>
      <c r="C5" s="221" t="s">
        <v>569</v>
      </c>
      <c r="D5" s="222">
        <v>751</v>
      </c>
    </row>
    <row r="6" s="240" customFormat="1" ht="28.0" customHeight="1" x14ac:dyDescent="0.15" spans="1:4">
      <c r="A6" s="221" t="s">
        <v>72</v>
      </c>
      <c r="B6" s="222"/>
      <c r="C6" s="160" t="s">
        <v>73</v>
      </c>
      <c r="D6" s="222"/>
    </row>
    <row r="7" s="240" customFormat="1" ht="28.0" customHeight="1" x14ac:dyDescent="0.15" spans="1:4">
      <c r="A7" s="223" t="s">
        <v>74</v>
      </c>
      <c r="B7" s="224"/>
      <c r="C7" s="223" t="s">
        <v>75</v>
      </c>
      <c r="D7" s="224"/>
    </row>
    <row r="8" s="240" customFormat="1" ht="28.0" customHeight="1" x14ac:dyDescent="0.15" spans="1:4">
      <c r="A8" s="223" t="s">
        <v>82</v>
      </c>
      <c r="B8" s="224">
        <v>431</v>
      </c>
      <c r="C8" s="223" t="s">
        <v>81</v>
      </c>
      <c r="D8" s="224"/>
    </row>
    <row r="9" s="240" customFormat="1" ht="28.0" customHeight="1" x14ac:dyDescent="0.15" spans="1:4">
      <c r="A9" s="223" t="s">
        <v>38</v>
      </c>
      <c r="B9" s="224"/>
      <c r="C9" s="225"/>
      <c r="D9" s="222"/>
    </row>
    <row r="10" s="240" customFormat="1" ht="28.0" customHeight="1" x14ac:dyDescent="0.15" spans="1:4">
      <c r="A10" s="221" t="s">
        <v>570</v>
      </c>
      <c r="B10" s="224"/>
      <c r="C10" s="225" t="s">
        <v>100</v>
      </c>
      <c r="D10" s="222">
        <v>80</v>
      </c>
    </row>
    <row r="11" s="240" customFormat="1" ht="28.0" customHeight="1" x14ac:dyDescent="0.15" spans="1:4">
      <c r="A11" s="223" t="s">
        <v>571</v>
      </c>
      <c r="B11" s="224"/>
      <c r="C11" s="223" t="s">
        <v>572</v>
      </c>
      <c r="D11" s="222">
        <v>80</v>
      </c>
    </row>
    <row r="12" s="240" customFormat="1" ht="28.0" customHeight="1" x14ac:dyDescent="0.15" spans="1:4">
      <c r="A12" s="223"/>
      <c r="B12" s="224"/>
      <c r="C12" s="223"/>
      <c r="D12" s="224"/>
    </row>
    <row r="13" ht="28.0" customHeight="1" x14ac:dyDescent="0.15" spans="1:4">
      <c r="A13" s="148" t="s">
        <v>573</v>
      </c>
      <c r="B13" s="226">
        <v>831</v>
      </c>
      <c r="C13" s="148" t="s">
        <v>574</v>
      </c>
      <c r="D13" s="226">
        <v>831</v>
      </c>
    </row>
    <row r="14" ht="51.75" customHeight="1" x14ac:dyDescent="0.15" spans="1:7">
      <c r="A14" s="662"/>
      <c r="B14" s="662"/>
      <c r="C14" s="662"/>
      <c r="D14" s="662"/>
      <c r="E14" s="244"/>
      <c r="F14" s="244"/>
      <c r="G14" s="244"/>
    </row>
  </sheetData>
  <mergeCells count="2">
    <mergeCell ref="A2:D2"/>
    <mergeCell ref="A14:D14"/>
  </mergeCells>
  <phoneticPr fontId="0" type="noConversion"/>
  <printOptions horizontalCentered="1"/>
  <pageMargins left="0.5513199671046941" right="0.5513199671046941" top="0.27565998355234705" bottom="0.3937007874015748" header="0.5902039723133478" footer="0.15761919143631703"/>
  <pageSetup paperSize="9" scale="90" firstPageNumber="135" useFirstPageNumber="1"/>
  <extLst>
    <ext uri="{2D9387EB-5337-4D45-933B-B4D357D02E09}">
      <gutter val="0.0" pos="0"/>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B27"/>
  <sheetViews>
    <sheetView zoomScaleNormal="100" topLeftCell="A1" workbookViewId="0">
      <pane ySplit="4" topLeftCell="A13" activePane="bottomLeft" state="frozen"/>
      <selection activeCell="A1" activeCellId="0" sqref="A1"/>
      <selection pane="bottomLeft" activeCell="B23" activeCellId="0" sqref="B23:B30"/>
    </sheetView>
  </sheetViews>
  <sheetFormatPr defaultRowHeight="13.5" defaultColWidth="43.875667572021484" x14ac:dyDescent="0.15"/>
  <cols>
    <col min="1" max="1" width="60.625" customWidth="1" style="230"/>
    <col min="2" max="2" width="34.375" customWidth="1" style="230"/>
    <col min="3" max="16384" width="43.875" style="234"/>
  </cols>
  <sheetData>
    <row r="1" s="20" customFormat="1" ht="27.0" customHeight="1" x14ac:dyDescent="0.15" spans="1:2">
      <c r="A1" s="125" t="s">
        <v>575</v>
      </c>
      <c r="B1" s="126"/>
    </row>
    <row r="2" ht="33.0" customHeight="1" x14ac:dyDescent="0.15" spans="1:2">
      <c r="A2" s="661" t="s">
        <v>576</v>
      </c>
      <c r="B2" s="661"/>
    </row>
    <row r="3" s="233" customFormat="1" ht="23.25" customHeight="1" x14ac:dyDescent="0.15" spans="1:2">
      <c r="A3" s="232"/>
      <c r="B3" s="235" t="s">
        <v>2</v>
      </c>
    </row>
    <row r="4" s="233" customFormat="1" ht="21.0" customHeight="1" x14ac:dyDescent="0.15" spans="1:2">
      <c r="A4" s="129" t="s">
        <v>577</v>
      </c>
      <c r="B4" s="148" t="s">
        <v>4</v>
      </c>
    </row>
    <row r="5" s="233" customFormat="1" ht="21.0" customHeight="1" x14ac:dyDescent="0.15" spans="1:2">
      <c r="A5" s="236" t="s">
        <v>494</v>
      </c>
      <c r="B5" s="237">
        <f>SUM(B6:B19)</f>
        <v>400</v>
      </c>
    </row>
    <row r="6" s="233" customFormat="1" ht="21.0" customHeight="1" x14ac:dyDescent="0.15" spans="1:2">
      <c r="A6" s="73" t="s">
        <v>495</v>
      </c>
      <c r="B6" s="215"/>
    </row>
    <row r="7" s="233" customFormat="1" ht="21.0" customHeight="1" x14ac:dyDescent="0.15" spans="1:2">
      <c r="A7" s="73" t="s">
        <v>496</v>
      </c>
      <c r="B7" s="215"/>
    </row>
    <row r="8" s="232" customFormat="1" ht="21.0" customHeight="1" x14ac:dyDescent="0.15" spans="1:2">
      <c r="A8" s="73" t="s">
        <v>497</v>
      </c>
      <c r="B8" s="215"/>
    </row>
    <row r="9" s="233" customFormat="1" ht="21.0" customHeight="1" x14ac:dyDescent="0.15" spans="1:2">
      <c r="A9" s="73" t="s">
        <v>498</v>
      </c>
      <c r="B9" s="215"/>
    </row>
    <row r="10" s="233" customFormat="1" ht="21.0" customHeight="1" x14ac:dyDescent="0.15" spans="1:2">
      <c r="A10" s="73" t="s">
        <v>499</v>
      </c>
      <c r="B10" s="215">
        <v>300</v>
      </c>
    </row>
    <row r="11" s="233" customFormat="1" ht="21.0" customHeight="1" x14ac:dyDescent="0.15" spans="1:2">
      <c r="A11" s="73" t="s">
        <v>500</v>
      </c>
      <c r="B11" s="215"/>
    </row>
    <row r="12" s="233" customFormat="1" ht="21.0" customHeight="1" x14ac:dyDescent="0.15" spans="1:2">
      <c r="A12" s="73" t="s">
        <v>501</v>
      </c>
      <c r="B12" s="215"/>
    </row>
    <row r="13" s="233" customFormat="1" ht="21.0" customHeight="1" x14ac:dyDescent="0.15" spans="1:2">
      <c r="A13" s="73" t="s">
        <v>502</v>
      </c>
      <c r="B13" s="215"/>
    </row>
    <row r="14" s="233" customFormat="1" ht="21.0" customHeight="1" x14ac:dyDescent="0.15" spans="1:2">
      <c r="A14" s="73" t="s">
        <v>503</v>
      </c>
      <c r="B14" s="215"/>
    </row>
    <row r="15" s="233" customFormat="1" ht="21.0" customHeight="1" x14ac:dyDescent="0.15" spans="1:2">
      <c r="A15" s="73" t="s">
        <v>504</v>
      </c>
      <c r="B15" s="215"/>
    </row>
    <row r="16" s="233" customFormat="1" ht="21.0" customHeight="1" x14ac:dyDescent="0.15" spans="1:2">
      <c r="A16" s="73" t="s">
        <v>505</v>
      </c>
      <c r="B16" s="215"/>
    </row>
    <row r="17" s="233" customFormat="1" ht="21.0" customHeight="1" x14ac:dyDescent="0.15" spans="1:2">
      <c r="A17" s="73" t="s">
        <v>506</v>
      </c>
      <c r="B17" s="215">
        <v>100</v>
      </c>
    </row>
    <row r="18" s="233" customFormat="1" ht="21.0" customHeight="1" x14ac:dyDescent="0.15" spans="1:2">
      <c r="A18" s="73" t="s">
        <v>507</v>
      </c>
      <c r="B18" s="215"/>
    </row>
    <row r="19" s="233" customFormat="1" ht="21.0" customHeight="1" x14ac:dyDescent="0.15" spans="1:2">
      <c r="A19" s="73" t="s">
        <v>508</v>
      </c>
      <c r="B19" s="215"/>
    </row>
    <row r="20" s="233" customFormat="1" ht="21.0" customHeight="1" x14ac:dyDescent="0.15" spans="1:2">
      <c r="A20" s="238" t="s">
        <v>509</v>
      </c>
      <c r="B20" s="226"/>
    </row>
    <row r="21" s="233" customFormat="1" ht="21.0" customHeight="1" x14ac:dyDescent="0.15" spans="1:2">
      <c r="A21" s="239" t="s">
        <v>510</v>
      </c>
      <c r="B21" s="224"/>
    </row>
    <row r="22" s="233" customFormat="1" ht="21.0" customHeight="1" x14ac:dyDescent="0.15" spans="1:2">
      <c r="A22" s="239" t="s">
        <v>511</v>
      </c>
      <c r="B22" s="224"/>
    </row>
    <row r="23" ht="21.0" customHeight="1" x14ac:dyDescent="0.15" spans="1:2">
      <c r="A23" s="239" t="s">
        <v>512</v>
      </c>
      <c r="B23" s="224"/>
    </row>
    <row r="24" ht="21.0" customHeight="1" x14ac:dyDescent="0.15" spans="1:2">
      <c r="A24" s="239" t="s">
        <v>513</v>
      </c>
      <c r="B24" s="224"/>
    </row>
    <row r="25" ht="21.0" customHeight="1" x14ac:dyDescent="0.15" spans="1:2">
      <c r="A25" s="239" t="s">
        <v>514</v>
      </c>
      <c r="B25" s="224"/>
    </row>
    <row r="26" ht="21.0" customHeight="1" x14ac:dyDescent="0.15" spans="1:2">
      <c r="A26" s="239" t="s">
        <v>515</v>
      </c>
      <c r="B26" s="224"/>
    </row>
    <row r="27" ht="21.0" customHeight="1" x14ac:dyDescent="0.15" spans="1:2">
      <c r="A27" s="148" t="s">
        <v>516</v>
      </c>
      <c r="B27" s="226">
        <v>400</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98" firstPageNumber="135" useFirstPageNumber="1"/>
  <extLst>
    <ext uri="{2D9387EB-5337-4D45-933B-B4D357D02E09}">
      <gutter val="0.0" pos="0"/>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48"/>
  <sheetViews>
    <sheetView zoomScaleNormal="100" topLeftCell="A1" workbookViewId="0">
      <pane ySplit="4" topLeftCell="A32" activePane="bottomLeft" state="frozen"/>
      <selection activeCell="A1" activeCellId="0" sqref="A1"/>
      <selection pane="bottomLeft" activeCell="B23" activeCellId="0" sqref="B23:B30"/>
    </sheetView>
  </sheetViews>
  <sheetFormatPr defaultRowHeight="13.5" defaultColWidth="50.75077438354492" x14ac:dyDescent="0.15"/>
  <cols>
    <col min="1" max="1" width="99.125" customWidth="1" style="20"/>
    <col min="2" max="2" width="43.875" customWidth="1" style="20"/>
    <col min="3" max="3" width="50.75" style="20"/>
    <col min="4" max="16384" width="50.75" style="21"/>
  </cols>
  <sheetData>
    <row r="1" ht="26.25" customHeight="1" x14ac:dyDescent="0.15" spans="1:2">
      <c r="A1" s="125" t="s">
        <v>578</v>
      </c>
      <c r="B1" s="230"/>
    </row>
    <row r="2" ht="36.0" customHeight="1" x14ac:dyDescent="0.15" spans="1:2">
      <c r="A2" s="661" t="s">
        <v>579</v>
      </c>
      <c r="B2" s="661"/>
    </row>
    <row r="3" ht="36.0" customHeight="1" x14ac:dyDescent="0.15" spans="1:2">
      <c r="A3" s="232"/>
      <c r="B3" s="219" t="s">
        <v>2</v>
      </c>
    </row>
    <row r="4" ht="28.5" customHeight="1" x14ac:dyDescent="0.15" spans="1:2">
      <c r="A4" s="129" t="s">
        <v>580</v>
      </c>
      <c r="B4" s="148" t="s">
        <v>4</v>
      </c>
    </row>
    <row r="5" ht="28.5" customHeight="1" x14ac:dyDescent="0.15" spans="1:2">
      <c r="A5" s="203" t="s">
        <v>520</v>
      </c>
      <c r="B5" s="185"/>
    </row>
    <row r="6" ht="27.0" customHeight="1" x14ac:dyDescent="0.15" spans="1:2">
      <c r="A6" s="239" t="s">
        <v>521</v>
      </c>
      <c r="B6" s="142"/>
    </row>
    <row r="7" ht="27.0" customHeight="1" x14ac:dyDescent="0.15" spans="1:2">
      <c r="A7" s="203" t="s">
        <v>522</v>
      </c>
      <c r="B7" s="185"/>
    </row>
    <row r="8" ht="27.0" customHeight="1" x14ac:dyDescent="0.15" spans="1:2">
      <c r="A8" s="239" t="s">
        <v>523</v>
      </c>
      <c r="B8" s="142"/>
    </row>
    <row r="9" ht="27.0" customHeight="1" x14ac:dyDescent="0.15" spans="1:2">
      <c r="A9" s="239" t="s">
        <v>524</v>
      </c>
      <c r="B9" s="142"/>
    </row>
    <row r="10" ht="27.0" customHeight="1" x14ac:dyDescent="0.15" spans="1:2">
      <c r="A10" s="239" t="s">
        <v>525</v>
      </c>
      <c r="B10" s="142"/>
    </row>
    <row r="11" ht="27.0" customHeight="1" x14ac:dyDescent="0.15" spans="1:2">
      <c r="A11" s="203" t="s">
        <v>526</v>
      </c>
      <c r="B11" s="185"/>
    </row>
    <row r="12" ht="27.0" customHeight="1" x14ac:dyDescent="0.15" spans="1:2">
      <c r="A12" s="239" t="s">
        <v>527</v>
      </c>
      <c r="B12" s="142"/>
    </row>
    <row r="13" ht="27.0" customHeight="1" x14ac:dyDescent="0.15" spans="1:2">
      <c r="A13" s="203" t="s">
        <v>528</v>
      </c>
      <c r="B13" s="185">
        <v>45</v>
      </c>
    </row>
    <row r="14" ht="27.0" customHeight="1" x14ac:dyDescent="0.15" spans="1:2">
      <c r="A14" s="239" t="s">
        <v>529</v>
      </c>
      <c r="B14" s="142">
        <v>45</v>
      </c>
    </row>
    <row r="15" s="228" customFormat="1" ht="27.0" customHeight="1" x14ac:dyDescent="0.15" spans="1:2">
      <c r="A15" s="239" t="s">
        <v>530</v>
      </c>
      <c r="B15" s="142"/>
    </row>
    <row r="16" s="229" customFormat="1" ht="27.0" customHeight="1" x14ac:dyDescent="0.15" spans="1:2">
      <c r="A16" s="239" t="s">
        <v>531</v>
      </c>
      <c r="B16" s="142"/>
    </row>
    <row r="17" s="229" customFormat="1" ht="27.0" customHeight="1" x14ac:dyDescent="0.15" spans="1:2">
      <c r="A17" s="239" t="s">
        <v>532</v>
      </c>
      <c r="B17" s="142"/>
    </row>
    <row r="18" s="229" customFormat="1" ht="27.0" customHeight="1" x14ac:dyDescent="0.15" spans="1:2">
      <c r="A18" s="239" t="s">
        <v>533</v>
      </c>
      <c r="B18" s="142"/>
    </row>
    <row r="19" s="229" customFormat="1" ht="27.0" customHeight="1" x14ac:dyDescent="0.15" spans="1:2">
      <c r="A19" s="239" t="s">
        <v>534</v>
      </c>
      <c r="B19" s="142"/>
    </row>
    <row r="20" s="229" customFormat="1" ht="27.0" customHeight="1" x14ac:dyDescent="0.15" spans="1:2">
      <c r="A20" s="239" t="s">
        <v>535</v>
      </c>
      <c r="B20" s="142"/>
    </row>
    <row r="21" s="229" customFormat="1" ht="27.0" customHeight="1" x14ac:dyDescent="0.15" spans="1:2">
      <c r="A21" s="239" t="s">
        <v>536</v>
      </c>
      <c r="B21" s="142"/>
    </row>
    <row r="22" s="229" customFormat="1" ht="27.0" customHeight="1" x14ac:dyDescent="0.15" spans="1:2">
      <c r="A22" s="239" t="s">
        <v>537</v>
      </c>
      <c r="B22" s="142"/>
    </row>
    <row r="23" ht="27.0" customHeight="1" x14ac:dyDescent="0.15" spans="1:2">
      <c r="A23" s="239" t="s">
        <v>538</v>
      </c>
      <c r="B23" s="142"/>
    </row>
    <row r="24" ht="27.0" customHeight="1" x14ac:dyDescent="0.15" spans="1:2">
      <c r="A24" s="203" t="s">
        <v>539</v>
      </c>
      <c r="B24" s="185">
        <v>375</v>
      </c>
    </row>
    <row r="25" ht="27.0" customHeight="1" x14ac:dyDescent="0.15" spans="1:2">
      <c r="A25" s="239" t="s">
        <v>540</v>
      </c>
      <c r="B25" s="142">
        <v>370</v>
      </c>
    </row>
    <row r="26" ht="27.0" customHeight="1" x14ac:dyDescent="0.15" spans="1:2">
      <c r="A26" s="239" t="s">
        <v>541</v>
      </c>
      <c r="B26" s="142"/>
    </row>
    <row r="27" ht="27.0" customHeight="1" x14ac:dyDescent="0.15" spans="1:2">
      <c r="A27" s="239" t="s">
        <v>542</v>
      </c>
      <c r="B27" s="142"/>
    </row>
    <row r="28" ht="27.0" customHeight="1" x14ac:dyDescent="0.15" spans="1:2">
      <c r="A28" s="239" t="s">
        <v>543</v>
      </c>
      <c r="B28" s="142"/>
    </row>
    <row r="29" ht="27.0" customHeight="1" x14ac:dyDescent="0.15" spans="1:2">
      <c r="A29" s="239" t="s">
        <v>544</v>
      </c>
      <c r="B29" s="142">
        <v>5</v>
      </c>
    </row>
    <row r="30" ht="27.0" customHeight="1" x14ac:dyDescent="0.15" spans="1:2">
      <c r="A30" s="239" t="s">
        <v>545</v>
      </c>
      <c r="B30" s="142"/>
    </row>
    <row r="31" ht="27.0" customHeight="1" x14ac:dyDescent="0.15" spans="1:2">
      <c r="A31" s="239" t="s">
        <v>546</v>
      </c>
      <c r="B31" s="142"/>
    </row>
    <row r="32" ht="27.0" customHeight="1" x14ac:dyDescent="0.15" spans="1:2">
      <c r="A32" s="203" t="s">
        <v>547</v>
      </c>
      <c r="B32" s="185"/>
    </row>
    <row r="33" ht="27.0" customHeight="1" x14ac:dyDescent="0.15" spans="1:2">
      <c r="A33" s="239" t="s">
        <v>548</v>
      </c>
      <c r="B33" s="142"/>
    </row>
    <row r="34" ht="27.0" customHeight="1" x14ac:dyDescent="0.15" spans="1:2">
      <c r="A34" s="239" t="s">
        <v>549</v>
      </c>
      <c r="B34" s="142"/>
    </row>
    <row r="35" ht="27.0" customHeight="1" x14ac:dyDescent="0.15" spans="1:2">
      <c r="A35" s="239" t="s">
        <v>550</v>
      </c>
      <c r="B35" s="142"/>
    </row>
    <row r="36" ht="27.0" customHeight="1" x14ac:dyDescent="0.15" spans="1:2">
      <c r="A36" s="239" t="s">
        <v>551</v>
      </c>
      <c r="B36" s="142"/>
    </row>
    <row r="37" ht="27.0" customHeight="1" x14ac:dyDescent="0.15" spans="1:2">
      <c r="A37" s="203" t="s">
        <v>552</v>
      </c>
      <c r="B37" s="185"/>
    </row>
    <row r="38" ht="27.0" customHeight="1" x14ac:dyDescent="0.15" spans="1:2">
      <c r="A38" s="239" t="s">
        <v>553</v>
      </c>
      <c r="B38" s="142"/>
    </row>
    <row r="39" ht="27.0" customHeight="1" x14ac:dyDescent="0.15" spans="1:2">
      <c r="A39" s="203" t="s">
        <v>554</v>
      </c>
      <c r="B39" s="185">
        <v>56</v>
      </c>
    </row>
    <row r="40" ht="27.0" customHeight="1" x14ac:dyDescent="0.15" spans="1:2">
      <c r="A40" s="239" t="s">
        <v>555</v>
      </c>
      <c r="B40" s="142"/>
    </row>
    <row r="41" ht="27.0" customHeight="1" x14ac:dyDescent="0.15" spans="1:2">
      <c r="A41" s="239" t="s">
        <v>556</v>
      </c>
      <c r="B41" s="142"/>
    </row>
    <row r="42" ht="27.0" customHeight="1" x14ac:dyDescent="0.15" spans="1:2">
      <c r="A42" s="239" t="s">
        <v>557</v>
      </c>
      <c r="B42" s="142">
        <v>56</v>
      </c>
    </row>
    <row r="43" ht="27.0" customHeight="1" x14ac:dyDescent="0.15" spans="1:2">
      <c r="A43" s="203" t="s">
        <v>558</v>
      </c>
      <c r="B43" s="185">
        <v>275</v>
      </c>
    </row>
    <row r="44" ht="27.0" customHeight="1" x14ac:dyDescent="0.15" spans="1:2">
      <c r="A44" s="239" t="s">
        <v>559</v>
      </c>
      <c r="B44" s="142">
        <v>275</v>
      </c>
    </row>
    <row r="45" ht="27.0" customHeight="1" x14ac:dyDescent="0.15" spans="1:2">
      <c r="A45" s="203" t="s">
        <v>560</v>
      </c>
      <c r="B45" s="185"/>
    </row>
    <row r="46" ht="27.0" customHeight="1" x14ac:dyDescent="0.15" spans="1:2">
      <c r="A46" s="239" t="s">
        <v>561</v>
      </c>
      <c r="B46" s="142"/>
    </row>
    <row r="47" ht="27.0" customHeight="1" x14ac:dyDescent="0.15" spans="1:2">
      <c r="A47" s="203" t="s">
        <v>562</v>
      </c>
      <c r="B47" s="185"/>
    </row>
    <row r="48" ht="27.0" customHeight="1" x14ac:dyDescent="0.15" spans="1:2">
      <c r="A48" s="148" t="s">
        <v>563</v>
      </c>
      <c r="B48" s="226">
        <f>B5+B7+B11+B13+B24+B32+B37+B39+B43</f>
        <v>751</v>
      </c>
    </row>
  </sheetData>
  <mergeCells count="1">
    <mergeCell ref="A2:B2"/>
  </mergeCells>
  <phoneticPr fontId="0" type="noConversion"/>
  <printOptions horizontalCentered="1"/>
  <pageMargins left="0.5513199671046941" right="0.5513199671046941" top="0.27565998355234705" bottom="0.3937007874015748" header="0.5117415443180114" footer="0.15761919143631703"/>
  <pageSetup paperSize="9" scale="59" firstPageNumber="135" useFirstPageNumber="1"/>
  <extLst>
    <ext uri="{2D9387EB-5337-4D45-933B-B4D357D02E09}">
      <gutter val="0.0" pos="0"/>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14"/>
  <sheetViews>
    <sheetView zoomScaleNormal="100" topLeftCell="A1" workbookViewId="0">
      <pane ySplit="4" topLeftCell="A5" activePane="bottomLeft" state="frozen"/>
      <selection activeCell="A1" activeCellId="0" sqref="A1"/>
      <selection pane="bottomLeft" activeCell="B23" activeCellId="0" sqref="B23:B30"/>
    </sheetView>
  </sheetViews>
  <sheetFormatPr defaultRowHeight="13.5" defaultColWidth="27.375417709350586" x14ac:dyDescent="0.15"/>
  <cols>
    <col min="1" max="1" width="31.25" customWidth="1" style="208"/>
    <col min="2" max="2" width="20.625" customWidth="1" style="216"/>
    <col min="3" max="3" width="36.5" customWidth="1" style="208"/>
    <col min="4" max="4" width="21.125" customWidth="1" style="216"/>
    <col min="5" max="16384" width="27.375" style="196"/>
  </cols>
  <sheetData>
    <row r="1" s="20" customFormat="1" ht="30.75" customHeight="1" x14ac:dyDescent="0.15" spans="1:3">
      <c r="A1" s="125" t="s">
        <v>581</v>
      </c>
      <c r="B1" s="126"/>
      <c r="C1" s="126"/>
    </row>
    <row r="2" ht="26.1" customHeight="1" x14ac:dyDescent="0.15" spans="1:4">
      <c r="A2" s="641" t="s">
        <v>582</v>
      </c>
      <c r="B2" s="641"/>
      <c r="C2" s="641"/>
      <c r="D2" s="641"/>
    </row>
    <row r="3" ht="31.9" customHeight="1" x14ac:dyDescent="0.15" spans="1:4">
      <c r="A3" s="217"/>
      <c r="B3" s="218"/>
      <c r="C3" s="45"/>
      <c r="D3" s="219" t="s">
        <v>2</v>
      </c>
    </row>
    <row r="4" ht="26.25" customHeight="1" x14ac:dyDescent="0.15" spans="1:4">
      <c r="A4" s="148" t="s">
        <v>566</v>
      </c>
      <c r="B4" s="220" t="s">
        <v>4</v>
      </c>
      <c r="C4" s="148" t="s">
        <v>567</v>
      </c>
      <c r="D4" s="220" t="s">
        <v>4</v>
      </c>
    </row>
    <row r="5" ht="26.25" customHeight="1" x14ac:dyDescent="0.15" spans="1:4">
      <c r="A5" s="221" t="s">
        <v>568</v>
      </c>
      <c r="B5" s="222">
        <v>400</v>
      </c>
      <c r="C5" s="221" t="s">
        <v>569</v>
      </c>
      <c r="D5" s="222">
        <v>751</v>
      </c>
    </row>
    <row r="6" ht="26.25" customHeight="1" x14ac:dyDescent="0.15" spans="1:4">
      <c r="A6" s="221" t="s">
        <v>72</v>
      </c>
      <c r="B6" s="222"/>
      <c r="C6" s="160" t="s">
        <v>73</v>
      </c>
      <c r="D6" s="222"/>
    </row>
    <row r="7" ht="26.25" customHeight="1" x14ac:dyDescent="0.15" spans="1:4">
      <c r="A7" s="223" t="s">
        <v>74</v>
      </c>
      <c r="B7" s="224"/>
      <c r="C7" s="223" t="s">
        <v>75</v>
      </c>
      <c r="D7" s="224"/>
    </row>
    <row r="8" ht="26.25" customHeight="1" x14ac:dyDescent="0.15" spans="1:4">
      <c r="A8" s="223" t="s">
        <v>82</v>
      </c>
      <c r="B8" s="224">
        <v>431</v>
      </c>
      <c r="C8" s="223" t="s">
        <v>81</v>
      </c>
      <c r="D8" s="224"/>
    </row>
    <row r="9" ht="26.25" customHeight="1" x14ac:dyDescent="0.15" spans="1:4">
      <c r="A9" s="223" t="s">
        <v>38</v>
      </c>
      <c r="B9" s="224"/>
      <c r="C9" s="225"/>
      <c r="D9" s="222"/>
    </row>
    <row r="10" ht="26.25" customHeight="1" x14ac:dyDescent="0.15" spans="1:4">
      <c r="A10" s="221" t="s">
        <v>570</v>
      </c>
      <c r="B10" s="224"/>
      <c r="C10" s="225" t="s">
        <v>100</v>
      </c>
      <c r="D10" s="222">
        <v>80</v>
      </c>
    </row>
    <row r="11" ht="26.25" customHeight="1" x14ac:dyDescent="0.15" spans="1:4">
      <c r="A11" s="223" t="s">
        <v>571</v>
      </c>
      <c r="B11" s="224"/>
      <c r="C11" s="223" t="s">
        <v>572</v>
      </c>
      <c r="D11" s="222">
        <v>80</v>
      </c>
    </row>
    <row r="12" ht="26.25" customHeight="1" x14ac:dyDescent="0.15" spans="1:4">
      <c r="A12" s="223"/>
      <c r="B12" s="224"/>
      <c r="C12" s="223"/>
      <c r="D12" s="224"/>
    </row>
    <row r="13" ht="26.25" customHeight="1" x14ac:dyDescent="0.15" spans="1:4">
      <c r="A13" s="148" t="s">
        <v>573</v>
      </c>
      <c r="B13" s="226">
        <v>831</v>
      </c>
      <c r="C13" s="148" t="s">
        <v>574</v>
      </c>
      <c r="D13" s="226">
        <v>831</v>
      </c>
    </row>
    <row r="14" ht="14.25" customHeight="1" x14ac:dyDescent="0.15" spans="1:4">
      <c r="A14" s="654"/>
      <c r="B14" s="654"/>
      <c r="C14" s="654"/>
      <c r="D14" s="654"/>
    </row>
  </sheetData>
  <mergeCells count="2">
    <mergeCell ref="A2:D2"/>
    <mergeCell ref="A14:D14"/>
  </mergeCells>
  <phoneticPr fontId="0" type="noConversion"/>
  <printOptions horizontalCentered="1"/>
  <pageMargins left="0.5513199671046941" right="0.5513199671046941" top="0.27565998355234705" bottom="0.3937007874015748" header="0.5902039723133478" footer="0.15761919143631703"/>
  <pageSetup paperSize="9" scale="85" firstPageNumber="135" useFirstPageNumber="1"/>
  <extLst>
    <ext uri="{2D9387EB-5337-4D45-933B-B4D357D02E09}">
      <gutter val="0.0" pos="0"/>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sheetPr>
  <dimension ref="A1:B25"/>
  <sheetViews>
    <sheetView zoomScaleNormal="100" topLeftCell="A1" workbookViewId="0">
      <pane ySplit="4" topLeftCell="A14" activePane="bottomLeft" state="frozen"/>
      <selection activeCell="A1" activeCellId="0" sqref="A1"/>
      <selection pane="bottomLeft" activeCell="A25" activeCellId="0" sqref="A25"/>
    </sheetView>
  </sheetViews>
  <sheetFormatPr defaultRowHeight="13.5" defaultColWidth="39.2505989074707" x14ac:dyDescent="0.15"/>
  <cols>
    <col min="1" max="1" width="59.0" customWidth="1" style="208"/>
    <col min="2" max="2" width="42.0" customWidth="1" style="208"/>
    <col min="3" max="16384" width="39.25" style="208"/>
  </cols>
  <sheetData>
    <row r="1" ht="24.0" customHeight="1" x14ac:dyDescent="0.15" spans="1:1">
      <c r="A1" s="125" t="s">
        <v>583</v>
      </c>
    </row>
    <row r="2" ht="39.0" customHeight="1" x14ac:dyDescent="0.15" spans="1:2">
      <c r="A2" s="641" t="s">
        <v>584</v>
      </c>
      <c r="B2" s="641"/>
    </row>
    <row r="3" ht="19.5" customHeight="1" x14ac:dyDescent="0.15" spans="1:2">
      <c r="A3" s="209"/>
      <c r="B3" s="210" t="s">
        <v>2</v>
      </c>
    </row>
    <row r="4" ht="27.0" customHeight="1" x14ac:dyDescent="0.15" spans="1:2">
      <c r="A4" s="211" t="s">
        <v>340</v>
      </c>
      <c r="B4" s="211" t="s">
        <v>4</v>
      </c>
    </row>
    <row r="5" ht="27.0" customHeight="1" x14ac:dyDescent="0.15" spans="1:2">
      <c r="A5" s="212" t="s">
        <v>74</v>
      </c>
      <c r="B5" s="213">
        <f>SUM(B6:B24)</f>
        <v>0</v>
      </c>
    </row>
    <row r="6" ht="27.0" customHeight="1" x14ac:dyDescent="0.15" spans="1:2">
      <c r="A6" s="214" t="s">
        <v>585</v>
      </c>
      <c r="B6" s="215"/>
    </row>
    <row r="7" ht="27.0" customHeight="1" x14ac:dyDescent="0.15" spans="1:2">
      <c r="A7" s="214" t="s">
        <v>586</v>
      </c>
      <c r="B7" s="142"/>
    </row>
    <row r="8" ht="27.0" customHeight="1" x14ac:dyDescent="0.15" spans="1:2">
      <c r="A8" s="214" t="s">
        <v>587</v>
      </c>
      <c r="B8" s="142"/>
    </row>
    <row r="9" ht="27.0" customHeight="1" x14ac:dyDescent="0.15" spans="1:2">
      <c r="A9" s="214" t="s">
        <v>588</v>
      </c>
      <c r="B9" s="215"/>
    </row>
    <row r="10" ht="27.0" customHeight="1" x14ac:dyDescent="0.15" spans="1:2">
      <c r="A10" s="214" t="s">
        <v>589</v>
      </c>
      <c r="B10" s="215"/>
    </row>
    <row r="11" ht="27.0" customHeight="1" x14ac:dyDescent="0.15" spans="1:2">
      <c r="A11" s="214" t="s">
        <v>590</v>
      </c>
      <c r="B11" s="215"/>
    </row>
    <row r="12" ht="27.0" customHeight="1" x14ac:dyDescent="0.15" spans="1:2">
      <c r="A12" s="214" t="s">
        <v>591</v>
      </c>
      <c r="B12" s="215"/>
    </row>
    <row r="13" ht="27.0" customHeight="1" x14ac:dyDescent="0.15" spans="1:2">
      <c r="A13" s="214" t="s">
        <v>592</v>
      </c>
      <c r="B13" s="142"/>
    </row>
    <row r="14" ht="27.0" customHeight="1" x14ac:dyDescent="0.15" spans="1:2">
      <c r="A14" s="214" t="s">
        <v>593</v>
      </c>
      <c r="B14" s="142"/>
    </row>
    <row r="15" ht="27.0" customHeight="1" x14ac:dyDescent="0.15" spans="1:2">
      <c r="A15" s="214" t="s">
        <v>594</v>
      </c>
      <c r="B15" s="141"/>
    </row>
    <row r="16" ht="27.0" customHeight="1" x14ac:dyDescent="0.15" spans="1:2">
      <c r="A16" s="214" t="s">
        <v>595</v>
      </c>
      <c r="B16" s="142"/>
    </row>
    <row r="17" ht="27.0" customHeight="1" x14ac:dyDescent="0.15" spans="1:2">
      <c r="A17" s="214" t="s">
        <v>596</v>
      </c>
      <c r="B17" s="142"/>
    </row>
    <row r="18" ht="27.0" customHeight="1" x14ac:dyDescent="0.15" spans="1:2">
      <c r="A18" s="214" t="s">
        <v>597</v>
      </c>
      <c r="B18" s="215"/>
    </row>
    <row r="19" ht="27.0" customHeight="1" x14ac:dyDescent="0.15" spans="1:2">
      <c r="A19" s="214" t="s">
        <v>598</v>
      </c>
      <c r="B19" s="142"/>
    </row>
    <row r="20" ht="27.0" customHeight="1" x14ac:dyDescent="0.15" spans="1:2">
      <c r="A20" s="214" t="s">
        <v>599</v>
      </c>
      <c r="B20" s="215"/>
    </row>
    <row r="21" ht="27.0" customHeight="1" x14ac:dyDescent="0.15" spans="1:2">
      <c r="A21" s="214" t="s">
        <v>600</v>
      </c>
      <c r="B21" s="215"/>
    </row>
    <row r="22" ht="27.0" customHeight="1" x14ac:dyDescent="0.15" spans="1:2">
      <c r="A22" s="214" t="s">
        <v>601</v>
      </c>
      <c r="B22" s="142"/>
    </row>
    <row r="23" ht="27.0" customHeight="1" x14ac:dyDescent="0.15" spans="1:2">
      <c r="A23" s="214" t="s">
        <v>602</v>
      </c>
      <c r="B23" s="142"/>
    </row>
    <row r="24" ht="27.0" customHeight="1" x14ac:dyDescent="0.15" spans="1:2">
      <c r="A24" s="214" t="s">
        <v>603</v>
      </c>
      <c r="B24" s="142"/>
    </row>
    <row r="25" ht="30.75" customHeight="1" x14ac:dyDescent="0.15" spans="1:1">
      <c r="A25" s="20" t="s">
        <v>604</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92" firstPageNumber="135" useFirstPageNumber="1"/>
  <extLst>
    <ext uri="{2D9387EB-5337-4D45-933B-B4D357D02E09}">
      <gutter val="0.0" pos="0"/>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C16"/>
  <sheetViews>
    <sheetView zoomScaleNormal="100" topLeftCell="A1" workbookViewId="0">
      <pane ySplit="4" topLeftCell="A5" activePane="bottomLeft" state="frozen"/>
      <selection activeCell="A1" activeCellId="0" sqref="A1"/>
      <selection pane="bottomLeft" activeCell="A16" activeCellId="0" sqref="A16"/>
    </sheetView>
  </sheetViews>
  <sheetFormatPr defaultRowHeight="13.5" defaultColWidth="8.87513542175293" x14ac:dyDescent="0.15"/>
  <cols>
    <col min="1" max="1" width="59.25" customWidth="1" style="197"/>
    <col min="2" max="2" width="34.5" customWidth="1" style="197"/>
    <col min="3" max="16384" width="8.875" style="196"/>
  </cols>
  <sheetData>
    <row r="1" ht="29.45" customHeight="1" x14ac:dyDescent="0.15" spans="1:1">
      <c r="A1" s="198" t="s">
        <v>605</v>
      </c>
    </row>
    <row r="2" ht="26.1" customHeight="1" x14ac:dyDescent="0.15" spans="1:2">
      <c r="A2" s="640" t="s">
        <v>606</v>
      </c>
      <c r="B2" s="640"/>
    </row>
    <row r="3" ht="14.25" customHeight="1" x14ac:dyDescent="0.15" spans="1:2">
      <c r="A3" s="200"/>
      <c r="B3" s="201" t="s">
        <v>2</v>
      </c>
    </row>
    <row r="4" ht="26.25" customHeight="1" x14ac:dyDescent="0.15" spans="1:2">
      <c r="A4" s="202" t="s">
        <v>340</v>
      </c>
      <c r="B4" s="202" t="s">
        <v>4</v>
      </c>
    </row>
    <row r="5" s="21" customFormat="1" ht="28.5" customHeight="1" x14ac:dyDescent="0.15" spans="1:3">
      <c r="A5" s="203" t="s">
        <v>520</v>
      </c>
      <c r="B5" s="185"/>
      <c r="C5" s="20"/>
    </row>
    <row r="6" s="21" customFormat="1" ht="28.5" customHeight="1" x14ac:dyDescent="0.15" spans="1:3">
      <c r="A6" s="239" t="s">
        <v>521</v>
      </c>
      <c r="B6" s="142"/>
      <c r="C6" s="20"/>
    </row>
    <row r="7" s="21" customFormat="1" ht="28.5" customHeight="1" x14ac:dyDescent="0.15" spans="1:3">
      <c r="A7" s="203" t="s">
        <v>522</v>
      </c>
      <c r="B7" s="185"/>
      <c r="C7" s="20"/>
    </row>
    <row r="8" s="21" customFormat="1" ht="28.5" customHeight="1" x14ac:dyDescent="0.15" spans="1:3">
      <c r="A8" s="239" t="s">
        <v>523</v>
      </c>
      <c r="B8" s="142"/>
      <c r="C8" s="20"/>
    </row>
    <row r="9" s="21" customFormat="1" ht="28.5" customHeight="1" x14ac:dyDescent="0.15" spans="1:3">
      <c r="A9" s="239" t="s">
        <v>607</v>
      </c>
      <c r="B9" s="142"/>
      <c r="C9" s="20"/>
    </row>
    <row r="10" s="21" customFormat="1" ht="28.5" customHeight="1" x14ac:dyDescent="0.15" spans="1:3">
      <c r="A10" s="239" t="s">
        <v>608</v>
      </c>
      <c r="B10" s="142"/>
      <c r="C10" s="20"/>
    </row>
    <row r="11" s="21" customFormat="1" ht="28.5" customHeight="1" x14ac:dyDescent="0.15" spans="1:3">
      <c r="A11" s="203" t="s">
        <v>609</v>
      </c>
      <c r="B11" s="185"/>
      <c r="C11" s="20"/>
    </row>
    <row r="12" s="21" customFormat="1" ht="28.5" customHeight="1" x14ac:dyDescent="0.15" spans="1:3">
      <c r="A12" s="239" t="s">
        <v>529</v>
      </c>
      <c r="B12" s="142"/>
      <c r="C12" s="20"/>
    </row>
    <row r="13" s="21" customFormat="1" ht="28.5" customHeight="1" x14ac:dyDescent="0.15" spans="1:3">
      <c r="A13" s="239" t="s">
        <v>610</v>
      </c>
      <c r="B13" s="142"/>
      <c r="C13" s="20"/>
    </row>
    <row r="14" s="21" customFormat="1" ht="28.5" customHeight="1" x14ac:dyDescent="0.15" spans="1:3">
      <c r="A14" s="239" t="s">
        <v>611</v>
      </c>
      <c r="B14" s="142"/>
      <c r="C14" s="20"/>
    </row>
    <row r="15" s="196" customFormat="1" ht="26.25" customHeight="1" x14ac:dyDescent="0.15" spans="1:2">
      <c r="A15" s="148" t="s">
        <v>612</v>
      </c>
      <c r="B15" s="207"/>
    </row>
    <row r="16" ht="31.9" customHeight="1" x14ac:dyDescent="0.15" spans="1:1">
      <c r="A16" s="20" t="s">
        <v>613</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99" firstPageNumber="135" useFirstPageNumber="1"/>
  <extLst>
    <ext uri="{2D9387EB-5337-4D45-933B-B4D357D02E09}">
      <gutter val="0.0" pos="0"/>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37"/>
  <sheetViews>
    <sheetView zoomScaleNormal="100" topLeftCell="A1" workbookViewId="0">
      <pane ySplit="4" topLeftCell="A17" activePane="bottomLeft" state="frozen"/>
      <selection activeCell="A1" activeCellId="0" sqref="A1"/>
      <selection pane="bottomLeft" activeCell="B23" activeCellId="0" sqref="B23:B30"/>
    </sheetView>
  </sheetViews>
  <sheetFormatPr defaultRowHeight="13.5" defaultColWidth="8.87513542175293" x14ac:dyDescent="0.15"/>
  <cols>
    <col min="1" max="1" width="56.5" customWidth="1" style="20"/>
    <col min="2" max="3" width="16.25" customWidth="1" style="20"/>
    <col min="4" max="4" width="16.25" customWidth="1" style="193"/>
    <col min="5" max="16384" width="8.875" style="21"/>
  </cols>
  <sheetData>
    <row r="1" s="20" customFormat="1" ht="26.1" customHeight="1" x14ac:dyDescent="0.15" spans="1:4">
      <c r="A1" s="125" t="s">
        <v>614</v>
      </c>
      <c r="B1" s="125"/>
      <c r="D1" s="176"/>
    </row>
    <row r="2" ht="28.5" customHeight="1" x14ac:dyDescent="0.15" spans="1:4">
      <c r="A2" s="641" t="s">
        <v>615</v>
      </c>
      <c r="B2" s="641"/>
      <c r="C2" s="641"/>
      <c r="D2" s="641"/>
    </row>
    <row r="3" ht="30.75" customHeight="1" x14ac:dyDescent="0.15" spans="1:4">
      <c r="A3" s="169"/>
      <c r="B3" s="169"/>
      <c r="D3" s="177" t="s">
        <v>2</v>
      </c>
    </row>
    <row r="4" ht="19.5" customHeight="1" x14ac:dyDescent="0.15" spans="1:4">
      <c r="A4" s="148" t="s">
        <v>616</v>
      </c>
      <c r="B4" s="148" t="s">
        <v>446</v>
      </c>
      <c r="C4" s="149" t="s">
        <v>447</v>
      </c>
      <c r="D4" s="150" t="s">
        <v>448</v>
      </c>
    </row>
    <row r="5" ht="19.5" customHeight="1" x14ac:dyDescent="0.15" spans="1:4">
      <c r="A5" s="184" t="s">
        <v>617</v>
      </c>
      <c r="B5" s="184"/>
      <c r="C5" s="179"/>
      <c r="D5" s="194"/>
    </row>
    <row r="6" s="20" customFormat="1" ht="19.5" customHeight="1" x14ac:dyDescent="0.15" spans="1:4">
      <c r="A6" s="26" t="s">
        <v>618</v>
      </c>
      <c r="B6" s="26"/>
      <c r="C6" s="155"/>
      <c r="D6" s="181"/>
    </row>
    <row r="7" s="168" customFormat="1" ht="19.5" customHeight="1" x14ac:dyDescent="0.15" spans="1:4">
      <c r="A7" s="26" t="s">
        <v>619</v>
      </c>
      <c r="B7" s="26"/>
      <c r="C7" s="155"/>
      <c r="D7" s="183"/>
    </row>
    <row r="8" s="168" customFormat="1" ht="19.5" customHeight="1" x14ac:dyDescent="0.15" spans="1:4">
      <c r="A8" s="26" t="s">
        <v>620</v>
      </c>
      <c r="B8" s="26"/>
      <c r="C8" s="155"/>
      <c r="D8" s="183"/>
    </row>
    <row r="9" s="20" customFormat="1" ht="19.5" customHeight="1" x14ac:dyDescent="0.15" spans="1:4">
      <c r="A9" s="26" t="s">
        <v>621</v>
      </c>
      <c r="B9" s="26"/>
      <c r="C9" s="155"/>
      <c r="D9" s="181"/>
    </row>
    <row r="10" s="20" customFormat="1" ht="19.5" customHeight="1" x14ac:dyDescent="0.15" spans="1:4">
      <c r="A10" s="26" t="s">
        <v>622</v>
      </c>
      <c r="B10" s="26"/>
      <c r="C10" s="155"/>
      <c r="D10" s="181"/>
    </row>
    <row r="11" s="20" customFormat="1" ht="19.5" customHeight="1" x14ac:dyDescent="0.15" spans="1:4">
      <c r="A11" s="26" t="s">
        <v>623</v>
      </c>
      <c r="B11" s="26"/>
      <c r="C11" s="155"/>
      <c r="D11" s="181"/>
    </row>
    <row r="12" s="20" customFormat="1" ht="19.5" customHeight="1" x14ac:dyDescent="0.15" spans="1:4">
      <c r="A12" s="26" t="s">
        <v>624</v>
      </c>
      <c r="B12" s="26"/>
      <c r="C12" s="155"/>
      <c r="D12" s="181"/>
    </row>
    <row r="13" s="20" customFormat="1" ht="19.5" customHeight="1" x14ac:dyDescent="0.15" spans="1:4">
      <c r="A13" s="26" t="s">
        <v>625</v>
      </c>
      <c r="B13" s="26"/>
      <c r="C13" s="155"/>
      <c r="D13" s="181"/>
    </row>
    <row r="14" s="20" customFormat="1" ht="19.5" customHeight="1" x14ac:dyDescent="0.15" spans="1:4">
      <c r="A14" s="26" t="s">
        <v>626</v>
      </c>
      <c r="B14" s="26"/>
      <c r="C14" s="155"/>
      <c r="D14" s="181"/>
    </row>
    <row r="15" s="20" customFormat="1" ht="19.5" customHeight="1" x14ac:dyDescent="0.15" spans="1:4">
      <c r="A15" s="26" t="s">
        <v>627</v>
      </c>
      <c r="B15" s="26"/>
      <c r="C15" s="155"/>
      <c r="D15" s="181"/>
    </row>
    <row r="16" ht="19.5" customHeight="1" x14ac:dyDescent="0.15" spans="1:4">
      <c r="A16" s="26" t="s">
        <v>628</v>
      </c>
      <c r="B16" s="26"/>
      <c r="C16" s="155"/>
      <c r="D16" s="194"/>
    </row>
    <row r="17" ht="19.5" customHeight="1" x14ac:dyDescent="0.15" spans="1:4">
      <c r="A17" s="26" t="s">
        <v>629</v>
      </c>
      <c r="B17" s="26"/>
      <c r="C17" s="155"/>
      <c r="D17" s="194"/>
    </row>
    <row r="18" ht="19.5" customHeight="1" x14ac:dyDescent="0.15" spans="1:4">
      <c r="A18" s="26" t="s">
        <v>630</v>
      </c>
      <c r="B18" s="26"/>
      <c r="C18" s="155"/>
      <c r="D18" s="194"/>
    </row>
    <row r="19" ht="19.5" customHeight="1" x14ac:dyDescent="0.15" spans="1:4">
      <c r="A19" s="26" t="s">
        <v>631</v>
      </c>
      <c r="B19" s="26"/>
      <c r="C19" s="155"/>
      <c r="D19" s="194"/>
    </row>
    <row r="20" ht="19.5" customHeight="1" x14ac:dyDescent="0.15" spans="1:4">
      <c r="A20" s="26" t="s">
        <v>632</v>
      </c>
      <c r="B20" s="26"/>
      <c r="C20" s="155"/>
      <c r="D20" s="194"/>
    </row>
    <row r="21" ht="19.5" customHeight="1" x14ac:dyDescent="0.15" spans="1:4">
      <c r="A21" s="26" t="s">
        <v>633</v>
      </c>
      <c r="B21" s="26"/>
      <c r="C21" s="155"/>
      <c r="D21" s="194"/>
    </row>
    <row r="22" ht="19.5" customHeight="1" x14ac:dyDescent="0.15" spans="1:4">
      <c r="A22" s="26" t="s">
        <v>634</v>
      </c>
      <c r="B22" s="26"/>
      <c r="C22" s="155"/>
      <c r="D22" s="194"/>
    </row>
    <row r="23" ht="19.5" customHeight="1" x14ac:dyDescent="0.15" spans="1:4">
      <c r="A23" s="184" t="s">
        <v>635</v>
      </c>
      <c r="B23" s="184"/>
      <c r="C23" s="179"/>
      <c r="D23" s="194"/>
    </row>
    <row r="24" ht="19.5" customHeight="1" x14ac:dyDescent="0.15" spans="1:4">
      <c r="A24" s="26" t="s">
        <v>636</v>
      </c>
      <c r="B24" s="26"/>
      <c r="C24" s="155"/>
      <c r="D24" s="194"/>
    </row>
    <row r="25" ht="19.5" customHeight="1" x14ac:dyDescent="0.15" spans="1:4">
      <c r="A25" s="26" t="s">
        <v>637</v>
      </c>
      <c r="B25" s="26"/>
      <c r="C25" s="155"/>
      <c r="D25" s="194"/>
    </row>
    <row r="26" ht="19.5" customHeight="1" x14ac:dyDescent="0.15" spans="1:4">
      <c r="A26" s="26" t="s">
        <v>638</v>
      </c>
      <c r="B26" s="26"/>
      <c r="C26" s="155"/>
      <c r="D26" s="194"/>
    </row>
    <row r="27" ht="19.5" customHeight="1" x14ac:dyDescent="0.15" spans="1:4">
      <c r="A27" s="26" t="s">
        <v>639</v>
      </c>
      <c r="B27" s="26"/>
      <c r="C27" s="155"/>
      <c r="D27" s="194"/>
    </row>
    <row r="28" ht="19.5" customHeight="1" x14ac:dyDescent="0.15" spans="1:4">
      <c r="A28" s="184" t="s">
        <v>640</v>
      </c>
      <c r="B28" s="184"/>
      <c r="C28" s="179"/>
      <c r="D28" s="194"/>
    </row>
    <row r="29" ht="19.5" customHeight="1" x14ac:dyDescent="0.15" spans="1:4">
      <c r="A29" s="26" t="s">
        <v>641</v>
      </c>
      <c r="B29" s="26"/>
      <c r="C29" s="155"/>
      <c r="D29" s="194"/>
    </row>
    <row r="30" ht="19.5" customHeight="1" x14ac:dyDescent="0.15" spans="1:4">
      <c r="A30" s="26" t="s">
        <v>642</v>
      </c>
      <c r="B30" s="26"/>
      <c r="C30" s="155"/>
      <c r="D30" s="194"/>
    </row>
    <row r="31" ht="19.5" customHeight="1" x14ac:dyDescent="0.15" spans="1:4">
      <c r="A31" s="26" t="s">
        <v>643</v>
      </c>
      <c r="B31" s="26"/>
      <c r="C31" s="155"/>
      <c r="D31" s="194"/>
    </row>
    <row r="32" ht="19.5" customHeight="1" x14ac:dyDescent="0.15" spans="1:4">
      <c r="A32" s="184" t="s">
        <v>644</v>
      </c>
      <c r="B32" s="184"/>
      <c r="C32" s="179"/>
      <c r="D32" s="194"/>
    </row>
    <row r="33" ht="19.5" customHeight="1" x14ac:dyDescent="0.15" spans="1:4">
      <c r="A33" s="26" t="s">
        <v>645</v>
      </c>
      <c r="B33" s="26"/>
      <c r="C33" s="179"/>
      <c r="D33" s="194"/>
    </row>
    <row r="34" ht="19.5" customHeight="1" x14ac:dyDescent="0.15" spans="1:4">
      <c r="A34" s="26" t="s">
        <v>646</v>
      </c>
      <c r="B34" s="26"/>
      <c r="C34" s="155"/>
      <c r="D34" s="194"/>
    </row>
    <row r="35" ht="19.5" customHeight="1" x14ac:dyDescent="0.15" spans="1:4">
      <c r="A35" s="184" t="s">
        <v>647</v>
      </c>
      <c r="B35" s="184">
        <v>60</v>
      </c>
      <c r="C35" s="179">
        <v>60</v>
      </c>
      <c r="D35" s="195">
        <f>C35/B35</f>
        <v>1</v>
      </c>
    </row>
    <row r="36" ht="19.5" customHeight="1" x14ac:dyDescent="0.15" spans="1:4">
      <c r="A36" s="26" t="s">
        <v>648</v>
      </c>
      <c r="B36" s="26"/>
      <c r="C36" s="155"/>
      <c r="D36" s="195"/>
    </row>
    <row r="37" ht="19.5" customHeight="1" x14ac:dyDescent="0.15" spans="1:4">
      <c r="A37" s="148" t="s">
        <v>649</v>
      </c>
      <c r="B37" s="185">
        <v>60</v>
      </c>
      <c r="C37" s="179">
        <v>60</v>
      </c>
      <c r="D37" s="195">
        <f>C37/B37</f>
        <v>1</v>
      </c>
    </row>
  </sheetData>
  <mergeCells count="1">
    <mergeCell ref="A2:D2"/>
  </mergeCells>
  <phoneticPr fontId="0" type="noConversion"/>
  <printOptions horizontalCentered="1"/>
  <pageMargins left="0.5513199671046941" right="0.5513199671046941" top="0.3700926078586128" bottom="0.3937007874015748" header="0.2902414855055922" footer="0.15761919143631703"/>
  <pageSetup paperSize="9" scale="88" firstPageNumber="135" useFirstPageNumber="1"/>
  <extLst>
    <ext uri="{2D9387EB-5337-4D45-933B-B4D357D02E09}">
      <gutter val="0.0" pos="0"/>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24"/>
  <sheetViews>
    <sheetView zoomScale="85" zoomScaleNormal="85" topLeftCell="A1" workbookViewId="0">
      <pane ySplit="4" topLeftCell="A11" activePane="bottomLeft" state="frozen"/>
      <selection activeCell="A1" activeCellId="0" sqref="A1"/>
      <selection pane="bottomLeft" activeCell="B23" activeCellId="0" sqref="B23:B30"/>
    </sheetView>
  </sheetViews>
  <sheetFormatPr defaultRowHeight="13.5" defaultColWidth="8.87513542175293" x14ac:dyDescent="0.15"/>
  <cols>
    <col min="1" max="1" width="65.0" customWidth="1" style="20"/>
    <col min="2" max="2" width="22.625" customWidth="1" style="20"/>
    <col min="3" max="4" width="15.125" customWidth="1" style="21"/>
    <col min="5" max="16384" width="8.875" style="21"/>
  </cols>
  <sheetData>
    <row r="1" s="20" customFormat="1" ht="26.1" customHeight="1" x14ac:dyDescent="0.15" spans="1:1">
      <c r="A1" s="125" t="s">
        <v>650</v>
      </c>
    </row>
    <row r="2" ht="41.45" customHeight="1" x14ac:dyDescent="0.15" spans="1:4">
      <c r="A2" s="641" t="s">
        <v>651</v>
      </c>
      <c r="B2" s="641"/>
      <c r="C2" s="641"/>
      <c r="D2" s="641"/>
    </row>
    <row r="3" ht="30.75" customHeight="1" x14ac:dyDescent="0.15" spans="1:4">
      <c r="A3" s="169"/>
      <c r="D3" s="128" t="s">
        <v>2</v>
      </c>
    </row>
    <row r="4" ht="31.9" customHeight="1" x14ac:dyDescent="0.15" spans="1:4">
      <c r="A4" s="148" t="s">
        <v>652</v>
      </c>
      <c r="B4" s="148" t="s">
        <v>446</v>
      </c>
      <c r="C4" s="149" t="s">
        <v>447</v>
      </c>
      <c r="D4" s="150" t="s">
        <v>448</v>
      </c>
    </row>
    <row r="5" s="20" customFormat="1" ht="31.9" customHeight="1" x14ac:dyDescent="0.15" spans="1:4">
      <c r="A5" s="151" t="s">
        <v>653</v>
      </c>
      <c r="B5" s="152"/>
      <c r="C5" s="26"/>
      <c r="D5" s="26"/>
    </row>
    <row r="6" s="168" customFormat="1" ht="31.9" customHeight="1" x14ac:dyDescent="0.15" spans="1:4">
      <c r="A6" s="154" t="s">
        <v>654</v>
      </c>
      <c r="B6" s="152"/>
      <c r="C6" s="171"/>
      <c r="D6" s="171"/>
    </row>
    <row r="7" s="168" customFormat="1" ht="31.9" customHeight="1" x14ac:dyDescent="0.15" spans="1:4">
      <c r="A7" s="154" t="s">
        <v>655</v>
      </c>
      <c r="B7" s="155"/>
      <c r="C7" s="171"/>
      <c r="D7" s="171"/>
    </row>
    <row r="8" s="20" customFormat="1" ht="31.9" customHeight="1" x14ac:dyDescent="0.15" spans="1:4">
      <c r="A8" s="154" t="s">
        <v>656</v>
      </c>
      <c r="B8" s="155">
        <v>1</v>
      </c>
      <c r="C8" s="26">
        <v>1</v>
      </c>
      <c r="D8" s="26"/>
    </row>
    <row r="9" s="20" customFormat="1" ht="31.9" customHeight="1" x14ac:dyDescent="0.15" spans="1:4">
      <c r="A9" s="154" t="s">
        <v>657</v>
      </c>
      <c r="B9" s="155"/>
      <c r="C9" s="26"/>
      <c r="D9" s="26"/>
    </row>
    <row r="10" s="20" customFormat="1" ht="31.9" customHeight="1" x14ac:dyDescent="0.15" spans="1:4">
      <c r="A10" s="154" t="s">
        <v>658</v>
      </c>
      <c r="B10" s="155"/>
      <c r="C10" s="26"/>
      <c r="D10" s="26"/>
    </row>
    <row r="11" s="20" customFormat="1" ht="31.9" customHeight="1" x14ac:dyDescent="0.15" spans="1:4">
      <c r="A11" s="151" t="s">
        <v>659</v>
      </c>
      <c r="B11" s="155"/>
      <c r="C11" s="26"/>
      <c r="D11" s="26"/>
    </row>
    <row r="12" s="20" customFormat="1" ht="31.9" customHeight="1" x14ac:dyDescent="0.15" spans="1:4">
      <c r="A12" s="154" t="s">
        <v>660</v>
      </c>
      <c r="B12" s="155"/>
      <c r="C12" s="26"/>
      <c r="D12" s="26"/>
    </row>
    <row r="13" s="20" customFormat="1" ht="31.9" customHeight="1" x14ac:dyDescent="0.15" spans="1:4">
      <c r="A13" s="154" t="s">
        <v>661</v>
      </c>
      <c r="B13" s="155"/>
      <c r="C13" s="26"/>
      <c r="D13" s="26"/>
    </row>
    <row r="14" s="20" customFormat="1" ht="31.9" customHeight="1" x14ac:dyDescent="0.15" spans="1:4">
      <c r="A14" s="154" t="s">
        <v>662</v>
      </c>
      <c r="B14" s="155"/>
      <c r="C14" s="26"/>
      <c r="D14" s="26"/>
    </row>
    <row r="15" ht="31.9" customHeight="1" x14ac:dyDescent="0.15" spans="1:4">
      <c r="A15" s="154" t="s">
        <v>663</v>
      </c>
      <c r="B15" s="155"/>
      <c r="C15" s="153"/>
      <c r="D15" s="153"/>
    </row>
    <row r="16" ht="31.9" customHeight="1" x14ac:dyDescent="0.15" spans="1:4">
      <c r="A16" s="154" t="s">
        <v>664</v>
      </c>
      <c r="B16" s="155"/>
      <c r="C16" s="153"/>
      <c r="D16" s="153"/>
    </row>
    <row r="17" ht="31.9" customHeight="1" x14ac:dyDescent="0.15" spans="1:4">
      <c r="A17" s="154" t="s">
        <v>665</v>
      </c>
      <c r="B17" s="155"/>
      <c r="C17" s="153"/>
      <c r="D17" s="153"/>
    </row>
    <row r="18" ht="31.9" customHeight="1" x14ac:dyDescent="0.15" spans="1:4">
      <c r="A18" s="151" t="s">
        <v>666</v>
      </c>
      <c r="B18" s="155"/>
      <c r="C18" s="153"/>
      <c r="D18" s="153"/>
    </row>
    <row r="19" ht="31.9" customHeight="1" x14ac:dyDescent="0.15" spans="1:4">
      <c r="A19" s="154" t="s">
        <v>667</v>
      </c>
      <c r="B19" s="155"/>
      <c r="C19" s="153"/>
      <c r="D19" s="153"/>
    </row>
    <row r="20" ht="31.9" customHeight="1" x14ac:dyDescent="0.15" spans="1:4">
      <c r="A20" s="151" t="s">
        <v>668</v>
      </c>
      <c r="B20" s="155"/>
      <c r="C20" s="153"/>
      <c r="D20" s="153"/>
    </row>
    <row r="21" ht="31.9" customHeight="1" x14ac:dyDescent="0.15" spans="1:4">
      <c r="A21" s="154" t="s">
        <v>669</v>
      </c>
      <c r="B21" s="155"/>
      <c r="C21" s="153"/>
      <c r="D21" s="153"/>
    </row>
    <row r="22" ht="31.9" customHeight="1" x14ac:dyDescent="0.15" spans="1:4">
      <c r="A22" s="154"/>
      <c r="B22" s="155"/>
      <c r="C22" s="153"/>
      <c r="D22" s="153"/>
    </row>
    <row r="23" ht="31.9" customHeight="1" x14ac:dyDescent="0.15" spans="1:4">
      <c r="A23" s="172" t="s">
        <v>670</v>
      </c>
      <c r="B23" s="173">
        <v>1</v>
      </c>
      <c r="C23" s="153">
        <v>1</v>
      </c>
      <c r="D23" s="153"/>
    </row>
    <row r="24" ht="47.25" customHeight="1" x14ac:dyDescent="0.15" spans="1:2"/>
  </sheetData>
  <mergeCells count="1">
    <mergeCell ref="A2:D2"/>
  </mergeCells>
  <phoneticPr fontId="0" type="noConversion"/>
  <printOptions horizontalCentered="1"/>
  <pageMargins left="0.5513199671046941" right="0.5513199671046941" top="0.47980110476336146" bottom="0.3937007874015748" header="0.3798136326271718" footer="0.15761919143631703"/>
  <pageSetup paperSize="9" scale="79" firstPageNumber="135" useFirstPageNumber="1"/>
  <extLst>
    <ext uri="{2D9387EB-5337-4D45-933B-B4D357D02E09}">
      <gutter val="0.0" pos="0"/>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24"/>
  <sheetViews>
    <sheetView zoomScaleNormal="100" topLeftCell="A1" workbookViewId="0">
      <pane ySplit="4" topLeftCell="A5" activePane="bottomLeft" state="frozen"/>
      <selection activeCell="A1" activeCellId="0" sqref="A1"/>
      <selection pane="bottomLeft" activeCell="B23" activeCellId="0" sqref="B23:B30"/>
    </sheetView>
  </sheetViews>
  <sheetFormatPr defaultRowHeight="13.5" defaultColWidth="28.50043487548828" x14ac:dyDescent="0.15"/>
  <cols>
    <col min="1" max="1" width="52.25" customWidth="1" style="20"/>
    <col min="2" max="3" width="17.125" customWidth="1" style="20"/>
    <col min="4" max="4" width="17.125" customWidth="1" style="176"/>
    <col min="5" max="16384" width="28.5" style="20"/>
  </cols>
  <sheetData>
    <row r="1" ht="27.0" customHeight="1" x14ac:dyDescent="0.15" spans="1:1">
      <c r="A1" s="125" t="s">
        <v>679</v>
      </c>
    </row>
    <row r="2" ht="26.1" customHeight="1" x14ac:dyDescent="0.15" spans="1:4">
      <c r="A2" s="641" t="s">
        <v>680</v>
      </c>
      <c r="B2" s="641"/>
      <c r="C2" s="641"/>
      <c r="D2" s="641"/>
    </row>
    <row r="3" ht="30.75" customHeight="1" x14ac:dyDescent="0.15" spans="1:4">
      <c r="A3" s="169"/>
      <c r="D3" s="177" t="s">
        <v>2</v>
      </c>
    </row>
    <row r="4" ht="19.5" customHeight="1" x14ac:dyDescent="0.15" spans="1:4">
      <c r="A4" s="148" t="s">
        <v>681</v>
      </c>
      <c r="B4" s="148" t="s">
        <v>446</v>
      </c>
      <c r="C4" s="149" t="s">
        <v>447</v>
      </c>
      <c r="D4" s="150" t="s">
        <v>448</v>
      </c>
    </row>
    <row r="5" ht="19.5" customHeight="1" x14ac:dyDescent="0.15" spans="1:4">
      <c r="A5" s="178" t="s">
        <v>617</v>
      </c>
      <c r="B5" s="179"/>
      <c r="C5" s="180"/>
      <c r="D5" s="181"/>
    </row>
    <row r="6" s="168" customFormat="1" ht="19.5" customHeight="1" x14ac:dyDescent="0.15" spans="1:4">
      <c r="A6" s="182" t="s">
        <v>620</v>
      </c>
      <c r="B6" s="155"/>
      <c r="C6" s="171"/>
      <c r="D6" s="183"/>
    </row>
    <row r="7" ht="19.5" customHeight="1" x14ac:dyDescent="0.15" spans="1:4">
      <c r="A7" s="182" t="s">
        <v>623</v>
      </c>
      <c r="B7" s="155"/>
      <c r="C7" s="26"/>
      <c r="D7" s="181"/>
    </row>
    <row r="8" ht="19.5" customHeight="1" x14ac:dyDescent="0.15" spans="1:4">
      <c r="A8" s="182" t="s">
        <v>625</v>
      </c>
      <c r="B8" s="155"/>
      <c r="C8" s="26"/>
      <c r="D8" s="181"/>
    </row>
    <row r="9" ht="19.5" customHeight="1" x14ac:dyDescent="0.15" spans="1:4">
      <c r="A9" s="182" t="s">
        <v>628</v>
      </c>
      <c r="B9" s="155"/>
      <c r="C9" s="26"/>
      <c r="D9" s="181"/>
    </row>
    <row r="10" ht="19.5" customHeight="1" x14ac:dyDescent="0.15" spans="1:4">
      <c r="A10" s="182" t="s">
        <v>629</v>
      </c>
      <c r="B10" s="155"/>
      <c r="C10" s="26"/>
      <c r="D10" s="181"/>
    </row>
    <row r="11" ht="19.5" customHeight="1" x14ac:dyDescent="0.15" spans="1:4">
      <c r="A11" s="182" t="s">
        <v>631</v>
      </c>
      <c r="B11" s="155"/>
      <c r="C11" s="26"/>
      <c r="D11" s="181"/>
    </row>
    <row r="12" ht="19.5" customHeight="1" x14ac:dyDescent="0.15" spans="1:4">
      <c r="A12" s="26" t="s">
        <v>682</v>
      </c>
      <c r="B12" s="155"/>
      <c r="C12" s="26"/>
      <c r="D12" s="181"/>
    </row>
    <row r="13" ht="19.5" customHeight="1" x14ac:dyDescent="0.15" spans="1:4">
      <c r="A13" s="182" t="s">
        <v>634</v>
      </c>
      <c r="B13" s="155"/>
      <c r="C13" s="26"/>
      <c r="D13" s="181"/>
    </row>
    <row r="14" ht="19.5" customHeight="1" x14ac:dyDescent="0.15" spans="1:4">
      <c r="A14" s="178" t="s">
        <v>635</v>
      </c>
      <c r="B14" s="179"/>
      <c r="C14" s="26"/>
      <c r="D14" s="181"/>
    </row>
    <row r="15" ht="19.5" customHeight="1" x14ac:dyDescent="0.15" spans="1:4">
      <c r="A15" s="182" t="s">
        <v>636</v>
      </c>
      <c r="B15" s="155"/>
      <c r="C15" s="26"/>
      <c r="D15" s="181"/>
    </row>
    <row r="16" ht="19.5" customHeight="1" x14ac:dyDescent="0.15" spans="1:4">
      <c r="A16" s="182" t="s">
        <v>637</v>
      </c>
      <c r="B16" s="155"/>
      <c r="C16" s="26"/>
      <c r="D16" s="181"/>
    </row>
    <row r="17" ht="19.5" customHeight="1" x14ac:dyDescent="0.15" spans="1:4">
      <c r="A17" s="178" t="s">
        <v>640</v>
      </c>
      <c r="B17" s="179"/>
      <c r="C17" s="26"/>
      <c r="D17" s="181"/>
    </row>
    <row r="18" ht="19.5" customHeight="1" x14ac:dyDescent="0.15" spans="1:4">
      <c r="A18" s="182" t="s">
        <v>642</v>
      </c>
      <c r="B18" s="155"/>
      <c r="C18" s="26"/>
      <c r="D18" s="181"/>
    </row>
    <row r="19" ht="19.5" customHeight="1" x14ac:dyDescent="0.15" spans="1:4">
      <c r="A19" s="184" t="s">
        <v>644</v>
      </c>
      <c r="B19" s="179"/>
      <c r="C19" s="26"/>
      <c r="D19" s="181"/>
    </row>
    <row r="20" ht="19.5" customHeight="1" x14ac:dyDescent="0.15" spans="1:4">
      <c r="A20" s="26" t="s">
        <v>645</v>
      </c>
      <c r="B20" s="179"/>
      <c r="C20" s="26"/>
      <c r="D20" s="181"/>
    </row>
    <row r="21" ht="19.5" customHeight="1" x14ac:dyDescent="0.15" spans="1:4">
      <c r="A21" s="26" t="s">
        <v>646</v>
      </c>
      <c r="B21" s="155"/>
      <c r="C21" s="26"/>
      <c r="D21" s="181"/>
    </row>
    <row r="22" ht="19.5" customHeight="1" x14ac:dyDescent="0.15" spans="1:4">
      <c r="A22" s="184" t="s">
        <v>647</v>
      </c>
      <c r="B22" s="179">
        <v>60</v>
      </c>
      <c r="C22" s="185">
        <v>60</v>
      </c>
      <c r="D22" s="186">
        <f>C22/B22</f>
        <v>1</v>
      </c>
    </row>
    <row r="23" ht="19.5" customHeight="1" x14ac:dyDescent="0.15" spans="1:4">
      <c r="A23" s="73"/>
      <c r="B23" s="155"/>
      <c r="C23" s="185"/>
      <c r="D23" s="186"/>
    </row>
    <row r="24" ht="19.5" customHeight="1" x14ac:dyDescent="0.15" spans="1:4">
      <c r="A24" s="188" t="s">
        <v>649</v>
      </c>
      <c r="B24" s="179">
        <v>60</v>
      </c>
      <c r="C24" s="185">
        <v>60</v>
      </c>
      <c r="D24" s="186">
        <f>C24/B24</f>
        <v>1</v>
      </c>
    </row>
  </sheetData>
  <mergeCells count="1">
    <mergeCell ref="A2:D2"/>
  </mergeCells>
  <phoneticPr fontId="0" type="noConversion"/>
  <printOptions horizontalCentered="1"/>
  <pageMargins left="0.5513199671046941" right="0.5513199671046941" top="0.2999625102741512" bottom="0.3937007874015748" header="0.6901915148487242" footer="0.15761919143631703"/>
  <pageSetup paperSize="9" scale="90" firstPageNumber="135" useFirstPageNumber="1"/>
  <extLst>
    <ext uri="{2D9387EB-5337-4D45-933B-B4D357D02E09}">
      <gutter val="0.0" pos="0"/>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43"/>
  <sheetViews>
    <sheetView zoomScaleNormal="100" topLeftCell="A1" workbookViewId="0">
      <pane ySplit="4" topLeftCell="A5" activePane="bottomLeft" state="frozen"/>
      <selection activeCell="A1" activeCellId="0" sqref="A1"/>
      <selection pane="bottomLeft" activeCell="B23" activeCellId="0" sqref="B23:B30"/>
    </sheetView>
  </sheetViews>
  <sheetFormatPr defaultRowHeight="13.5" defaultColWidth="23.250354766845703" x14ac:dyDescent="0.15"/>
  <cols>
    <col min="1" max="1" width="55.625" customWidth="1" style="20"/>
    <col min="2" max="3" width="14.625" customWidth="1" style="20"/>
    <col min="4" max="4" width="14.625" customWidth="1" style="21"/>
    <col min="5" max="16384" width="23.25" style="21"/>
  </cols>
  <sheetData>
    <row r="1" ht="21.75" customHeight="1" x14ac:dyDescent="0.15" spans="1:1">
      <c r="A1" s="125" t="s">
        <v>683</v>
      </c>
    </row>
    <row r="2" ht="30.0" customHeight="1" x14ac:dyDescent="0.15" spans="1:4">
      <c r="A2" s="641" t="s">
        <v>684</v>
      </c>
      <c r="B2" s="641"/>
      <c r="C2" s="641"/>
      <c r="D2" s="641"/>
    </row>
    <row r="3" ht="33.75" customHeight="1" x14ac:dyDescent="0.15" spans="1:4">
      <c r="A3" s="169"/>
      <c r="B3" s="128"/>
      <c r="D3" s="22" t="s">
        <v>2</v>
      </c>
    </row>
    <row r="4" ht="23.25" customHeight="1" x14ac:dyDescent="0.15" spans="1:4">
      <c r="A4" s="148" t="s">
        <v>685</v>
      </c>
      <c r="B4" s="148" t="s">
        <v>446</v>
      </c>
      <c r="C4" s="149" t="s">
        <v>447</v>
      </c>
      <c r="D4" s="150" t="s">
        <v>448</v>
      </c>
    </row>
    <row r="5" s="167" customFormat="1" ht="23.25" customHeight="1" x14ac:dyDescent="0.15" spans="1:4">
      <c r="A5" s="151" t="s">
        <v>653</v>
      </c>
      <c r="B5" s="152"/>
      <c r="C5" s="26"/>
      <c r="D5" s="153"/>
    </row>
    <row r="6" s="167" customFormat="1" ht="23.25" customHeight="1" x14ac:dyDescent="0.15" spans="1:4">
      <c r="A6" s="154" t="s">
        <v>654</v>
      </c>
      <c r="B6" s="152"/>
      <c r="C6" s="26"/>
      <c r="D6" s="153"/>
    </row>
    <row r="7" s="167" customFormat="1" ht="23.25" customHeight="1" x14ac:dyDescent="0.15" spans="1:4">
      <c r="A7" s="154" t="s">
        <v>686</v>
      </c>
      <c r="B7" s="155"/>
      <c r="C7" s="26"/>
      <c r="D7" s="153"/>
    </row>
    <row r="8" s="167" customFormat="1" ht="23.25" customHeight="1" x14ac:dyDescent="0.15" spans="1:4">
      <c r="A8" s="154" t="s">
        <v>656</v>
      </c>
      <c r="B8" s="155">
        <v>1</v>
      </c>
      <c r="C8" s="26">
        <v>1</v>
      </c>
      <c r="D8" s="170">
        <v>1</v>
      </c>
    </row>
    <row r="9" s="167" customFormat="1" ht="23.25" customHeight="1" x14ac:dyDescent="0.15" spans="1:4">
      <c r="A9" s="154" t="s">
        <v>687</v>
      </c>
      <c r="B9" s="155"/>
      <c r="C9" s="26"/>
      <c r="D9" s="153"/>
    </row>
    <row r="10" s="168" customFormat="1" ht="23.25" customHeight="1" x14ac:dyDescent="0.15" spans="1:4">
      <c r="A10" s="154" t="s">
        <v>688</v>
      </c>
      <c r="B10" s="155"/>
      <c r="C10" s="171"/>
      <c r="D10" s="171"/>
    </row>
    <row r="11" s="20" customFormat="1" ht="23.25" customHeight="1" x14ac:dyDescent="0.15" spans="1:4">
      <c r="A11" s="151" t="s">
        <v>659</v>
      </c>
      <c r="B11" s="155"/>
      <c r="C11" s="26"/>
      <c r="D11" s="26"/>
    </row>
    <row r="12" s="168" customFormat="1" ht="23.25" customHeight="1" x14ac:dyDescent="0.15" spans="1:4">
      <c r="A12" s="154" t="s">
        <v>660</v>
      </c>
      <c r="B12" s="155"/>
      <c r="C12" s="171"/>
      <c r="D12" s="171"/>
    </row>
    <row r="13" s="168" customFormat="1" ht="23.25" customHeight="1" x14ac:dyDescent="0.15" spans="1:4">
      <c r="A13" s="154" t="s">
        <v>689</v>
      </c>
      <c r="B13" s="155"/>
      <c r="C13" s="171"/>
      <c r="D13" s="171"/>
    </row>
    <row r="14" s="168" customFormat="1" ht="23.25" customHeight="1" x14ac:dyDescent="0.15" spans="1:4">
      <c r="A14" s="154" t="s">
        <v>690</v>
      </c>
      <c r="B14" s="155"/>
      <c r="C14" s="171"/>
      <c r="D14" s="171"/>
    </row>
    <row r="15" s="168" customFormat="1" ht="23.25" customHeight="1" x14ac:dyDescent="0.15" spans="1:4">
      <c r="A15" s="154" t="s">
        <v>691</v>
      </c>
      <c r="B15" s="155"/>
      <c r="C15" s="171"/>
      <c r="D15" s="171"/>
    </row>
    <row r="16" s="168" customFormat="1" ht="23.25" customHeight="1" x14ac:dyDescent="0.15" spans="1:4">
      <c r="A16" s="154" t="s">
        <v>692</v>
      </c>
      <c r="B16" s="155"/>
      <c r="C16" s="171"/>
      <c r="D16" s="171"/>
    </row>
    <row r="17" s="168" customFormat="1" ht="23.25" customHeight="1" x14ac:dyDescent="0.15" spans="1:4">
      <c r="A17" s="154" t="s">
        <v>693</v>
      </c>
      <c r="B17" s="155"/>
      <c r="C17" s="171"/>
      <c r="D17" s="171"/>
    </row>
    <row r="18" s="20" customFormat="1" ht="23.25" customHeight="1" x14ac:dyDescent="0.15" spans="1:4">
      <c r="A18" s="151" t="s">
        <v>666</v>
      </c>
      <c r="B18" s="155"/>
      <c r="C18" s="26"/>
      <c r="D18" s="26"/>
    </row>
    <row r="19" s="168" customFormat="1" ht="23.25" customHeight="1" x14ac:dyDescent="0.15" spans="1:4">
      <c r="A19" s="154" t="s">
        <v>667</v>
      </c>
      <c r="B19" s="155"/>
      <c r="C19" s="171"/>
      <c r="D19" s="171"/>
    </row>
    <row r="20" s="168" customFormat="1" ht="23.25" customHeight="1" x14ac:dyDescent="0.15" spans="1:4">
      <c r="A20" s="151" t="s">
        <v>668</v>
      </c>
      <c r="B20" s="155"/>
      <c r="C20" s="171"/>
      <c r="D20" s="171"/>
    </row>
    <row r="21" s="20" customFormat="1" ht="23.25" customHeight="1" x14ac:dyDescent="0.15" spans="1:4">
      <c r="A21" s="154" t="s">
        <v>669</v>
      </c>
      <c r="B21" s="155"/>
      <c r="C21" s="26"/>
      <c r="D21" s="26"/>
    </row>
    <row r="22" s="168" customFormat="1" ht="23.25" customHeight="1" x14ac:dyDescent="0.15" spans="1:4">
      <c r="A22" s="154"/>
      <c r="B22" s="155"/>
      <c r="C22" s="171"/>
      <c r="D22" s="171"/>
    </row>
    <row r="23" s="168" customFormat="1" ht="23.25" customHeight="1" x14ac:dyDescent="0.15" spans="1:4">
      <c r="A23" s="172" t="s">
        <v>670</v>
      </c>
      <c r="B23" s="173"/>
      <c r="C23" s="171"/>
      <c r="D23" s="171"/>
    </row>
    <row r="24" s="168" customFormat="1" ht="42.0" customHeight="1" x14ac:dyDescent="0.15" spans="1:2">
      <c r="A24" s="20"/>
      <c r="B24" s="174"/>
    </row>
    <row r="25" s="20" customFormat="1" ht="14.25" customHeight="1" x14ac:dyDescent="0.15" spans="1:2">
      <c r="B25" s="29"/>
    </row>
    <row r="26" s="168" customFormat="1" ht="14.25" customHeight="1" x14ac:dyDescent="0.15" spans="1:2">
      <c r="A26" s="20"/>
      <c r="B26" s="29"/>
    </row>
    <row r="27" s="168" customFormat="1" ht="14.25" customHeight="1" x14ac:dyDescent="0.15" spans="1:2">
      <c r="A27" s="20"/>
      <c r="B27" s="29"/>
    </row>
    <row r="28" s="20" customFormat="1" ht="15.0" customHeight="1" x14ac:dyDescent="0.15" spans="1:2">
      <c r="A28" s="175"/>
      <c r="B28" s="29"/>
    </row>
    <row r="29" s="20" customFormat="1" ht="14.25" customHeight="1" x14ac:dyDescent="0.15" spans="1:2">
      <c r="B29" s="29"/>
    </row>
    <row r="30" s="20" customFormat="1" ht="14.25" customHeight="1" x14ac:dyDescent="0.15" spans="1:2">
      <c r="B30" s="29"/>
    </row>
    <row r="31" s="168" customFormat="1" ht="14.25" customHeight="1" x14ac:dyDescent="0.15" spans="1:2">
      <c r="A31" s="20"/>
      <c r="B31" s="29"/>
    </row>
    <row r="32" s="168" customFormat="1" ht="14.25" customHeight="1" x14ac:dyDescent="0.15" spans="1:2">
      <c r="A32" s="20"/>
      <c r="B32" s="29"/>
    </row>
    <row r="33" s="168" customFormat="1" ht="14.25" customHeight="1" x14ac:dyDescent="0.15" spans="1:2">
      <c r="A33" s="20"/>
      <c r="B33" s="29"/>
    </row>
    <row r="34" ht="14.25" customHeight="1" x14ac:dyDescent="0.15" spans="1:2">
      <c r="A34" s="140"/>
      <c r="B34" s="174"/>
    </row>
    <row r="35" ht="14.25" customHeight="1" x14ac:dyDescent="0.15" spans="1:2">
      <c r="B35" s="174"/>
    </row>
    <row r="36" ht="14.25" customHeight="1" x14ac:dyDescent="0.15" spans="1:2">
      <c r="B36" s="29"/>
    </row>
    <row r="37" ht="14.25" customHeight="1" x14ac:dyDescent="0.15" spans="1:2">
      <c r="B37" s="29"/>
    </row>
    <row r="38" ht="14.25" customHeight="1" x14ac:dyDescent="0.15" spans="1:2">
      <c r="B38" s="174"/>
    </row>
    <row r="39" ht="14.25" customHeight="1" x14ac:dyDescent="0.15" spans="1:2">
      <c r="B39" s="29"/>
    </row>
    <row r="40" ht="14.25" customHeight="1" x14ac:dyDescent="0.15" spans="1:2">
      <c r="A40" s="140"/>
      <c r="B40" s="174"/>
    </row>
    <row r="41" ht="14.25" customHeight="1" x14ac:dyDescent="0.15" spans="1:2">
      <c r="B41" s="174"/>
    </row>
    <row r="42" ht="14.25" customHeight="1" x14ac:dyDescent="0.15" spans="1:2">
      <c r="B42" s="29"/>
    </row>
    <row r="43" ht="14.25" customHeight="1" x14ac:dyDescent="0.15" spans="1:2">
      <c r="B43" s="29"/>
    </row>
  </sheetData>
  <mergeCells count="1">
    <mergeCell ref="A2:D2"/>
  </mergeCells>
  <phoneticPr fontId="0" type="noConversion"/>
  <printOptions horizontalCentered="1"/>
  <pageMargins left="0.5513199671046941" right="0.5513199671046941" top="0.3298198848258792" bottom="0.3937007874015748" header="0.6499187214168038" footer="0.15761919143631703"/>
  <pageSetup paperSize="9" scale="93" firstPageNumber="135" useFirstPageNumber="1"/>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31"/>
  <sheetViews>
    <sheetView zoomScale="85" zoomScaleNormal="85" topLeftCell="A1" workbookViewId="0">
      <pane ySplit="4" topLeftCell="A11" activePane="bottomLeft" state="frozen"/>
      <selection activeCell="A1" activeCellId="0" sqref="A1"/>
      <selection pane="bottomLeft" activeCell="G65" activeCellId="0" sqref="G65"/>
    </sheetView>
  </sheetViews>
  <sheetFormatPr defaultRowHeight="19.5" customHeight="1" defaultColWidth="9.000137329101562" x14ac:dyDescent="0.15"/>
  <cols>
    <col min="1" max="1" width="68.5" customWidth="1"/>
    <col min="2" max="2" width="40.875" customWidth="1" style="1"/>
  </cols>
  <sheetData>
    <row r="1" ht="33.0" customHeight="1" x14ac:dyDescent="0.15" spans="1:1">
      <c r="A1" s="145" t="s">
        <v>0</v>
      </c>
    </row>
    <row r="2" ht="49.5" customHeight="1" x14ac:dyDescent="0.15" spans="1:2">
      <c r="A2" s="640" t="s">
        <v>1</v>
      </c>
      <c r="B2" s="640"/>
    </row>
    <row r="3" ht="26.25" customHeight="1" x14ac:dyDescent="0.15" spans="1:2">
      <c r="A3" s="380"/>
      <c r="B3" s="390" t="s">
        <v>2</v>
      </c>
    </row>
    <row r="4" ht="30.0" customHeight="1" x14ac:dyDescent="0.15" spans="1:2">
      <c r="A4" s="156" t="s">
        <v>3</v>
      </c>
      <c r="B4" s="148" t="s">
        <v>4</v>
      </c>
    </row>
    <row r="5" ht="30.0" customHeight="1" x14ac:dyDescent="0.15" spans="1:2">
      <c r="A5" s="184" t="s">
        <v>5</v>
      </c>
      <c r="B5" s="222">
        <f>SUM(B6:B21)</f>
        <v>20350</v>
      </c>
    </row>
    <row r="6" ht="30.0" customHeight="1" x14ac:dyDescent="0.15" spans="1:2">
      <c r="A6" s="26" t="s">
        <v>6</v>
      </c>
      <c r="B6" s="215">
        <v>10048</v>
      </c>
    </row>
    <row r="7" ht="30.0" customHeight="1" x14ac:dyDescent="0.15" spans="1:2">
      <c r="A7" s="26" t="s">
        <v>7</v>
      </c>
      <c r="B7" s="215"/>
    </row>
    <row r="8" ht="30.0" customHeight="1" x14ac:dyDescent="0.15" spans="1:2">
      <c r="A8" s="26" t="s">
        <v>8</v>
      </c>
      <c r="B8" s="215">
        <v>1728</v>
      </c>
    </row>
    <row r="9" ht="30.0" customHeight="1" x14ac:dyDescent="0.15" spans="1:2">
      <c r="A9" s="26" t="s">
        <v>9</v>
      </c>
      <c r="B9" s="215"/>
    </row>
    <row r="10" ht="30.0" customHeight="1" x14ac:dyDescent="0.15" spans="1:2">
      <c r="A10" s="26" t="s">
        <v>10</v>
      </c>
      <c r="B10" s="215">
        <v>568</v>
      </c>
    </row>
    <row r="11" ht="30.0" customHeight="1" x14ac:dyDescent="0.15" spans="1:2">
      <c r="A11" s="26" t="s">
        <v>11</v>
      </c>
      <c r="B11" s="215">
        <v>443</v>
      </c>
    </row>
    <row r="12" ht="30.0" customHeight="1" x14ac:dyDescent="0.15" spans="1:12">
      <c r="A12" s="26" t="s">
        <v>12</v>
      </c>
      <c r="B12" s="215">
        <v>957</v>
      </c>
      <c r="L12" s="394"/>
    </row>
    <row r="13" ht="30.0" customHeight="1" x14ac:dyDescent="0.15" spans="1:2">
      <c r="A13" s="26" t="s">
        <v>13</v>
      </c>
      <c r="B13" s="215">
        <v>1494</v>
      </c>
    </row>
    <row r="14" ht="30.0" customHeight="1" x14ac:dyDescent="0.15" spans="1:2">
      <c r="A14" s="26" t="s">
        <v>14</v>
      </c>
      <c r="B14" s="215">
        <v>419</v>
      </c>
    </row>
    <row r="15" ht="30.0" customHeight="1" x14ac:dyDescent="0.15" spans="1:2">
      <c r="A15" s="26" t="s">
        <v>15</v>
      </c>
      <c r="B15" s="215">
        <v>505</v>
      </c>
    </row>
    <row r="16" ht="30.0" customHeight="1" x14ac:dyDescent="0.15" spans="1:2">
      <c r="A16" s="26" t="s">
        <v>16</v>
      </c>
      <c r="B16" s="215">
        <v>2152</v>
      </c>
    </row>
    <row r="17" ht="30.0" customHeight="1" x14ac:dyDescent="0.15" spans="1:2">
      <c r="A17" s="26" t="s">
        <v>17</v>
      </c>
      <c r="B17" s="215">
        <v>548</v>
      </c>
    </row>
    <row r="18" ht="30.0" customHeight="1" x14ac:dyDescent="0.15" spans="1:2">
      <c r="A18" s="26" t="s">
        <v>18</v>
      </c>
      <c r="B18" s="215">
        <v>620</v>
      </c>
    </row>
    <row r="19" ht="30.0" customHeight="1" x14ac:dyDescent="0.15" spans="1:2">
      <c r="A19" s="26" t="s">
        <v>19</v>
      </c>
      <c r="B19" s="215">
        <v>841</v>
      </c>
    </row>
    <row r="20" ht="30.0" customHeight="1" x14ac:dyDescent="0.15" spans="1:2">
      <c r="A20" s="26" t="s">
        <v>20</v>
      </c>
      <c r="B20" s="215">
        <v>27</v>
      </c>
    </row>
    <row r="21" ht="30.0" customHeight="1" x14ac:dyDescent="0.15" spans="1:2">
      <c r="A21" s="26" t="s">
        <v>21</v>
      </c>
      <c r="B21" s="215"/>
    </row>
    <row r="22" ht="30.0" customHeight="1" x14ac:dyDescent="0.15" spans="1:2">
      <c r="A22" s="184" t="s">
        <v>22</v>
      </c>
      <c r="B22" s="226">
        <f>SUM(B23:B29)</f>
        <v>5406</v>
      </c>
    </row>
    <row r="23" ht="30.0" customHeight="1" x14ac:dyDescent="0.15" spans="1:2">
      <c r="A23" s="26" t="s">
        <v>23</v>
      </c>
      <c r="B23" s="215">
        <v>3035</v>
      </c>
    </row>
    <row r="24" ht="30.0" customHeight="1" x14ac:dyDescent="0.15" spans="1:2">
      <c r="A24" s="26" t="s">
        <v>24</v>
      </c>
      <c r="B24" s="215">
        <v>231</v>
      </c>
    </row>
    <row r="25" ht="30.0" customHeight="1" x14ac:dyDescent="0.15" spans="1:2">
      <c r="A25" s="26" t="s">
        <v>25</v>
      </c>
      <c r="B25" s="215">
        <v>967</v>
      </c>
    </row>
    <row r="26" ht="30.0" customHeight="1" x14ac:dyDescent="0.15" spans="1:2">
      <c r="A26" s="26" t="s">
        <v>26</v>
      </c>
      <c r="B26" s="215"/>
    </row>
    <row r="27" ht="30.0" customHeight="1" x14ac:dyDescent="0.15" spans="1:2">
      <c r="A27" s="317" t="s">
        <v>27</v>
      </c>
      <c r="B27" s="215">
        <v>1094</v>
      </c>
    </row>
    <row r="28" ht="30.0" customHeight="1" x14ac:dyDescent="0.15" spans="1:2">
      <c r="A28" s="214" t="s">
        <v>28</v>
      </c>
      <c r="B28" s="215"/>
    </row>
    <row r="29" ht="30.0" customHeight="1" x14ac:dyDescent="0.15" spans="1:2">
      <c r="A29" s="26" t="s">
        <v>29</v>
      </c>
      <c r="B29" s="215">
        <v>79</v>
      </c>
    </row>
    <row r="30" ht="30.0" customHeight="1" x14ac:dyDescent="0.15" spans="1:2">
      <c r="A30" s="26" t="s">
        <v>30</v>
      </c>
      <c r="B30" s="215"/>
    </row>
    <row r="31" ht="30.0" customHeight="1" x14ac:dyDescent="0.15" spans="1:2">
      <c r="A31" s="148" t="s">
        <v>31</v>
      </c>
      <c r="B31" s="226">
        <f>+B5+B22</f>
        <v>25756</v>
      </c>
    </row>
  </sheetData>
  <mergeCells count="1">
    <mergeCell ref="A2:B2"/>
  </mergeCells>
  <phoneticPr fontId="0" type="noConversion"/>
  <printOptions horizontalCentered="1"/>
  <pageMargins left="0.3541223880812878" right="0.27565998355234705" top="0.27565998355234705" bottom="0.3937007874015748" header="0.5902039723133478" footer="0.15761919143631703"/>
  <pageSetup paperSize="9" scale="75" firstPageNumber="135" useFirstPageNumber="1"/>
  <extLst>
    <ext uri="{2D9387EB-5337-4D45-933B-B4D357D02E09}">
      <gutter val="0.0" pos="0"/>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sheetPr>
  <dimension ref="A1:WVK24"/>
  <sheetViews>
    <sheetView zoomScaleNormal="100" topLeftCell="A1" workbookViewId="0">
      <pane ySplit="4" topLeftCell="A11" activePane="bottomLeft" state="frozen"/>
      <selection activeCell="A1" activeCellId="0" sqref="A1"/>
      <selection pane="bottomLeft" activeCell="A24" activeCellId="0" sqref="A24"/>
    </sheetView>
  </sheetViews>
  <sheetFormatPr defaultRowHeight="13.5" defaultColWidth="9.000137329101562" x14ac:dyDescent="0.15"/>
  <cols>
    <col min="1" max="1" width="46.25" customWidth="1" style="21"/>
    <col min="2" max="4" width="19.625" customWidth="1" style="21"/>
    <col min="5" max="257" width="8.875" customWidth="1" style="21"/>
    <col min="258" max="258" width="40.125" customWidth="1" style="21"/>
    <col min="259" max="259" width="45.125" customWidth="1" style="21"/>
    <col min="260" max="513" width="8.875" customWidth="1" style="21"/>
    <col min="514" max="514" width="40.125" customWidth="1" style="21"/>
    <col min="515" max="515" width="45.125" customWidth="1" style="21"/>
    <col min="516" max="769" width="8.875" customWidth="1" style="21"/>
    <col min="770" max="770" width="40.125" customWidth="1" style="21"/>
    <col min="771" max="771" width="45.125" customWidth="1" style="21"/>
    <col min="772" max="1025" width="8.875" customWidth="1" style="21"/>
    <col min="1026" max="1026" width="40.125" customWidth="1" style="21"/>
    <col min="1027" max="1027" width="45.125" customWidth="1" style="21"/>
    <col min="1028" max="1281" width="8.875" customWidth="1" style="21"/>
    <col min="1282" max="1282" width="40.125" customWidth="1" style="21"/>
    <col min="1283" max="1283" width="45.125" customWidth="1" style="21"/>
    <col min="1284" max="1537" width="8.875" customWidth="1" style="21"/>
    <col min="1538" max="1538" width="40.125" customWidth="1" style="21"/>
    <col min="1539" max="1539" width="45.125" customWidth="1" style="21"/>
    <col min="1540" max="1793" width="8.875" customWidth="1" style="21"/>
    <col min="1794" max="1794" width="40.125" customWidth="1" style="21"/>
    <col min="1795" max="1795" width="45.125" customWidth="1" style="21"/>
    <col min="1796" max="2049" width="8.875" customWidth="1" style="21"/>
    <col min="2050" max="2050" width="40.125" customWidth="1" style="21"/>
    <col min="2051" max="2051" width="45.125" customWidth="1" style="21"/>
    <col min="2052" max="2305" width="8.875" customWidth="1" style="21"/>
    <col min="2306" max="2306" width="40.125" customWidth="1" style="21"/>
    <col min="2307" max="2307" width="45.125" customWidth="1" style="21"/>
    <col min="2308" max="2561" width="8.875" customWidth="1" style="21"/>
    <col min="2562" max="2562" width="40.125" customWidth="1" style="21"/>
    <col min="2563" max="2563" width="45.125" customWidth="1" style="21"/>
    <col min="2564" max="2817" width="8.875" customWidth="1" style="21"/>
    <col min="2818" max="2818" width="40.125" customWidth="1" style="21"/>
    <col min="2819" max="2819" width="45.125" customWidth="1" style="21"/>
    <col min="2820" max="3073" width="8.875" customWidth="1" style="21"/>
    <col min="3074" max="3074" width="40.125" customWidth="1" style="21"/>
    <col min="3075" max="3075" width="45.125" customWidth="1" style="21"/>
    <col min="3076" max="3329" width="8.875" customWidth="1" style="21"/>
    <col min="3330" max="3330" width="40.125" customWidth="1" style="21"/>
    <col min="3331" max="3331" width="45.125" customWidth="1" style="21"/>
    <col min="3332" max="3585" width="8.875" customWidth="1" style="21"/>
    <col min="3586" max="3586" width="40.125" customWidth="1" style="21"/>
    <col min="3587" max="3587" width="45.125" customWidth="1" style="21"/>
    <col min="3588" max="3841" width="8.875" customWidth="1" style="21"/>
    <col min="3842" max="3842" width="40.125" customWidth="1" style="21"/>
    <col min="3843" max="3843" width="45.125" customWidth="1" style="21"/>
    <col min="3844" max="4097" width="8.875" customWidth="1" style="21"/>
    <col min="4098" max="4098" width="40.125" customWidth="1" style="21"/>
    <col min="4099" max="4099" width="45.125" customWidth="1" style="21"/>
    <col min="4100" max="4353" width="8.875" customWidth="1" style="21"/>
    <col min="4354" max="4354" width="40.125" customWidth="1" style="21"/>
    <col min="4355" max="4355" width="45.125" customWidth="1" style="21"/>
    <col min="4356" max="4609" width="8.875" customWidth="1" style="21"/>
    <col min="4610" max="4610" width="40.125" customWidth="1" style="21"/>
    <col min="4611" max="4611" width="45.125" customWidth="1" style="21"/>
    <col min="4612" max="4865" width="8.875" customWidth="1" style="21"/>
    <col min="4866" max="4866" width="40.125" customWidth="1" style="21"/>
    <col min="4867" max="4867" width="45.125" customWidth="1" style="21"/>
    <col min="4868" max="5121" width="8.875" customWidth="1" style="21"/>
    <col min="5122" max="5122" width="40.125" customWidth="1" style="21"/>
    <col min="5123" max="5123" width="45.125" customWidth="1" style="21"/>
    <col min="5124" max="5377" width="8.875" customWidth="1" style="21"/>
    <col min="5378" max="5378" width="40.125" customWidth="1" style="21"/>
    <col min="5379" max="5379" width="45.125" customWidth="1" style="21"/>
    <col min="5380" max="5633" width="8.875" customWidth="1" style="21"/>
    <col min="5634" max="5634" width="40.125" customWidth="1" style="21"/>
    <col min="5635" max="5635" width="45.125" customWidth="1" style="21"/>
    <col min="5636" max="5889" width="8.875" customWidth="1" style="21"/>
    <col min="5890" max="5890" width="40.125" customWidth="1" style="21"/>
    <col min="5891" max="5891" width="45.125" customWidth="1" style="21"/>
    <col min="5892" max="6145" width="8.875" customWidth="1" style="21"/>
    <col min="6146" max="6146" width="40.125" customWidth="1" style="21"/>
    <col min="6147" max="6147" width="45.125" customWidth="1" style="21"/>
    <col min="6148" max="6401" width="8.875" customWidth="1" style="21"/>
    <col min="6402" max="6402" width="40.125" customWidth="1" style="21"/>
    <col min="6403" max="6403" width="45.125" customWidth="1" style="21"/>
    <col min="6404" max="6657" width="8.875" customWidth="1" style="21"/>
    <col min="6658" max="6658" width="40.125" customWidth="1" style="21"/>
    <col min="6659" max="6659" width="45.125" customWidth="1" style="21"/>
    <col min="6660" max="6913" width="8.875" customWidth="1" style="21"/>
    <col min="6914" max="6914" width="40.125" customWidth="1" style="21"/>
    <col min="6915" max="6915" width="45.125" customWidth="1" style="21"/>
    <col min="6916" max="7169" width="8.875" customWidth="1" style="21"/>
    <col min="7170" max="7170" width="40.125" customWidth="1" style="21"/>
    <col min="7171" max="7171" width="45.125" customWidth="1" style="21"/>
    <col min="7172" max="7425" width="8.875" customWidth="1" style="21"/>
    <col min="7426" max="7426" width="40.125" customWidth="1" style="21"/>
    <col min="7427" max="7427" width="45.125" customWidth="1" style="21"/>
    <col min="7428" max="7681" width="8.875" customWidth="1" style="21"/>
    <col min="7682" max="7682" width="40.125" customWidth="1" style="21"/>
    <col min="7683" max="7683" width="45.125" customWidth="1" style="21"/>
    <col min="7684" max="7937" width="8.875" customWidth="1" style="21"/>
    <col min="7938" max="7938" width="40.125" customWidth="1" style="21"/>
    <col min="7939" max="7939" width="45.125" customWidth="1" style="21"/>
    <col min="7940" max="8193" width="8.875" customWidth="1" style="21"/>
    <col min="8194" max="8194" width="40.125" customWidth="1" style="21"/>
    <col min="8195" max="8195" width="45.125" customWidth="1" style="21"/>
    <col min="8196" max="8449" width="8.875" customWidth="1" style="21"/>
    <col min="8450" max="8450" width="40.125" customWidth="1" style="21"/>
    <col min="8451" max="8451" width="45.125" customWidth="1" style="21"/>
    <col min="8452" max="8705" width="8.875" customWidth="1" style="21"/>
    <col min="8706" max="8706" width="40.125" customWidth="1" style="21"/>
    <col min="8707" max="8707" width="45.125" customWidth="1" style="21"/>
    <col min="8708" max="8961" width="8.875" customWidth="1" style="21"/>
    <col min="8962" max="8962" width="40.125" customWidth="1" style="21"/>
    <col min="8963" max="8963" width="45.125" customWidth="1" style="21"/>
    <col min="8964" max="9217" width="8.875" customWidth="1" style="21"/>
    <col min="9218" max="9218" width="40.125" customWidth="1" style="21"/>
    <col min="9219" max="9219" width="45.125" customWidth="1" style="21"/>
    <col min="9220" max="9473" width="8.875" customWidth="1" style="21"/>
    <col min="9474" max="9474" width="40.125" customWidth="1" style="21"/>
    <col min="9475" max="9475" width="45.125" customWidth="1" style="21"/>
    <col min="9476" max="9729" width="8.875" customWidth="1" style="21"/>
    <col min="9730" max="9730" width="40.125" customWidth="1" style="21"/>
    <col min="9731" max="9731" width="45.125" customWidth="1" style="21"/>
    <col min="9732" max="9985" width="8.875" customWidth="1" style="21"/>
    <col min="9986" max="9986" width="40.125" customWidth="1" style="21"/>
    <col min="9987" max="9987" width="45.125" customWidth="1" style="21"/>
    <col min="9988" max="10241" width="8.875" customWidth="1" style="21"/>
    <col min="10242" max="10242" width="40.125" customWidth="1" style="21"/>
    <col min="10243" max="10243" width="45.125" customWidth="1" style="21"/>
    <col min="10244" max="10497" width="8.875" customWidth="1" style="21"/>
    <col min="10498" max="10498" width="40.125" customWidth="1" style="21"/>
    <col min="10499" max="10499" width="45.125" customWidth="1" style="21"/>
    <col min="10500" max="10753" width="8.875" customWidth="1" style="21"/>
    <col min="10754" max="10754" width="40.125" customWidth="1" style="21"/>
    <col min="10755" max="10755" width="45.125" customWidth="1" style="21"/>
    <col min="10756" max="11009" width="8.875" customWidth="1" style="21"/>
    <col min="11010" max="11010" width="40.125" customWidth="1" style="21"/>
    <col min="11011" max="11011" width="45.125" customWidth="1" style="21"/>
    <col min="11012" max="11265" width="8.875" customWidth="1" style="21"/>
    <col min="11266" max="11266" width="40.125" customWidth="1" style="21"/>
    <col min="11267" max="11267" width="45.125" customWidth="1" style="21"/>
    <col min="11268" max="11521" width="8.875" customWidth="1" style="21"/>
    <col min="11522" max="11522" width="40.125" customWidth="1" style="21"/>
    <col min="11523" max="11523" width="45.125" customWidth="1" style="21"/>
    <col min="11524" max="11777" width="8.875" customWidth="1" style="21"/>
    <col min="11778" max="11778" width="40.125" customWidth="1" style="21"/>
    <col min="11779" max="11779" width="45.125" customWidth="1" style="21"/>
    <col min="11780" max="12033" width="8.875" customWidth="1" style="21"/>
    <col min="12034" max="12034" width="40.125" customWidth="1" style="21"/>
    <col min="12035" max="12035" width="45.125" customWidth="1" style="21"/>
    <col min="12036" max="12289" width="8.875" customWidth="1" style="21"/>
    <col min="12290" max="12290" width="40.125" customWidth="1" style="21"/>
    <col min="12291" max="12291" width="45.125" customWidth="1" style="21"/>
    <col min="12292" max="12545" width="8.875" customWidth="1" style="21"/>
    <col min="12546" max="12546" width="40.125" customWidth="1" style="21"/>
    <col min="12547" max="12547" width="45.125" customWidth="1" style="21"/>
    <col min="12548" max="12801" width="8.875" customWidth="1" style="21"/>
    <col min="12802" max="12802" width="40.125" customWidth="1" style="21"/>
    <col min="12803" max="12803" width="45.125" customWidth="1" style="21"/>
    <col min="12804" max="13057" width="8.875" customWidth="1" style="21"/>
    <col min="13058" max="13058" width="40.125" customWidth="1" style="21"/>
    <col min="13059" max="13059" width="45.125" customWidth="1" style="21"/>
    <col min="13060" max="13313" width="8.875" customWidth="1" style="21"/>
    <col min="13314" max="13314" width="40.125" customWidth="1" style="21"/>
    <col min="13315" max="13315" width="45.125" customWidth="1" style="21"/>
    <col min="13316" max="13569" width="8.875" customWidth="1" style="21"/>
    <col min="13570" max="13570" width="40.125" customWidth="1" style="21"/>
    <col min="13571" max="13571" width="45.125" customWidth="1" style="21"/>
    <col min="13572" max="13825" width="8.875" customWidth="1" style="21"/>
    <col min="13826" max="13826" width="40.125" customWidth="1" style="21"/>
    <col min="13827" max="13827" width="45.125" customWidth="1" style="21"/>
    <col min="13828" max="14081" width="8.875" customWidth="1" style="21"/>
    <col min="14082" max="14082" width="40.125" customWidth="1" style="21"/>
    <col min="14083" max="14083" width="45.125" customWidth="1" style="21"/>
    <col min="14084" max="14337" width="8.875" customWidth="1" style="21"/>
    <col min="14338" max="14338" width="40.125" customWidth="1" style="21"/>
    <col min="14339" max="14339" width="45.125" customWidth="1" style="21"/>
    <col min="14340" max="14593" width="8.875" customWidth="1" style="21"/>
    <col min="14594" max="14594" width="40.125" customWidth="1" style="21"/>
    <col min="14595" max="14595" width="45.125" customWidth="1" style="21"/>
    <col min="14596" max="14849" width="8.875" customWidth="1" style="21"/>
    <col min="14850" max="14850" width="40.125" customWidth="1" style="21"/>
    <col min="14851" max="14851" width="45.125" customWidth="1" style="21"/>
    <col min="14852" max="15105" width="8.875" customWidth="1" style="21"/>
    <col min="15106" max="15106" width="40.125" customWidth="1" style="21"/>
    <col min="15107" max="15107" width="45.125" customWidth="1" style="21"/>
    <col min="15108" max="15361" width="8.875" customWidth="1" style="21"/>
    <col min="15362" max="15362" width="40.125" customWidth="1" style="21"/>
    <col min="15363" max="15363" width="45.125" customWidth="1" style="21"/>
    <col min="15364" max="15617" width="8.875" customWidth="1" style="21"/>
    <col min="15618" max="15618" width="40.125" customWidth="1" style="21"/>
    <col min="15619" max="15619" width="45.125" customWidth="1" style="21"/>
    <col min="15620" max="15873" width="8.875" customWidth="1" style="21"/>
    <col min="15874" max="15874" width="40.125" customWidth="1" style="21"/>
    <col min="15875" max="15875" width="45.125" customWidth="1" style="21"/>
    <col min="15876" max="16129" width="8.875" customWidth="1" style="21"/>
    <col min="16130" max="16130" width="40.125" customWidth="1" style="21"/>
    <col min="16131" max="16131" width="45.125" customWidth="1" style="21"/>
    <col min="16132" max="16384" width="9.0" style="21"/>
  </cols>
  <sheetData>
    <row r="1" ht="21.0" customHeight="1" x14ac:dyDescent="0.15" spans="1:2">
      <c r="A1" s="145" t="s">
        <v>698</v>
      </c>
      <c r="B1" s="146"/>
    </row>
    <row r="2" ht="32.25" customHeight="1" x14ac:dyDescent="0.15" spans="1:4">
      <c r="A2" s="665" t="s">
        <v>699</v>
      </c>
      <c r="B2" s="665"/>
      <c r="C2" s="665"/>
      <c r="D2" s="665"/>
    </row>
    <row r="3" ht="27.0" customHeight="1" x14ac:dyDescent="0.15" spans="1:4">
      <c r="D3" s="22" t="s">
        <v>2</v>
      </c>
    </row>
    <row r="4" ht="24.0" customHeight="1" x14ac:dyDescent="0.15" spans="1:4">
      <c r="A4" s="148" t="s">
        <v>700</v>
      </c>
      <c r="B4" s="148" t="s">
        <v>446</v>
      </c>
      <c r="C4" s="149" t="s">
        <v>447</v>
      </c>
      <c r="D4" s="150" t="s">
        <v>448</v>
      </c>
    </row>
    <row r="5" ht="24.0" customHeight="1" x14ac:dyDescent="0.15" spans="1:4">
      <c r="A5" s="151" t="s">
        <v>653</v>
      </c>
      <c r="B5" s="151"/>
      <c r="C5" s="152"/>
      <c r="D5" s="153"/>
    </row>
    <row r="6" ht="24.0" customHeight="1" x14ac:dyDescent="0.15" spans="1:4">
      <c r="A6" s="154" t="s">
        <v>654</v>
      </c>
      <c r="B6" s="154"/>
      <c r="C6" s="152"/>
      <c r="D6" s="153"/>
    </row>
    <row r="7" ht="24.0" customHeight="1" x14ac:dyDescent="0.15" spans="1:4">
      <c r="A7" s="154" t="s">
        <v>701</v>
      </c>
      <c r="B7" s="154"/>
      <c r="C7" s="155"/>
      <c r="D7" s="153"/>
    </row>
    <row r="8" ht="24.0" customHeight="1" x14ac:dyDescent="0.15" spans="1:4">
      <c r="A8" s="154" t="s">
        <v>656</v>
      </c>
      <c r="B8" s="154"/>
      <c r="C8" s="155"/>
      <c r="D8" s="153"/>
    </row>
    <row r="9" ht="24.0" customHeight="1" x14ac:dyDescent="0.15" spans="1:4">
      <c r="A9" s="154" t="s">
        <v>702</v>
      </c>
      <c r="B9" s="154"/>
      <c r="C9" s="155"/>
      <c r="D9" s="153"/>
    </row>
    <row r="10" ht="24.0" customHeight="1" x14ac:dyDescent="0.15" spans="1:4">
      <c r="A10" s="154" t="s">
        <v>703</v>
      </c>
      <c r="B10" s="154"/>
      <c r="C10" s="155"/>
      <c r="D10" s="153"/>
    </row>
    <row r="11" ht="24.0" customHeight="1" x14ac:dyDescent="0.15" spans="1:4">
      <c r="A11" s="151" t="s">
        <v>659</v>
      </c>
      <c r="B11" s="151"/>
      <c r="C11" s="155"/>
      <c r="D11" s="153"/>
    </row>
    <row r="12" ht="24.0" customHeight="1" x14ac:dyDescent="0.15" spans="1:4">
      <c r="A12" s="154" t="s">
        <v>660</v>
      </c>
      <c r="B12" s="154"/>
      <c r="C12" s="155"/>
      <c r="D12" s="153"/>
    </row>
    <row r="13" ht="24.0" customHeight="1" x14ac:dyDescent="0.15" spans="1:4">
      <c r="A13" s="154" t="s">
        <v>704</v>
      </c>
      <c r="B13" s="154"/>
      <c r="C13" s="155"/>
      <c r="D13" s="153"/>
    </row>
    <row r="14" ht="24.0" customHeight="1" x14ac:dyDescent="0.15" spans="1:4">
      <c r="A14" s="154" t="s">
        <v>705</v>
      </c>
      <c r="B14" s="154"/>
      <c r="C14" s="155"/>
      <c r="D14" s="153"/>
    </row>
    <row r="15" ht="24.0" customHeight="1" x14ac:dyDescent="0.15" spans="1:4">
      <c r="A15" s="154" t="s">
        <v>706</v>
      </c>
      <c r="B15" s="154"/>
      <c r="C15" s="155"/>
      <c r="D15" s="153"/>
    </row>
    <row r="16" ht="24.0" customHeight="1" x14ac:dyDescent="0.15" spans="1:4">
      <c r="A16" s="154" t="s">
        <v>707</v>
      </c>
      <c r="B16" s="154"/>
      <c r="C16" s="155"/>
      <c r="D16" s="153"/>
    </row>
    <row r="17" ht="24.0" customHeight="1" x14ac:dyDescent="0.15" spans="1:4">
      <c r="A17" s="154" t="s">
        <v>708</v>
      </c>
      <c r="B17" s="154"/>
      <c r="C17" s="155"/>
      <c r="D17" s="153"/>
    </row>
    <row r="18" ht="24.0" customHeight="1" x14ac:dyDescent="0.15" spans="1:4">
      <c r="A18" s="151" t="s">
        <v>666</v>
      </c>
      <c r="B18" s="151"/>
      <c r="C18" s="155"/>
      <c r="D18" s="153"/>
    </row>
    <row r="19" ht="24.0" customHeight="1" x14ac:dyDescent="0.15" spans="1:4">
      <c r="A19" s="154" t="s">
        <v>667</v>
      </c>
      <c r="B19" s="154"/>
      <c r="C19" s="155"/>
      <c r="D19" s="153"/>
    </row>
    <row r="20" ht="24.0" customHeight="1" x14ac:dyDescent="0.15" spans="1:4">
      <c r="A20" s="151" t="s">
        <v>668</v>
      </c>
      <c r="B20" s="151"/>
      <c r="C20" s="155"/>
      <c r="D20" s="153"/>
    </row>
    <row r="21" ht="24.0" customHeight="1" x14ac:dyDescent="0.15" spans="1:4">
      <c r="A21" s="154" t="s">
        <v>669</v>
      </c>
      <c r="B21" s="154"/>
      <c r="C21" s="155"/>
      <c r="D21" s="153"/>
    </row>
    <row r="22" ht="24.0" customHeight="1" x14ac:dyDescent="0.15" spans="1:4">
      <c r="A22" s="154"/>
      <c r="B22" s="154"/>
      <c r="C22" s="155"/>
      <c r="D22" s="153"/>
    </row>
    <row r="23" ht="24.0" customHeight="1" x14ac:dyDescent="0.15" spans="1:4">
      <c r="A23" s="156" t="s">
        <v>372</v>
      </c>
      <c r="B23" s="156"/>
      <c r="C23" s="153"/>
      <c r="D23" s="153"/>
    </row>
    <row r="24" ht="34.5" customHeight="1" x14ac:dyDescent="0.15" spans="1:1">
      <c r="A24" s="20" t="s">
        <v>709</v>
      </c>
    </row>
  </sheetData>
  <mergeCells count="1">
    <mergeCell ref="A2:D2"/>
  </mergeCells>
  <phoneticPr fontId="0" type="noConversion"/>
  <pageMargins left="0.7499062639521802" right="0.7499062639521802" top="0.3999499824103408" bottom="0.9998749560258521" header="0.49993747801292604" footer="0.49993747801292604"/>
  <pageSetup paperSize="9" scale="75"/>
  <extLst>
    <ext uri="{2D9387EB-5337-4D45-933B-B4D357D02E09}">
      <gutter val="0.0" pos="0"/>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272"/>
  <sheetViews>
    <sheetView zoomScaleNormal="100" topLeftCell="A1" workbookViewId="0">
      <pane ySplit="6" topLeftCell="A43" activePane="bottomLeft" state="frozen"/>
      <selection activeCell="A1" activeCellId="0" sqref="A1"/>
      <selection pane="bottomLeft" activeCell="G65" activeCellId="0" sqref="G65"/>
    </sheetView>
  </sheetViews>
  <sheetFormatPr defaultRowHeight="13.5" defaultColWidth="9.000137329101562" x14ac:dyDescent="0.15"/>
  <cols>
    <col min="1" max="1" width="43.125" customWidth="1" style="332"/>
    <col min="2" max="2" width="45.875" customWidth="1" style="333"/>
  </cols>
  <sheetData>
    <row r="1" ht="14.25" customHeight="1" x14ac:dyDescent="0.15" spans="1:2">
      <c r="A1" s="334" t="s">
        <v>120</v>
      </c>
      <c r="B1" s="335"/>
    </row>
    <row r="2" ht="26.1" customHeight="1" x14ac:dyDescent="0.15" spans="1:2">
      <c r="A2" s="648" t="s">
        <v>121</v>
      </c>
      <c r="B2" s="648"/>
    </row>
    <row r="3" ht="25.5" customHeight="1" hidden="1" x14ac:dyDescent="0.15" spans="1:2">
      <c r="A3" s="337"/>
      <c r="B3" s="338"/>
    </row>
    <row r="4" ht="18.75" customHeight="1" x14ac:dyDescent="0.15" spans="1:2">
      <c r="A4" s="339"/>
      <c r="B4" s="340" t="s">
        <v>2</v>
      </c>
    </row>
    <row r="5" ht="13.5" customHeight="1" x14ac:dyDescent="0.15" spans="1:2">
      <c r="A5" s="649" t="s">
        <v>3</v>
      </c>
      <c r="B5" s="651" t="s">
        <v>4</v>
      </c>
    </row>
    <row r="6" ht="13.5" customHeight="1" x14ac:dyDescent="0.15" spans="1:2">
      <c r="A6" s="649"/>
      <c r="B6" s="650"/>
    </row>
    <row r="7" s="21" customFormat="1" ht="14.25" customHeight="1" x14ac:dyDescent="0.15" spans="1:4">
      <c r="A7" s="344" t="s">
        <v>40</v>
      </c>
      <c r="B7" s="345">
        <f>B8+B12+B15+B18+B21+B24+B31+B34+B37+B40+B43+B45+B47+B51+B55+B59+B62++B64+B29</f>
        <v>15950</v>
      </c>
      <c r="D7" s="346"/>
    </row>
    <row r="8" s="331" customFormat="1" ht="14.25" customHeight="1" x14ac:dyDescent="0.15" spans="1:2">
      <c r="A8" s="344" t="s">
        <v>122</v>
      </c>
      <c r="B8" s="345">
        <f>SUM(B9:B11)</f>
        <v>609</v>
      </c>
    </row>
    <row r="9" s="331" customFormat="1" ht="14.25" customHeight="1" x14ac:dyDescent="0.15" spans="1:2">
      <c r="A9" s="344" t="s">
        <v>123</v>
      </c>
      <c r="B9" s="345">
        <v>503</v>
      </c>
    </row>
    <row r="10" s="331" customFormat="1" ht="14.25" customHeight="1" x14ac:dyDescent="0.15" spans="1:2">
      <c r="A10" s="344" t="s">
        <v>124</v>
      </c>
      <c r="B10" s="345">
        <v>50</v>
      </c>
    </row>
    <row r="11" s="331" customFormat="1" ht="14.25" customHeight="1" x14ac:dyDescent="0.15" spans="1:2">
      <c r="A11" s="344" t="s">
        <v>125</v>
      </c>
      <c r="B11" s="345">
        <v>56</v>
      </c>
    </row>
    <row r="12" s="331" customFormat="1" ht="14.25" customHeight="1" x14ac:dyDescent="0.15" spans="1:2">
      <c r="A12" s="344" t="s">
        <v>126</v>
      </c>
      <c r="B12" s="345">
        <f>SUM(B13:B14)</f>
        <v>499</v>
      </c>
    </row>
    <row r="13" s="331" customFormat="1" ht="14.25" customHeight="1" x14ac:dyDescent="0.15" spans="1:2">
      <c r="A13" s="344" t="s">
        <v>123</v>
      </c>
      <c r="B13" s="345">
        <v>465</v>
      </c>
    </row>
    <row r="14" s="331" customFormat="1" ht="14.25" customHeight="1" x14ac:dyDescent="0.15" spans="1:2">
      <c r="A14" s="344" t="s">
        <v>125</v>
      </c>
      <c r="B14" s="345">
        <v>34</v>
      </c>
    </row>
    <row r="15" s="331" customFormat="1" ht="14.25" customHeight="1" x14ac:dyDescent="0.15" spans="1:2">
      <c r="A15" s="344" t="s">
        <v>127</v>
      </c>
      <c r="B15" s="345">
        <f>SUM(B16:B17)</f>
        <v>8227</v>
      </c>
    </row>
    <row r="16" s="331" customFormat="1" ht="14.25" customHeight="1" x14ac:dyDescent="0.15" spans="1:2">
      <c r="A16" s="344" t="s">
        <v>123</v>
      </c>
      <c r="B16" s="345">
        <v>7401</v>
      </c>
    </row>
    <row r="17" s="331" customFormat="1" ht="14.25" customHeight="1" x14ac:dyDescent="0.15" spans="1:2">
      <c r="A17" s="344" t="s">
        <v>125</v>
      </c>
      <c r="B17" s="345">
        <v>826</v>
      </c>
    </row>
    <row r="18" s="331" customFormat="1" ht="14.25" customHeight="1" x14ac:dyDescent="0.15" spans="1:2">
      <c r="A18" s="344" t="s">
        <v>128</v>
      </c>
      <c r="B18" s="345">
        <f>SUM(B19:B20)</f>
        <v>307</v>
      </c>
    </row>
    <row r="19" s="331" customFormat="1" ht="14.25" customHeight="1" x14ac:dyDescent="0.15" spans="1:2">
      <c r="A19" s="344" t="s">
        <v>123</v>
      </c>
      <c r="B19" s="345">
        <v>166</v>
      </c>
    </row>
    <row r="20" s="21" customFormat="1" ht="14.25" customHeight="1" x14ac:dyDescent="0.15" spans="1:2">
      <c r="A20" s="344" t="s">
        <v>125</v>
      </c>
      <c r="B20" s="345">
        <v>141</v>
      </c>
    </row>
    <row r="21" s="21" customFormat="1" ht="14.25" customHeight="1" x14ac:dyDescent="0.15" spans="1:2">
      <c r="A21" s="344" t="s">
        <v>129</v>
      </c>
      <c r="B21" s="345">
        <f>SUM(B22:B23)</f>
        <v>190</v>
      </c>
    </row>
    <row r="22" s="21" customFormat="1" ht="14.25" customHeight="1" x14ac:dyDescent="0.15" spans="1:2">
      <c r="A22" s="344" t="s">
        <v>123</v>
      </c>
      <c r="B22" s="345">
        <v>178</v>
      </c>
    </row>
    <row r="23" s="21" customFormat="1" ht="14.25" customHeight="1" x14ac:dyDescent="0.15" spans="1:2">
      <c r="A23" s="344" t="s">
        <v>130</v>
      </c>
      <c r="B23" s="345">
        <v>12</v>
      </c>
    </row>
    <row r="24" s="21" customFormat="1" ht="14.25" customHeight="1" x14ac:dyDescent="0.15" spans="1:2">
      <c r="A24" s="344" t="s">
        <v>131</v>
      </c>
      <c r="B24" s="345">
        <f>SUM(B25:B28)</f>
        <v>880</v>
      </c>
    </row>
    <row r="25" s="21" customFormat="1" ht="14.25" customHeight="1" x14ac:dyDescent="0.15" spans="1:2">
      <c r="A25" s="344" t="s">
        <v>123</v>
      </c>
      <c r="B25" s="345">
        <v>327</v>
      </c>
    </row>
    <row r="26" s="21" customFormat="1" ht="14.25" customHeight="1" x14ac:dyDescent="0.15" spans="1:2">
      <c r="A26" s="344" t="s">
        <v>132</v>
      </c>
      <c r="B26" s="345">
        <v>1</v>
      </c>
    </row>
    <row r="27" s="21" customFormat="1" ht="14.25" customHeight="1" x14ac:dyDescent="0.15" spans="1:2">
      <c r="A27" s="344" t="s">
        <v>125</v>
      </c>
      <c r="B27" s="345">
        <v>305</v>
      </c>
    </row>
    <row r="28" s="21" customFormat="1" ht="14.25" customHeight="1" x14ac:dyDescent="0.15" spans="1:2">
      <c r="A28" s="344" t="s">
        <v>133</v>
      </c>
      <c r="B28" s="345">
        <v>247</v>
      </c>
    </row>
    <row r="29" s="21" customFormat="1" ht="14.25" customHeight="1" x14ac:dyDescent="0.15" spans="1:2">
      <c r="A29" s="344" t="s">
        <v>134</v>
      </c>
      <c r="B29" s="345">
        <f>B30</f>
        <v>200</v>
      </c>
    </row>
    <row r="30" s="21" customFormat="1" ht="14.25" customHeight="1" x14ac:dyDescent="0.15" spans="1:2">
      <c r="A30" s="344" t="s">
        <v>123</v>
      </c>
      <c r="B30" s="345">
        <v>200</v>
      </c>
    </row>
    <row r="31" s="21" customFormat="1" ht="14.25" customHeight="1" x14ac:dyDescent="0.15" spans="1:2">
      <c r="A31" s="344" t="s">
        <v>135</v>
      </c>
      <c r="B31" s="345">
        <f>SUM(B32:B33)</f>
        <v>278</v>
      </c>
    </row>
    <row r="32" s="21" customFormat="1" ht="14.25" customHeight="1" x14ac:dyDescent="0.15" spans="1:2">
      <c r="A32" s="344" t="s">
        <v>123</v>
      </c>
      <c r="B32" s="345">
        <v>154</v>
      </c>
    </row>
    <row r="33" s="21" customFormat="1" ht="14.25" customHeight="1" x14ac:dyDescent="0.15" spans="1:2">
      <c r="A33" s="344" t="s">
        <v>125</v>
      </c>
      <c r="B33" s="345">
        <v>124</v>
      </c>
    </row>
    <row r="34" s="21" customFormat="1" ht="14.25" customHeight="1" x14ac:dyDescent="0.15" spans="1:2">
      <c r="A34" s="344" t="s">
        <v>136</v>
      </c>
      <c r="B34" s="345">
        <f>SUM(B35:B36)</f>
        <v>1067</v>
      </c>
    </row>
    <row r="35" s="21" customFormat="1" ht="14.25" customHeight="1" x14ac:dyDescent="0.15" spans="1:2">
      <c r="A35" s="344" t="s">
        <v>123</v>
      </c>
      <c r="B35" s="345">
        <v>954</v>
      </c>
    </row>
    <row r="36" s="21" customFormat="1" ht="14.25" customHeight="1" x14ac:dyDescent="0.15" spans="1:2">
      <c r="A36" s="344" t="s">
        <v>125</v>
      </c>
      <c r="B36" s="345">
        <v>113</v>
      </c>
    </row>
    <row r="37" s="21" customFormat="1" ht="14.25" customHeight="1" x14ac:dyDescent="0.15" spans="1:2">
      <c r="A37" s="344" t="s">
        <v>137</v>
      </c>
      <c r="B37" s="345">
        <f>SUM(B38:B39)</f>
        <v>402</v>
      </c>
    </row>
    <row r="38" s="21" customFormat="1" ht="14.25" customHeight="1" x14ac:dyDescent="0.15" spans="1:2">
      <c r="A38" s="344" t="s">
        <v>123</v>
      </c>
      <c r="B38" s="345">
        <v>128</v>
      </c>
    </row>
    <row r="39" s="21" customFormat="1" ht="14.25" customHeight="1" x14ac:dyDescent="0.15" spans="1:2">
      <c r="A39" s="344" t="s">
        <v>125</v>
      </c>
      <c r="B39" s="345">
        <v>274</v>
      </c>
    </row>
    <row r="40" s="21" customFormat="1" ht="14.25" customHeight="1" x14ac:dyDescent="0.15" spans="1:2">
      <c r="A40" s="344" t="s">
        <v>138</v>
      </c>
      <c r="B40" s="345">
        <f>SUM(B41:B42)</f>
        <v>202</v>
      </c>
    </row>
    <row r="41" s="21" customFormat="1" ht="14.25" customHeight="1" x14ac:dyDescent="0.15" spans="1:2">
      <c r="A41" s="344" t="s">
        <v>123</v>
      </c>
      <c r="B41" s="345">
        <v>191</v>
      </c>
    </row>
    <row r="42" s="21" customFormat="1" ht="14.25" customHeight="1" x14ac:dyDescent="0.15" spans="1:2">
      <c r="A42" s="344" t="s">
        <v>125</v>
      </c>
      <c r="B42" s="345">
        <v>11</v>
      </c>
    </row>
    <row r="43" s="21" customFormat="1" ht="14.25" customHeight="1" x14ac:dyDescent="0.15" spans="1:2">
      <c r="A43" s="344" t="s">
        <v>139</v>
      </c>
      <c r="B43" s="345">
        <f>SUM(B44:B44)</f>
        <v>141</v>
      </c>
    </row>
    <row r="44" s="21" customFormat="1" ht="14.25" customHeight="1" x14ac:dyDescent="0.15" spans="1:2">
      <c r="A44" s="344" t="s">
        <v>123</v>
      </c>
      <c r="B44" s="345">
        <v>141</v>
      </c>
    </row>
    <row r="45" s="21" customFormat="1" ht="14.25" customHeight="1" x14ac:dyDescent="0.15" spans="1:2">
      <c r="A45" s="344" t="s">
        <v>140</v>
      </c>
      <c r="B45" s="345">
        <f>SUM(B46:B46)</f>
        <v>70</v>
      </c>
    </row>
    <row r="46" s="21" customFormat="1" ht="14.25" customHeight="1" x14ac:dyDescent="0.15" spans="1:2">
      <c r="A46" s="344" t="s">
        <v>123</v>
      </c>
      <c r="B46" s="345">
        <v>70</v>
      </c>
    </row>
    <row r="47" s="21" customFormat="1" ht="14.25" customHeight="1" x14ac:dyDescent="0.15" spans="1:2">
      <c r="A47" s="344" t="s">
        <v>141</v>
      </c>
      <c r="B47" s="345">
        <f>SUM(B48:B50)</f>
        <v>306</v>
      </c>
    </row>
    <row r="48" s="21" customFormat="1" ht="14.25" customHeight="1" x14ac:dyDescent="0.15" spans="1:2">
      <c r="A48" s="344" t="s">
        <v>123</v>
      </c>
      <c r="B48" s="345">
        <v>207</v>
      </c>
    </row>
    <row r="49" s="21" customFormat="1" ht="14.25" customHeight="1" x14ac:dyDescent="0.15" spans="1:2">
      <c r="A49" s="344" t="s">
        <v>125</v>
      </c>
      <c r="B49" s="345">
        <v>83</v>
      </c>
    </row>
    <row r="50" s="21" customFormat="1" ht="14.25" customHeight="1" x14ac:dyDescent="0.15" spans="1:2">
      <c r="A50" s="344" t="s">
        <v>142</v>
      </c>
      <c r="B50" s="345">
        <v>16</v>
      </c>
    </row>
    <row r="51" s="21" customFormat="1" ht="14.25" customHeight="1" x14ac:dyDescent="0.15" spans="1:2">
      <c r="A51" s="344" t="s">
        <v>143</v>
      </c>
      <c r="B51" s="345">
        <f>SUM(B52:B54)</f>
        <v>908</v>
      </c>
    </row>
    <row r="52" s="21" customFormat="1" ht="14.25" customHeight="1" x14ac:dyDescent="0.15" spans="1:2">
      <c r="A52" s="344" t="s">
        <v>123</v>
      </c>
      <c r="B52" s="345">
        <v>592</v>
      </c>
    </row>
    <row r="53" s="21" customFormat="1" ht="14.25" customHeight="1" x14ac:dyDescent="0.15" spans="1:2">
      <c r="A53" s="344" t="s">
        <v>144</v>
      </c>
      <c r="B53" s="345">
        <v>208</v>
      </c>
    </row>
    <row r="54" s="21" customFormat="1" ht="14.25" customHeight="1" x14ac:dyDescent="0.15" spans="1:2">
      <c r="A54" s="344" t="s">
        <v>125</v>
      </c>
      <c r="B54" s="345">
        <v>108</v>
      </c>
    </row>
    <row r="55" s="21" customFormat="1" ht="14.25" customHeight="1" x14ac:dyDescent="0.15" spans="1:2">
      <c r="A55" s="344" t="s">
        <v>145</v>
      </c>
      <c r="B55" s="345">
        <f>SUM(B56:B58)</f>
        <v>633</v>
      </c>
    </row>
    <row r="56" s="21" customFormat="1" ht="14.25" customHeight="1" x14ac:dyDescent="0.15" spans="1:2">
      <c r="A56" s="344" t="s">
        <v>123</v>
      </c>
      <c r="B56" s="345">
        <v>458</v>
      </c>
    </row>
    <row r="57" s="21" customFormat="1" ht="14.25" customHeight="1" x14ac:dyDescent="0.15" spans="1:2">
      <c r="A57" s="344" t="s">
        <v>125</v>
      </c>
      <c r="B57" s="345">
        <v>155</v>
      </c>
    </row>
    <row r="58" s="196" customFormat="1" ht="14.25" customHeight="1" x14ac:dyDescent="0.15" spans="1:2">
      <c r="A58" s="344" t="s">
        <v>146</v>
      </c>
      <c r="B58" s="345">
        <v>20</v>
      </c>
    </row>
    <row r="59" s="21" customFormat="1" ht="14.25" customHeight="1" x14ac:dyDescent="0.15" spans="1:2">
      <c r="A59" s="344" t="s">
        <v>147</v>
      </c>
      <c r="B59" s="345">
        <f>SUM(B60:B61)</f>
        <v>312</v>
      </c>
    </row>
    <row r="60" s="21" customFormat="1" ht="14.25" customHeight="1" x14ac:dyDescent="0.15" spans="1:2">
      <c r="A60" s="344" t="s">
        <v>123</v>
      </c>
      <c r="B60" s="345">
        <v>144</v>
      </c>
    </row>
    <row r="61" s="21" customFormat="1" ht="14.25" customHeight="1" x14ac:dyDescent="0.15" spans="1:2">
      <c r="A61" s="344" t="s">
        <v>125</v>
      </c>
      <c r="B61" s="345">
        <v>168</v>
      </c>
    </row>
    <row r="62" s="21" customFormat="1" ht="14.25" customHeight="1" x14ac:dyDescent="0.15" spans="1:2">
      <c r="A62" s="344" t="s">
        <v>148</v>
      </c>
      <c r="B62" s="345">
        <f>SUM(B63:B63)</f>
        <v>234</v>
      </c>
    </row>
    <row r="63" s="21" customFormat="1" ht="14.25" customHeight="1" x14ac:dyDescent="0.15" spans="1:2">
      <c r="A63" s="344" t="s">
        <v>123</v>
      </c>
      <c r="B63" s="345">
        <v>234</v>
      </c>
    </row>
    <row r="64" s="21" customFormat="1" ht="14.25" customHeight="1" x14ac:dyDescent="0.15" spans="1:2">
      <c r="A64" s="344" t="s">
        <v>149</v>
      </c>
      <c r="B64" s="345">
        <f>SUM(B65:B66)</f>
        <v>485</v>
      </c>
    </row>
    <row r="65" s="21" customFormat="1" ht="14.25" customHeight="1" x14ac:dyDescent="0.15" spans="1:2">
      <c r="A65" s="344" t="s">
        <v>123</v>
      </c>
      <c r="B65" s="345">
        <v>409</v>
      </c>
    </row>
    <row r="66" s="21" customFormat="1" ht="14.25" customHeight="1" x14ac:dyDescent="0.15" spans="1:2">
      <c r="A66" s="344" t="s">
        <v>125</v>
      </c>
      <c r="B66" s="345">
        <v>76</v>
      </c>
    </row>
    <row r="67" s="21" customFormat="1" ht="14.25" customHeight="1" x14ac:dyDescent="0.15" spans="1:2">
      <c r="A67" s="344" t="s">
        <v>150</v>
      </c>
      <c r="B67" s="345">
        <f>B68</f>
        <v>100</v>
      </c>
    </row>
    <row r="68" s="21" customFormat="1" ht="14.25" customHeight="1" x14ac:dyDescent="0.15" spans="1:2">
      <c r="A68" s="344" t="s">
        <v>151</v>
      </c>
      <c r="B68" s="345">
        <f>B69+B70</f>
        <v>100</v>
      </c>
    </row>
    <row r="69" s="21" customFormat="1" ht="14.25" customHeight="1" x14ac:dyDescent="0.15" spans="1:2">
      <c r="A69" s="344" t="s">
        <v>152</v>
      </c>
      <c r="B69" s="345">
        <v>1</v>
      </c>
    </row>
    <row r="70" s="21" customFormat="1" ht="14.25" customHeight="1" x14ac:dyDescent="0.15" spans="1:2">
      <c r="A70" s="344" t="s">
        <v>153</v>
      </c>
      <c r="B70" s="345">
        <v>99</v>
      </c>
    </row>
    <row r="71" s="21" customFormat="1" ht="14.25" customHeight="1" x14ac:dyDescent="0.15" spans="1:2">
      <c r="A71" s="344" t="s">
        <v>154</v>
      </c>
      <c r="B71" s="345">
        <f>B72+B74+B78</f>
        <v>4973</v>
      </c>
    </row>
    <row r="72" s="21" customFormat="1" ht="14.25" customHeight="1" x14ac:dyDescent="0.15" spans="1:2">
      <c r="A72" s="344" t="s">
        <v>155</v>
      </c>
      <c r="B72" s="345">
        <f>B73</f>
        <v>1</v>
      </c>
    </row>
    <row r="73" s="21" customFormat="1" ht="14.25" customHeight="1" x14ac:dyDescent="0.15" spans="1:2">
      <c r="A73" s="344" t="s">
        <v>156</v>
      </c>
      <c r="B73" s="345">
        <v>1</v>
      </c>
    </row>
    <row r="74" s="21" customFormat="1" ht="14.25" customHeight="1" x14ac:dyDescent="0.15" spans="1:2">
      <c r="A74" s="344" t="s">
        <v>157</v>
      </c>
      <c r="B74" s="345">
        <f>SUM(B75:B77)</f>
        <v>4246</v>
      </c>
    </row>
    <row r="75" s="21" customFormat="1" ht="14.25" customHeight="1" x14ac:dyDescent="0.15" spans="1:2">
      <c r="A75" s="344" t="s">
        <v>123</v>
      </c>
      <c r="B75" s="345">
        <v>4137</v>
      </c>
    </row>
    <row r="76" s="21" customFormat="1" ht="14.25" customHeight="1" x14ac:dyDescent="0.15" spans="1:2">
      <c r="A76" s="344" t="s">
        <v>144</v>
      </c>
      <c r="B76" s="345">
        <v>60</v>
      </c>
    </row>
    <row r="77" s="21" customFormat="1" ht="14.25" customHeight="1" x14ac:dyDescent="0.15" spans="1:2">
      <c r="A77" s="344" t="s">
        <v>125</v>
      </c>
      <c r="B77" s="345">
        <v>49</v>
      </c>
    </row>
    <row r="78" s="21" customFormat="1" ht="14.25" customHeight="1" x14ac:dyDescent="0.15" spans="1:2">
      <c r="A78" s="344" t="s">
        <v>158</v>
      </c>
      <c r="B78" s="345">
        <f>SUM(B79:B81)</f>
        <v>726</v>
      </c>
    </row>
    <row r="79" s="21" customFormat="1" ht="14.25" customHeight="1" x14ac:dyDescent="0.15" spans="1:2">
      <c r="A79" s="344" t="s">
        <v>123</v>
      </c>
      <c r="B79" s="345">
        <v>628</v>
      </c>
    </row>
    <row r="80" s="21" customFormat="1" ht="14.25" customHeight="1" x14ac:dyDescent="0.15" spans="1:2">
      <c r="A80" s="344" t="s">
        <v>159</v>
      </c>
      <c r="B80" s="345">
        <v>1</v>
      </c>
    </row>
    <row r="81" s="21" customFormat="1" ht="14.25" customHeight="1" x14ac:dyDescent="0.15" spans="1:2">
      <c r="A81" s="344" t="s">
        <v>125</v>
      </c>
      <c r="B81" s="345">
        <v>97</v>
      </c>
    </row>
    <row r="82" s="21" customFormat="1" ht="14.25" customHeight="1" x14ac:dyDescent="0.15" spans="1:2">
      <c r="A82" s="344" t="s">
        <v>160</v>
      </c>
      <c r="B82" s="345">
        <f>B83+B85+B90+B93</f>
        <v>20403</v>
      </c>
    </row>
    <row r="83" s="21" customFormat="1" ht="14.25" customHeight="1" x14ac:dyDescent="0.15" spans="1:2">
      <c r="A83" s="344" t="s">
        <v>161</v>
      </c>
      <c r="B83" s="345">
        <f>SUM(B84:B84)</f>
        <v>311</v>
      </c>
    </row>
    <row r="84" s="21" customFormat="1" ht="14.25" customHeight="1" x14ac:dyDescent="0.15" spans="1:2">
      <c r="A84" s="344" t="s">
        <v>123</v>
      </c>
      <c r="B84" s="345">
        <v>311</v>
      </c>
    </row>
    <row r="85" s="21" customFormat="1" ht="14.25" customHeight="1" x14ac:dyDescent="0.15" spans="1:2">
      <c r="A85" s="344" t="s">
        <v>162</v>
      </c>
      <c r="B85" s="345">
        <f>SUM(B86:B89)</f>
        <v>19041</v>
      </c>
    </row>
    <row r="86" s="21" customFormat="1" ht="14.25" customHeight="1" x14ac:dyDescent="0.15" spans="1:2">
      <c r="A86" s="344" t="s">
        <v>163</v>
      </c>
      <c r="B86" s="345">
        <v>2198</v>
      </c>
    </row>
    <row r="87" s="21" customFormat="1" ht="14.25" customHeight="1" x14ac:dyDescent="0.15" spans="1:2">
      <c r="A87" s="344" t="s">
        <v>164</v>
      </c>
      <c r="B87" s="345">
        <v>8999</v>
      </c>
    </row>
    <row r="88" s="21" customFormat="1" ht="14.25" customHeight="1" x14ac:dyDescent="0.15" spans="1:2">
      <c r="A88" s="344" t="s">
        <v>165</v>
      </c>
      <c r="B88" s="345">
        <v>5380</v>
      </c>
    </row>
    <row r="89" s="21" customFormat="1" ht="14.25" customHeight="1" x14ac:dyDescent="0.15" spans="1:2">
      <c r="A89" s="344" t="s">
        <v>166</v>
      </c>
      <c r="B89" s="345">
        <v>2464</v>
      </c>
    </row>
    <row r="90" s="21" customFormat="1" ht="14.25" customHeight="1" x14ac:dyDescent="0.15" spans="1:2">
      <c r="A90" s="344" t="s">
        <v>167</v>
      </c>
      <c r="B90" s="345">
        <f>SUM(B91:B92)</f>
        <v>486</v>
      </c>
    </row>
    <row r="91" s="21" customFormat="1" ht="14.25" customHeight="1" x14ac:dyDescent="0.15" spans="1:2">
      <c r="A91" s="344" t="s">
        <v>168</v>
      </c>
      <c r="B91" s="345">
        <v>398</v>
      </c>
    </row>
    <row r="92" s="21" customFormat="1" ht="14.25" customHeight="1" x14ac:dyDescent="0.15" spans="1:2">
      <c r="A92" s="344" t="s">
        <v>169</v>
      </c>
      <c r="B92" s="345">
        <v>88</v>
      </c>
    </row>
    <row r="93" s="21" customFormat="1" ht="14.25" customHeight="1" x14ac:dyDescent="0.15" spans="1:2">
      <c r="A93" s="344" t="s">
        <v>170</v>
      </c>
      <c r="B93" s="345">
        <f>SUM(B94:B94)</f>
        <v>565</v>
      </c>
    </row>
    <row r="94" s="21" customFormat="1" ht="14.25" customHeight="1" x14ac:dyDescent="0.15" spans="1:2">
      <c r="A94" s="344" t="s">
        <v>171</v>
      </c>
      <c r="B94" s="345">
        <v>565</v>
      </c>
    </row>
    <row r="95" s="21" customFormat="1" ht="14.25" customHeight="1" x14ac:dyDescent="0.15" spans="1:2">
      <c r="A95" s="344" t="s">
        <v>172</v>
      </c>
      <c r="B95" s="345">
        <f>B96+B99+B101</f>
        <v>318</v>
      </c>
    </row>
    <row r="96" s="21" customFormat="1" ht="14.25" customHeight="1" x14ac:dyDescent="0.15" spans="1:2">
      <c r="A96" s="344" t="s">
        <v>173</v>
      </c>
      <c r="B96" s="345">
        <f>SUM(B97:B98)</f>
        <v>169</v>
      </c>
    </row>
    <row r="97" s="21" customFormat="1" ht="14.25" customHeight="1" x14ac:dyDescent="0.15" spans="1:2">
      <c r="A97" s="344" t="s">
        <v>123</v>
      </c>
      <c r="B97" s="345">
        <v>108</v>
      </c>
    </row>
    <row r="98" s="21" customFormat="1" ht="14.25" customHeight="1" x14ac:dyDescent="0.15" spans="1:2">
      <c r="A98" s="344" t="s">
        <v>174</v>
      </c>
      <c r="B98" s="345">
        <v>61</v>
      </c>
    </row>
    <row r="99" s="21" customFormat="1" ht="14.25" customHeight="1" x14ac:dyDescent="0.15" spans="1:2">
      <c r="A99" s="344" t="s">
        <v>175</v>
      </c>
      <c r="B99" s="345">
        <f>SUM(B100:B100)</f>
        <v>148</v>
      </c>
    </row>
    <row r="100" s="21" customFormat="1" ht="14.25" customHeight="1" x14ac:dyDescent="0.15" spans="1:2">
      <c r="A100" s="344" t="s">
        <v>176</v>
      </c>
      <c r="B100" s="345">
        <v>148</v>
      </c>
    </row>
    <row r="101" s="21" customFormat="1" ht="14.25" customHeight="1" x14ac:dyDescent="0.15" spans="1:2">
      <c r="A101" s="344" t="s">
        <v>177</v>
      </c>
      <c r="B101" s="345">
        <f>SUM(B102)</f>
        <v>1</v>
      </c>
    </row>
    <row r="102" s="21" customFormat="1" ht="14.25" customHeight="1" x14ac:dyDescent="0.15" spans="1:2">
      <c r="A102" s="344" t="s">
        <v>178</v>
      </c>
      <c r="B102" s="345">
        <v>1</v>
      </c>
    </row>
    <row r="103" s="21" customFormat="1" ht="14.25" customHeight="1" x14ac:dyDescent="0.15" spans="1:2">
      <c r="A103" s="344" t="s">
        <v>179</v>
      </c>
      <c r="B103" s="345">
        <f>B104+B110+B108+B112+B114+B116</f>
        <v>2216</v>
      </c>
    </row>
    <row r="104" s="21" customFormat="1" ht="14.25" customHeight="1" x14ac:dyDescent="0.15" spans="1:2">
      <c r="A104" s="344" t="s">
        <v>180</v>
      </c>
      <c r="B104" s="345">
        <f>SUM(B105:B107)</f>
        <v>784</v>
      </c>
    </row>
    <row r="105" s="21" customFormat="1" ht="14.25" customHeight="1" x14ac:dyDescent="0.15" spans="1:2">
      <c r="A105" s="344" t="s">
        <v>123</v>
      </c>
      <c r="B105" s="345">
        <v>443</v>
      </c>
    </row>
    <row r="106" s="21" customFormat="1" ht="14.25" customHeight="1" x14ac:dyDescent="0.15" spans="1:2">
      <c r="A106" s="344" t="s">
        <v>181</v>
      </c>
      <c r="B106" s="345">
        <v>88</v>
      </c>
    </row>
    <row r="107" s="21" customFormat="1" ht="14.25" customHeight="1" x14ac:dyDescent="0.15" spans="1:2">
      <c r="A107" s="344" t="s">
        <v>182</v>
      </c>
      <c r="B107" s="345">
        <v>253</v>
      </c>
    </row>
    <row r="108" s="21" customFormat="1" ht="14.25" customHeight="1" x14ac:dyDescent="0.15" spans="1:2">
      <c r="A108" s="344" t="s">
        <v>183</v>
      </c>
      <c r="B108" s="345">
        <f>SUM(B109:B109)</f>
        <v>177</v>
      </c>
    </row>
    <row r="109" s="21" customFormat="1" ht="14.25" customHeight="1" x14ac:dyDescent="0.15" spans="1:2">
      <c r="A109" s="344" t="s">
        <v>184</v>
      </c>
      <c r="B109" s="345">
        <v>177</v>
      </c>
    </row>
    <row r="110" s="21" customFormat="1" ht="14.25" customHeight="1" x14ac:dyDescent="0.15" spans="1:2">
      <c r="A110" s="344" t="s">
        <v>185</v>
      </c>
      <c r="B110" s="345">
        <f>SUM(B111)</f>
        <v>13</v>
      </c>
    </row>
    <row r="111" s="21" customFormat="1" ht="14.25" customHeight="1" x14ac:dyDescent="0.15" spans="1:2">
      <c r="A111" s="344" t="s">
        <v>186</v>
      </c>
      <c r="B111" s="345">
        <v>13</v>
      </c>
    </row>
    <row r="112" s="21" customFormat="1" ht="14.25" customHeight="1" x14ac:dyDescent="0.15" spans="1:2">
      <c r="A112" s="344" t="s">
        <v>187</v>
      </c>
      <c r="B112" s="345">
        <f>SUM(B113:B113)</f>
        <v>54</v>
      </c>
    </row>
    <row r="113" s="21" customFormat="1" ht="14.25" customHeight="1" x14ac:dyDescent="0.15" spans="1:2">
      <c r="A113" s="344" t="s">
        <v>188</v>
      </c>
      <c r="B113" s="345">
        <v>54</v>
      </c>
    </row>
    <row r="114" s="21" customFormat="1" ht="14.25" customHeight="1" x14ac:dyDescent="0.15" spans="1:2">
      <c r="A114" s="344" t="s">
        <v>189</v>
      </c>
      <c r="B114" s="345">
        <f>SUM(B115:B115)</f>
        <v>493</v>
      </c>
    </row>
    <row r="115" s="21" customFormat="1" ht="14.25" customHeight="1" x14ac:dyDescent="0.15" spans="1:2">
      <c r="A115" s="344" t="s">
        <v>190</v>
      </c>
      <c r="B115" s="345">
        <v>493</v>
      </c>
    </row>
    <row r="116" s="21" customFormat="1" ht="14.25" customHeight="1" x14ac:dyDescent="0.15" spans="1:2">
      <c r="A116" s="344" t="s">
        <v>191</v>
      </c>
      <c r="B116" s="345">
        <f>SUM(B117:B117)</f>
        <v>695</v>
      </c>
    </row>
    <row r="117" s="21" customFormat="1" ht="14.25" customHeight="1" x14ac:dyDescent="0.15" spans="1:2">
      <c r="A117" s="344" t="s">
        <v>192</v>
      </c>
      <c r="B117" s="345">
        <v>695</v>
      </c>
    </row>
    <row r="118" s="21" customFormat="1" ht="14.25" customHeight="1" x14ac:dyDescent="0.15" spans="1:2">
      <c r="A118" s="344" t="s">
        <v>193</v>
      </c>
      <c r="B118" s="345">
        <f>B119+B123+B127+B130+B133+B136+B140+B144+B146+B149+B151+B153+B155+B157</f>
        <v>12678</v>
      </c>
    </row>
    <row r="119" s="21" customFormat="1" ht="14.25" customHeight="1" x14ac:dyDescent="0.15" spans="1:2">
      <c r="A119" s="344" t="s">
        <v>194</v>
      </c>
      <c r="B119" s="345">
        <f>SUM(B120:B122)</f>
        <v>1134</v>
      </c>
    </row>
    <row r="120" s="21" customFormat="1" ht="14.25" customHeight="1" x14ac:dyDescent="0.15" spans="1:2">
      <c r="A120" s="344" t="s">
        <v>123</v>
      </c>
      <c r="B120" s="345">
        <v>681</v>
      </c>
    </row>
    <row r="121" s="21" customFormat="1" ht="14.25" customHeight="1" x14ac:dyDescent="0.15" spans="1:2">
      <c r="A121" s="344" t="s">
        <v>195</v>
      </c>
      <c r="B121" s="345">
        <v>214</v>
      </c>
    </row>
    <row r="122" s="21" customFormat="1" ht="14.25" customHeight="1" x14ac:dyDescent="0.15" spans="1:2">
      <c r="A122" s="344" t="s">
        <v>125</v>
      </c>
      <c r="B122" s="345">
        <v>239</v>
      </c>
    </row>
    <row r="123" s="21" customFormat="1" ht="14.25" customHeight="1" x14ac:dyDescent="0.15" spans="1:2">
      <c r="A123" s="344" t="s">
        <v>196</v>
      </c>
      <c r="B123" s="345">
        <f>SUM(B124:B126)</f>
        <v>622</v>
      </c>
    </row>
    <row r="124" s="21" customFormat="1" ht="14.25" customHeight="1" x14ac:dyDescent="0.15" spans="1:2">
      <c r="A124" s="344" t="s">
        <v>123</v>
      </c>
      <c r="B124" s="345">
        <v>131</v>
      </c>
    </row>
    <row r="125" s="21" customFormat="1" ht="14.25" customHeight="1" x14ac:dyDescent="0.15" spans="1:2">
      <c r="A125" s="344" t="s">
        <v>197</v>
      </c>
      <c r="B125" s="345">
        <v>105</v>
      </c>
    </row>
    <row r="126" s="21" customFormat="1" ht="14.25" customHeight="1" x14ac:dyDescent="0.15" spans="1:2">
      <c r="A126" s="344" t="s">
        <v>198</v>
      </c>
      <c r="B126" s="345">
        <v>386</v>
      </c>
    </row>
    <row r="127" s="21" customFormat="1" ht="14.25" customHeight="1" x14ac:dyDescent="0.15" spans="1:2">
      <c r="A127" s="344" t="s">
        <v>199</v>
      </c>
      <c r="B127" s="345">
        <f>SUM(B128:B129)</f>
        <v>9624</v>
      </c>
    </row>
    <row r="128" s="21" customFormat="1" ht="14.25" customHeight="1" x14ac:dyDescent="0.15" spans="1:2">
      <c r="A128" s="344" t="s">
        <v>200</v>
      </c>
      <c r="B128" s="345">
        <v>6411</v>
      </c>
    </row>
    <row r="129" s="21" customFormat="1" ht="14.25" customHeight="1" x14ac:dyDescent="0.15" spans="1:2">
      <c r="A129" s="344" t="s">
        <v>201</v>
      </c>
      <c r="B129" s="345">
        <v>3213</v>
      </c>
    </row>
    <row r="130" s="21" customFormat="1" ht="14.25" customHeight="1" x14ac:dyDescent="0.15" spans="1:2">
      <c r="A130" s="344" t="s">
        <v>202</v>
      </c>
      <c r="B130" s="345">
        <f>SUM(B131:B132)</f>
        <v>96</v>
      </c>
    </row>
    <row r="131" s="21" customFormat="1" ht="14.25" customHeight="1" x14ac:dyDescent="0.15" spans="1:2">
      <c r="A131" s="344" t="s">
        <v>203</v>
      </c>
      <c r="B131" s="345">
        <v>62</v>
      </c>
    </row>
    <row r="132" s="21" customFormat="1" ht="14.25" customHeight="1" x14ac:dyDescent="0.15" spans="1:2">
      <c r="A132" s="344" t="s">
        <v>204</v>
      </c>
      <c r="B132" s="345">
        <v>34</v>
      </c>
    </row>
    <row r="133" s="21" customFormat="1" ht="14.25" customHeight="1" x14ac:dyDescent="0.15" spans="1:2">
      <c r="A133" s="344" t="s">
        <v>205</v>
      </c>
      <c r="B133" s="345">
        <f>SUM(B134:B135)</f>
        <v>65</v>
      </c>
    </row>
    <row r="134" s="21" customFormat="1" ht="14.25" customHeight="1" x14ac:dyDescent="0.15" spans="1:2">
      <c r="A134" s="344" t="s">
        <v>206</v>
      </c>
      <c r="B134" s="345">
        <v>49</v>
      </c>
    </row>
    <row r="135" s="21" customFormat="1" ht="14.25" customHeight="1" x14ac:dyDescent="0.15" spans="1:2">
      <c r="A135" s="344" t="s">
        <v>207</v>
      </c>
      <c r="B135" s="345">
        <v>16</v>
      </c>
    </row>
    <row r="136" s="21" customFormat="1" ht="14.25" customHeight="1" x14ac:dyDescent="0.15" spans="1:2">
      <c r="A136" s="344" t="s">
        <v>208</v>
      </c>
      <c r="B136" s="345">
        <f>SUM(B137:B139)</f>
        <v>248</v>
      </c>
    </row>
    <row r="137" s="21" customFormat="1" ht="14.25" customHeight="1" x14ac:dyDescent="0.15" spans="1:2">
      <c r="A137" s="344" t="s">
        <v>209</v>
      </c>
      <c r="B137" s="345">
        <v>9</v>
      </c>
    </row>
    <row r="138" s="21" customFormat="1" ht="14.25" customHeight="1" x14ac:dyDescent="0.15" spans="1:2">
      <c r="A138" s="344" t="s">
        <v>210</v>
      </c>
      <c r="B138" s="345">
        <v>209</v>
      </c>
    </row>
    <row r="139" s="21" customFormat="1" ht="14.25" customHeight="1" x14ac:dyDescent="0.15" spans="1:2">
      <c r="A139" s="344" t="s">
        <v>211</v>
      </c>
      <c r="B139" s="345">
        <v>30</v>
      </c>
    </row>
    <row r="140" s="21" customFormat="1" ht="19.5" customHeight="1" x14ac:dyDescent="0.15" spans="1:2">
      <c r="A140" s="344" t="s">
        <v>212</v>
      </c>
      <c r="B140" s="345">
        <f>SUM(B141:B143)</f>
        <v>165</v>
      </c>
    </row>
    <row r="141" s="21" customFormat="1" ht="14.25" customHeight="1" x14ac:dyDescent="0.15" spans="1:2">
      <c r="A141" s="344" t="s">
        <v>123</v>
      </c>
      <c r="B141" s="345">
        <v>94</v>
      </c>
    </row>
    <row r="142" s="21" customFormat="1" ht="14.25" customHeight="1" x14ac:dyDescent="0.15" spans="1:2">
      <c r="A142" s="344" t="s">
        <v>213</v>
      </c>
      <c r="B142" s="345">
        <v>28</v>
      </c>
    </row>
    <row r="143" s="21" customFormat="1" ht="14.25" customHeight="1" x14ac:dyDescent="0.15" spans="1:2">
      <c r="A143" s="344" t="s">
        <v>214</v>
      </c>
      <c r="B143" s="345">
        <v>43</v>
      </c>
    </row>
    <row r="144" s="21" customFormat="1" ht="14.25" customHeight="1" x14ac:dyDescent="0.15" spans="1:2">
      <c r="A144" s="344" t="s">
        <v>215</v>
      </c>
      <c r="B144" s="345">
        <f>SUM(B145:B145)</f>
        <v>83</v>
      </c>
    </row>
    <row r="145" s="21" customFormat="1" ht="14.25" customHeight="1" x14ac:dyDescent="0.15" spans="1:2">
      <c r="A145" s="344" t="s">
        <v>123</v>
      </c>
      <c r="B145" s="345">
        <v>83</v>
      </c>
    </row>
    <row r="146" s="21" customFormat="1" ht="14.25" customHeight="1" x14ac:dyDescent="0.15" spans="1:2">
      <c r="A146" s="344" t="s">
        <v>216</v>
      </c>
      <c r="B146" s="345">
        <f>SUM(B147:B148)</f>
        <v>11</v>
      </c>
    </row>
    <row r="147" s="21" customFormat="1" ht="14.25" customHeight="1" x14ac:dyDescent="0.15" spans="1:2">
      <c r="A147" s="344" t="s">
        <v>217</v>
      </c>
      <c r="B147" s="345">
        <v>10</v>
      </c>
    </row>
    <row r="148" s="21" customFormat="1" ht="14.25" customHeight="1" x14ac:dyDescent="0.15" spans="1:2">
      <c r="A148" s="344" t="s">
        <v>218</v>
      </c>
      <c r="B148" s="345">
        <v>1</v>
      </c>
    </row>
    <row r="149" s="21" customFormat="1" ht="14.25" customHeight="1" x14ac:dyDescent="0.15" spans="1:2">
      <c r="A149" s="344" t="s">
        <v>219</v>
      </c>
      <c r="B149" s="345">
        <f>SUM(B150:B150)</f>
        <v>20</v>
      </c>
    </row>
    <row r="150" s="21" customFormat="1" ht="14.25" customHeight="1" x14ac:dyDescent="0.15" spans="1:2">
      <c r="A150" s="344" t="s">
        <v>220</v>
      </c>
      <c r="B150" s="345">
        <v>20</v>
      </c>
    </row>
    <row r="151" s="21" customFormat="1" ht="14.25" customHeight="1" x14ac:dyDescent="0.15" spans="1:2">
      <c r="A151" s="344" t="s">
        <v>221</v>
      </c>
      <c r="B151" s="345">
        <f>SUM(B152:B152)</f>
        <v>91</v>
      </c>
    </row>
    <row r="152" s="21" customFormat="1" ht="14.25" customHeight="1" x14ac:dyDescent="0.15" spans="1:2">
      <c r="A152" s="344" t="s">
        <v>222</v>
      </c>
      <c r="B152" s="345">
        <v>91</v>
      </c>
    </row>
    <row r="153" s="21" customFormat="1" ht="14.25" customHeight="1" x14ac:dyDescent="0.15" spans="1:2">
      <c r="A153" s="344" t="s">
        <v>223</v>
      </c>
      <c r="B153" s="345">
        <f>SUM(B154:B154)</f>
        <v>223</v>
      </c>
    </row>
    <row r="154" s="21" customFormat="1" ht="14.25" customHeight="1" x14ac:dyDescent="0.15" spans="1:2">
      <c r="A154" s="344" t="s">
        <v>224</v>
      </c>
      <c r="B154" s="345">
        <v>223</v>
      </c>
    </row>
    <row r="155" s="21" customFormat="1" ht="14.25" customHeight="1" x14ac:dyDescent="0.15" spans="1:2">
      <c r="A155" s="344" t="s">
        <v>225</v>
      </c>
      <c r="B155" s="345">
        <f>SUM(B156:B156)</f>
        <v>165</v>
      </c>
    </row>
    <row r="156" s="21" customFormat="1" ht="14.25" customHeight="1" x14ac:dyDescent="0.15" spans="1:2">
      <c r="A156" s="344" t="s">
        <v>226</v>
      </c>
      <c r="B156" s="345">
        <v>165</v>
      </c>
    </row>
    <row r="157" s="21" customFormat="1" ht="14.25" customHeight="1" x14ac:dyDescent="0.15" spans="1:2">
      <c r="A157" s="344" t="s">
        <v>227</v>
      </c>
      <c r="B157" s="345">
        <f>B158+B159</f>
        <v>131</v>
      </c>
    </row>
    <row r="158" s="21" customFormat="1" ht="14.25" customHeight="1" x14ac:dyDescent="0.15" spans="1:2">
      <c r="A158" s="344" t="s">
        <v>123</v>
      </c>
      <c r="B158" s="345">
        <v>83</v>
      </c>
    </row>
    <row r="159" s="21" customFormat="1" ht="14.25" customHeight="1" x14ac:dyDescent="0.15" spans="1:2">
      <c r="A159" s="344" t="s">
        <v>125</v>
      </c>
      <c r="B159" s="345">
        <v>48</v>
      </c>
    </row>
    <row r="160" s="21" customFormat="1" ht="14.25" customHeight="1" x14ac:dyDescent="0.15" spans="1:2">
      <c r="A160" s="344" t="s">
        <v>228</v>
      </c>
      <c r="B160" s="345">
        <f>B161+B164+B167+B171+B177+B179+B182+B186+B189+B184</f>
        <v>13665</v>
      </c>
    </row>
    <row r="161" s="21" customFormat="1" ht="14.25" customHeight="1" x14ac:dyDescent="0.15" spans="1:2">
      <c r="A161" s="344" t="s">
        <v>229</v>
      </c>
      <c r="B161" s="345">
        <f>SUM(B162:B163)</f>
        <v>293</v>
      </c>
    </row>
    <row r="162" s="21" customFormat="1" ht="14.25" customHeight="1" x14ac:dyDescent="0.15" spans="1:2">
      <c r="A162" s="344" t="s">
        <v>123</v>
      </c>
      <c r="B162" s="345">
        <v>209</v>
      </c>
    </row>
    <row r="163" s="21" customFormat="1" ht="14.25" customHeight="1" x14ac:dyDescent="0.15" spans="1:2">
      <c r="A163" s="344" t="s">
        <v>230</v>
      </c>
      <c r="B163" s="345">
        <v>84</v>
      </c>
    </row>
    <row r="164" s="21" customFormat="1" ht="14.25" customHeight="1" x14ac:dyDescent="0.15" spans="1:2">
      <c r="A164" s="344" t="s">
        <v>231</v>
      </c>
      <c r="B164" s="345">
        <f>SUM(B165:B166)</f>
        <v>3527</v>
      </c>
    </row>
    <row r="165" s="21" customFormat="1" ht="14.25" customHeight="1" x14ac:dyDescent="0.15" spans="1:2">
      <c r="A165" s="344" t="s">
        <v>232</v>
      </c>
      <c r="B165" s="345">
        <v>2537</v>
      </c>
    </row>
    <row r="166" s="21" customFormat="1" ht="14.25" customHeight="1" x14ac:dyDescent="0.15" spans="1:2">
      <c r="A166" s="344" t="s">
        <v>233</v>
      </c>
      <c r="B166" s="345">
        <v>990</v>
      </c>
    </row>
    <row r="167" s="21" customFormat="1" ht="14.25" customHeight="1" x14ac:dyDescent="0.15" spans="1:2">
      <c r="A167" s="344" t="s">
        <v>234</v>
      </c>
      <c r="B167" s="345">
        <f>SUM(B168:B170)</f>
        <v>2652</v>
      </c>
    </row>
    <row r="168" s="21" customFormat="1" ht="14.25" customHeight="1" x14ac:dyDescent="0.15" spans="1:2">
      <c r="A168" s="344" t="s">
        <v>235</v>
      </c>
      <c r="B168" s="345">
        <v>638</v>
      </c>
    </row>
    <row r="169" s="21" customFormat="1" ht="14.25" customHeight="1" x14ac:dyDescent="0.15" spans="1:2">
      <c r="A169" s="344" t="s">
        <v>236</v>
      </c>
      <c r="B169" s="345">
        <v>1870</v>
      </c>
    </row>
    <row r="170" s="21" customFormat="1" ht="14.25" customHeight="1" x14ac:dyDescent="0.15" spans="1:2">
      <c r="A170" s="344" t="s">
        <v>237</v>
      </c>
      <c r="B170" s="345">
        <v>144</v>
      </c>
    </row>
    <row r="171" s="21" customFormat="1" ht="14.25" customHeight="1" x14ac:dyDescent="0.15" spans="1:2">
      <c r="A171" s="344" t="s">
        <v>238</v>
      </c>
      <c r="B171" s="345">
        <f>SUM(B172:B176)</f>
        <v>1425</v>
      </c>
    </row>
    <row r="172" s="21" customFormat="1" ht="14.25" customHeight="1" x14ac:dyDescent="0.15" spans="1:2">
      <c r="A172" s="344" t="s">
        <v>239</v>
      </c>
      <c r="B172" s="345">
        <v>558</v>
      </c>
    </row>
    <row r="173" s="21" customFormat="1" ht="14.25" customHeight="1" x14ac:dyDescent="0.15" spans="1:2">
      <c r="A173" s="344" t="s">
        <v>240</v>
      </c>
      <c r="B173" s="345">
        <v>787</v>
      </c>
    </row>
    <row r="174" s="21" customFormat="1" ht="14.25" customHeight="1" x14ac:dyDescent="0.15" spans="1:2">
      <c r="A174" s="344" t="s">
        <v>241</v>
      </c>
      <c r="B174" s="345">
        <v>59</v>
      </c>
    </row>
    <row r="175" s="21" customFormat="1" ht="14.25" customHeight="1" x14ac:dyDescent="0.15" spans="1:2">
      <c r="A175" s="344" t="s">
        <v>242</v>
      </c>
      <c r="B175" s="345">
        <v>11</v>
      </c>
    </row>
    <row r="176" s="21" customFormat="1" ht="14.25" customHeight="1" x14ac:dyDescent="0.15" spans="1:2">
      <c r="A176" s="344" t="s">
        <v>243</v>
      </c>
      <c r="B176" s="345">
        <v>10</v>
      </c>
    </row>
    <row r="177" s="21" customFormat="1" ht="14.25" customHeight="1" x14ac:dyDescent="0.15" spans="1:2">
      <c r="A177" s="344" t="s">
        <v>244</v>
      </c>
      <c r="B177" s="345">
        <f>SUM(B178:B178)</f>
        <v>6</v>
      </c>
    </row>
    <row r="178" s="21" customFormat="1" ht="14.25" customHeight="1" x14ac:dyDescent="0.15" spans="1:2">
      <c r="A178" s="344" t="s">
        <v>245</v>
      </c>
      <c r="B178" s="345">
        <v>6</v>
      </c>
    </row>
    <row r="179" s="21" customFormat="1" ht="14.25" customHeight="1" x14ac:dyDescent="0.15" spans="1:2">
      <c r="A179" s="344" t="s">
        <v>246</v>
      </c>
      <c r="B179" s="345">
        <f>SUM(B180:B181)</f>
        <v>5057</v>
      </c>
    </row>
    <row r="180" s="21" customFormat="1" ht="14.25" customHeight="1" x14ac:dyDescent="0.15" spans="1:2">
      <c r="A180" s="344" t="s">
        <v>247</v>
      </c>
      <c r="B180" s="345">
        <v>1741</v>
      </c>
    </row>
    <row r="181" s="21" customFormat="1" ht="14.25" customHeight="1" x14ac:dyDescent="0.15" spans="1:2">
      <c r="A181" s="344" t="s">
        <v>248</v>
      </c>
      <c r="B181" s="345">
        <v>3316</v>
      </c>
    </row>
    <row r="182" s="21" customFormat="1" ht="14.25" customHeight="1" x14ac:dyDescent="0.15" spans="1:2">
      <c r="A182" s="344" t="s">
        <v>249</v>
      </c>
      <c r="B182" s="345">
        <f>SUM(B183:B183)</f>
        <v>255</v>
      </c>
    </row>
    <row r="183" s="21" customFormat="1" ht="14.25" customHeight="1" x14ac:dyDescent="0.15" spans="1:2">
      <c r="A183" s="344" t="s">
        <v>250</v>
      </c>
      <c r="B183" s="345">
        <v>255</v>
      </c>
    </row>
    <row r="184" s="20" customFormat="1" ht="14.25" customHeight="1" x14ac:dyDescent="0.15" spans="1:2">
      <c r="A184" s="344" t="s">
        <v>251</v>
      </c>
      <c r="B184" s="345">
        <f>SUM(B185)</f>
        <v>11</v>
      </c>
    </row>
    <row r="185" s="20" customFormat="1" ht="14.25" customHeight="1" x14ac:dyDescent="0.15" spans="1:2">
      <c r="A185" s="344" t="s">
        <v>252</v>
      </c>
      <c r="B185" s="345">
        <v>11</v>
      </c>
    </row>
    <row r="186" s="21" customFormat="1" ht="14.25" customHeight="1" x14ac:dyDescent="0.15" spans="1:2">
      <c r="A186" s="344" t="s">
        <v>253</v>
      </c>
      <c r="B186" s="345">
        <f>SUM(B187:B188)</f>
        <v>324</v>
      </c>
    </row>
    <row r="187" s="21" customFormat="1" ht="14.25" customHeight="1" x14ac:dyDescent="0.15" spans="1:2">
      <c r="A187" s="344" t="s">
        <v>123</v>
      </c>
      <c r="B187" s="345">
        <v>198</v>
      </c>
    </row>
    <row r="188" s="21" customFormat="1" ht="14.25" customHeight="1" x14ac:dyDescent="0.15" spans="1:2">
      <c r="A188" s="344" t="s">
        <v>125</v>
      </c>
      <c r="B188" s="345">
        <v>126</v>
      </c>
    </row>
    <row r="189" s="21" customFormat="1" ht="14.25" customHeight="1" x14ac:dyDescent="0.15" spans="1:2">
      <c r="A189" s="344" t="s">
        <v>254</v>
      </c>
      <c r="B189" s="345">
        <f>SUM(B190)</f>
        <v>115</v>
      </c>
    </row>
    <row r="190" s="21" customFormat="1" ht="14.25" customHeight="1" x14ac:dyDescent="0.15" spans="1:2">
      <c r="A190" s="344" t="s">
        <v>255</v>
      </c>
      <c r="B190" s="345">
        <v>115</v>
      </c>
    </row>
    <row r="191" s="21" customFormat="1" ht="14.25" customHeight="1" x14ac:dyDescent="0.15" spans="1:2">
      <c r="A191" s="344" t="s">
        <v>256</v>
      </c>
      <c r="B191" s="345">
        <f>B192</f>
        <v>4583</v>
      </c>
    </row>
    <row r="192" s="21" customFormat="1" ht="14.25" customHeight="1" x14ac:dyDescent="0.15" spans="1:2">
      <c r="A192" s="344" t="s">
        <v>257</v>
      </c>
      <c r="B192" s="345">
        <f>SUM(B193:B194)</f>
        <v>4583</v>
      </c>
    </row>
    <row r="193" s="21" customFormat="1" ht="14.25" customHeight="1" x14ac:dyDescent="0.15" spans="1:2">
      <c r="A193" s="344" t="s">
        <v>258</v>
      </c>
      <c r="B193" s="345">
        <v>4491</v>
      </c>
    </row>
    <row r="194" s="21" customFormat="1" ht="14.25" customHeight="1" x14ac:dyDescent="0.15" spans="1:2">
      <c r="A194" s="344" t="s">
        <v>259</v>
      </c>
      <c r="B194" s="345">
        <v>92</v>
      </c>
    </row>
    <row r="195" s="20" customFormat="1" ht="14.25" customHeight="1" x14ac:dyDescent="0.15" spans="1:2">
      <c r="A195" s="344" t="s">
        <v>260</v>
      </c>
      <c r="B195" s="345">
        <f>B196+B199</f>
        <v>872</v>
      </c>
    </row>
    <row r="196" s="21" customFormat="1" ht="14.25" customHeight="1" x14ac:dyDescent="0.15" spans="1:2">
      <c r="A196" s="344" t="s">
        <v>261</v>
      </c>
      <c r="B196" s="345">
        <f>SUM(B197:B198)</f>
        <v>789</v>
      </c>
    </row>
    <row r="197" s="21" customFormat="1" ht="14.25" customHeight="1" x14ac:dyDescent="0.15" spans="1:2">
      <c r="A197" s="344" t="s">
        <v>123</v>
      </c>
      <c r="B197" s="345">
        <v>112</v>
      </c>
    </row>
    <row r="198" s="21" customFormat="1" ht="14.25" customHeight="1" x14ac:dyDescent="0.15" spans="1:2">
      <c r="A198" s="344" t="s">
        <v>262</v>
      </c>
      <c r="B198" s="345">
        <v>677</v>
      </c>
    </row>
    <row r="199" s="21" customFormat="1" ht="14.25" customHeight="1" x14ac:dyDescent="0.15" spans="1:2">
      <c r="A199" s="344" t="s">
        <v>263</v>
      </c>
      <c r="B199" s="345">
        <f>SUM(B200)</f>
        <v>83</v>
      </c>
    </row>
    <row r="200" s="21" customFormat="1" ht="14.25" customHeight="1" x14ac:dyDescent="0.15" spans="1:2">
      <c r="A200" s="344" t="s">
        <v>264</v>
      </c>
      <c r="B200" s="345">
        <v>83</v>
      </c>
    </row>
    <row r="201" s="20" customFormat="1" ht="14.25" customHeight="1" x14ac:dyDescent="0.15" spans="1:2">
      <c r="A201" s="347" t="s">
        <v>265</v>
      </c>
      <c r="B201" s="348">
        <f>B202+B208+B212+B215+B220+B222</f>
        <v>11826</v>
      </c>
    </row>
    <row r="202" s="21" customFormat="1" ht="14.25" customHeight="1" x14ac:dyDescent="0.15" spans="1:2">
      <c r="A202" s="344" t="s">
        <v>266</v>
      </c>
      <c r="B202" s="345">
        <f>SUM(B203:B207)</f>
        <v>4732</v>
      </c>
    </row>
    <row r="203" s="21" customFormat="1" ht="14.25" customHeight="1" x14ac:dyDescent="0.15" spans="1:2">
      <c r="A203" s="344" t="s">
        <v>123</v>
      </c>
      <c r="B203" s="345">
        <v>487</v>
      </c>
    </row>
    <row r="204" s="21" customFormat="1" ht="14.25" customHeight="1" x14ac:dyDescent="0.15" spans="1:2">
      <c r="A204" s="344" t="s">
        <v>125</v>
      </c>
      <c r="B204" s="345">
        <v>3991</v>
      </c>
    </row>
    <row r="205" s="21" customFormat="1" ht="14.25" customHeight="1" x14ac:dyDescent="0.15" spans="1:2">
      <c r="A205" s="344" t="s">
        <v>267</v>
      </c>
      <c r="B205" s="345">
        <v>1</v>
      </c>
    </row>
    <row r="206" s="21" customFormat="1" ht="14.25" customHeight="1" x14ac:dyDescent="0.15" spans="1:2">
      <c r="A206" s="344" t="s">
        <v>268</v>
      </c>
      <c r="B206" s="345">
        <v>5</v>
      </c>
    </row>
    <row r="207" s="21" customFormat="1" ht="14.25" customHeight="1" x14ac:dyDescent="0.15" spans="1:2">
      <c r="A207" s="344" t="s">
        <v>269</v>
      </c>
      <c r="B207" s="345">
        <v>248</v>
      </c>
    </row>
    <row r="208" s="21" customFormat="1" ht="14.25" customHeight="1" x14ac:dyDescent="0.15" spans="1:2">
      <c r="A208" s="344" t="s">
        <v>270</v>
      </c>
      <c r="B208" s="345">
        <f>SUM(B209:B211)</f>
        <v>1370</v>
      </c>
    </row>
    <row r="209" s="21" customFormat="1" ht="14.25" customHeight="1" x14ac:dyDescent="0.15" spans="1:2">
      <c r="A209" s="344" t="s">
        <v>123</v>
      </c>
      <c r="B209" s="345">
        <v>238</v>
      </c>
    </row>
    <row r="210" s="21" customFormat="1" ht="14.25" customHeight="1" x14ac:dyDescent="0.15" spans="1:2">
      <c r="A210" s="344" t="s">
        <v>271</v>
      </c>
      <c r="B210" s="345">
        <v>1129</v>
      </c>
    </row>
    <row r="211" s="21" customFormat="1" ht="14.25" customHeight="1" x14ac:dyDescent="0.15" spans="1:2">
      <c r="A211" s="344" t="s">
        <v>272</v>
      </c>
      <c r="B211" s="345">
        <v>3</v>
      </c>
    </row>
    <row r="212" s="21" customFormat="1" ht="14.25" customHeight="1" x14ac:dyDescent="0.15" spans="1:2">
      <c r="A212" s="344" t="s">
        <v>273</v>
      </c>
      <c r="B212" s="345">
        <f>SUM(B213:B214)</f>
        <v>1054</v>
      </c>
    </row>
    <row r="213" s="21" customFormat="1" ht="14.25" customHeight="1" x14ac:dyDescent="0.15" spans="1:2">
      <c r="A213" s="344" t="s">
        <v>123</v>
      </c>
      <c r="B213" s="345">
        <v>115</v>
      </c>
    </row>
    <row r="214" s="21" customFormat="1" ht="14.25" customHeight="1" x14ac:dyDescent="0.15" spans="1:2">
      <c r="A214" s="344" t="s">
        <v>274</v>
      </c>
      <c r="B214" s="345">
        <v>939</v>
      </c>
    </row>
    <row r="215" s="21" customFormat="1" ht="14.25" customHeight="1" x14ac:dyDescent="0.15" spans="1:2">
      <c r="A215" s="344" t="s">
        <v>275</v>
      </c>
      <c r="B215" s="345">
        <f>SUM(B216:B219)</f>
        <v>671</v>
      </c>
    </row>
    <row r="216" s="21" customFormat="1" ht="14.25" customHeight="1" x14ac:dyDescent="0.15" spans="1:2">
      <c r="A216" s="344" t="s">
        <v>123</v>
      </c>
      <c r="B216" s="345">
        <v>129</v>
      </c>
    </row>
    <row r="217" s="21" customFormat="1" ht="14.25" customHeight="1" x14ac:dyDescent="0.15" spans="1:2">
      <c r="A217" s="344" t="s">
        <v>276</v>
      </c>
      <c r="B217" s="345">
        <v>7</v>
      </c>
    </row>
    <row r="218" s="21" customFormat="1" ht="14.25" customHeight="1" x14ac:dyDescent="0.15" spans="1:2">
      <c r="A218" s="344" t="s">
        <v>125</v>
      </c>
      <c r="B218" s="345">
        <v>113</v>
      </c>
    </row>
    <row r="219" s="21" customFormat="1" ht="14.25" customHeight="1" x14ac:dyDescent="0.15" spans="1:2">
      <c r="A219" s="344" t="s">
        <v>277</v>
      </c>
      <c r="B219" s="345">
        <v>422</v>
      </c>
    </row>
    <row r="220" s="21" customFormat="1" ht="14.25" customHeight="1" x14ac:dyDescent="0.15" spans="1:2">
      <c r="A220" s="344" t="s">
        <v>278</v>
      </c>
      <c r="B220" s="345">
        <f>SUM(B221:B221)</f>
        <v>2999</v>
      </c>
    </row>
    <row r="221" s="21" customFormat="1" ht="14.25" customHeight="1" x14ac:dyDescent="0.15" spans="1:2">
      <c r="A221" s="344" t="s">
        <v>279</v>
      </c>
      <c r="B221" s="345">
        <v>2999</v>
      </c>
    </row>
    <row r="222" s="21" customFormat="1" ht="14.25" customHeight="1" x14ac:dyDescent="0.15" spans="1:2">
      <c r="A222" s="344" t="s">
        <v>280</v>
      </c>
      <c r="B222" s="345">
        <f>B223</f>
        <v>1000</v>
      </c>
    </row>
    <row r="223" s="21" customFormat="1" ht="14.25" customHeight="1" x14ac:dyDescent="0.15" spans="1:2">
      <c r="A223" s="344" t="s">
        <v>281</v>
      </c>
      <c r="B223" s="345">
        <v>1000</v>
      </c>
    </row>
    <row r="224" s="21" customFormat="1" ht="14.25" customHeight="1" x14ac:dyDescent="0.15" spans="1:2">
      <c r="A224" s="344" t="s">
        <v>282</v>
      </c>
      <c r="B224" s="345">
        <f>B225</f>
        <v>419</v>
      </c>
    </row>
    <row r="225" s="21" customFormat="1" ht="14.25" customHeight="1" x14ac:dyDescent="0.15" spans="1:2">
      <c r="A225" s="344" t="s">
        <v>283</v>
      </c>
      <c r="B225" s="345">
        <f>SUM(B226:B227)</f>
        <v>419</v>
      </c>
    </row>
    <row r="226" s="21" customFormat="1" ht="14.25" customHeight="1" x14ac:dyDescent="0.15" spans="1:2">
      <c r="A226" s="344" t="s">
        <v>123</v>
      </c>
      <c r="B226" s="345">
        <v>213</v>
      </c>
    </row>
    <row r="227" s="21" customFormat="1" ht="14.25" customHeight="1" x14ac:dyDescent="0.15" spans="1:2">
      <c r="A227" s="344" t="s">
        <v>284</v>
      </c>
      <c r="B227" s="345">
        <v>206</v>
      </c>
    </row>
    <row r="228" s="21" customFormat="1" ht="14.25" customHeight="1" x14ac:dyDescent="0.15" spans="1:2">
      <c r="A228" s="344" t="s">
        <v>285</v>
      </c>
      <c r="B228" s="345">
        <f>B229+B231</f>
        <v>40</v>
      </c>
    </row>
    <row r="229" s="21" customFormat="1" ht="14.25" customHeight="1" x14ac:dyDescent="0.15" spans="1:2">
      <c r="A229" s="344" t="s">
        <v>286</v>
      </c>
      <c r="B229" s="345">
        <f>B230</f>
        <v>10</v>
      </c>
    </row>
    <row r="230" s="21" customFormat="1" ht="14.25" customHeight="1" x14ac:dyDescent="0.15" spans="1:2">
      <c r="A230" s="344" t="s">
        <v>287</v>
      </c>
      <c r="B230" s="345">
        <v>10</v>
      </c>
    </row>
    <row r="231" s="21" customFormat="1" ht="14.25" customHeight="1" x14ac:dyDescent="0.15" spans="1:2">
      <c r="A231" s="344" t="s">
        <v>288</v>
      </c>
      <c r="B231" s="345">
        <f>SUM(B232)</f>
        <v>30</v>
      </c>
    </row>
    <row r="232" s="21" customFormat="1" ht="14.25" customHeight="1" x14ac:dyDescent="0.15" spans="1:2">
      <c r="A232" s="344" t="s">
        <v>289</v>
      </c>
      <c r="B232" s="345">
        <v>30</v>
      </c>
    </row>
    <row r="233" s="21" customFormat="1" ht="14.25" customHeight="1" x14ac:dyDescent="0.15" spans="1:2">
      <c r="A233" s="344" t="s">
        <v>290</v>
      </c>
      <c r="B233" s="345">
        <f>B234+B237</f>
        <v>132</v>
      </c>
    </row>
    <row r="234" s="21" customFormat="1" ht="14.25" customHeight="1" x14ac:dyDescent="0.15" spans="1:2">
      <c r="A234" s="344" t="s">
        <v>291</v>
      </c>
      <c r="B234" s="345">
        <f>SUM(B235:B236)</f>
        <v>126</v>
      </c>
    </row>
    <row r="235" s="21" customFormat="1" ht="14.25" customHeight="1" x14ac:dyDescent="0.15" spans="1:2">
      <c r="A235" s="344" t="s">
        <v>123</v>
      </c>
      <c r="B235" s="345">
        <v>121</v>
      </c>
    </row>
    <row r="236" s="21" customFormat="1" ht="14.25" customHeight="1" x14ac:dyDescent="0.15" spans="1:2">
      <c r="A236" s="344" t="s">
        <v>292</v>
      </c>
      <c r="B236" s="345">
        <v>5</v>
      </c>
    </row>
    <row r="237" s="21" customFormat="1" ht="14.25" customHeight="1" x14ac:dyDescent="0.15" spans="1:2">
      <c r="A237" s="344" t="s">
        <v>293</v>
      </c>
      <c r="B237" s="345">
        <f>SUM(B238)</f>
        <v>6</v>
      </c>
    </row>
    <row r="238" s="21" customFormat="1" ht="14.25" customHeight="1" x14ac:dyDescent="0.15" spans="1:2">
      <c r="A238" s="344" t="s">
        <v>294</v>
      </c>
      <c r="B238" s="345">
        <v>6</v>
      </c>
    </row>
    <row r="239" s="21" customFormat="1" ht="14.25" customHeight="1" x14ac:dyDescent="0.15" spans="1:2">
      <c r="A239" s="344" t="s">
        <v>295</v>
      </c>
      <c r="B239" s="345">
        <f>B240</f>
        <v>660</v>
      </c>
    </row>
    <row r="240" s="21" customFormat="1" ht="14.25" customHeight="1" x14ac:dyDescent="0.15" spans="1:2">
      <c r="A240" s="344" t="s">
        <v>296</v>
      </c>
      <c r="B240" s="345">
        <f>SUM(B241:B242)</f>
        <v>660</v>
      </c>
    </row>
    <row r="241" s="21" customFormat="1" ht="14.25" customHeight="1" x14ac:dyDescent="0.15" spans="1:2">
      <c r="A241" s="344" t="s">
        <v>123</v>
      </c>
      <c r="B241" s="345">
        <v>190</v>
      </c>
    </row>
    <row r="242" s="21" customFormat="1" ht="14.25" customHeight="1" x14ac:dyDescent="0.15" spans="1:2">
      <c r="A242" s="344" t="s">
        <v>125</v>
      </c>
      <c r="B242" s="345">
        <v>470</v>
      </c>
    </row>
    <row r="243" s="21" customFormat="1" ht="14.25" customHeight="1" x14ac:dyDescent="0.15" spans="1:2">
      <c r="A243" s="344" t="s">
        <v>297</v>
      </c>
      <c r="B243" s="345">
        <f>B244</f>
        <v>6872</v>
      </c>
    </row>
    <row r="244" s="21" customFormat="1" ht="14.25" customHeight="1" x14ac:dyDescent="0.15" spans="1:2">
      <c r="A244" s="344" t="s">
        <v>298</v>
      </c>
      <c r="B244" s="345">
        <f>SUM(B245:B245)</f>
        <v>6872</v>
      </c>
    </row>
    <row r="245" s="21" customFormat="1" ht="14.25" customHeight="1" x14ac:dyDescent="0.15" spans="1:2">
      <c r="A245" s="344" t="s">
        <v>299</v>
      </c>
      <c r="B245" s="345">
        <v>6872</v>
      </c>
    </row>
    <row r="246" s="21" customFormat="1" ht="14.25" customHeight="1" x14ac:dyDescent="0.15" spans="1:2">
      <c r="A246" s="344" t="s">
        <v>300</v>
      </c>
      <c r="B246" s="345">
        <f>B247+B249</f>
        <v>201</v>
      </c>
    </row>
    <row r="247" s="21" customFormat="1" ht="14.25" customHeight="1" x14ac:dyDescent="0.15" spans="1:2">
      <c r="A247" s="344" t="s">
        <v>301</v>
      </c>
      <c r="B247" s="345">
        <f>SUM(B248)</f>
        <v>190</v>
      </c>
    </row>
    <row r="248" s="21" customFormat="1" ht="14.25" customHeight="1" x14ac:dyDescent="0.15" spans="1:2">
      <c r="A248" s="344" t="s">
        <v>123</v>
      </c>
      <c r="B248" s="345">
        <v>190</v>
      </c>
    </row>
    <row r="249" s="21" customFormat="1" ht="14.25" customHeight="1" x14ac:dyDescent="0.15" spans="1:2">
      <c r="A249" s="344" t="s">
        <v>302</v>
      </c>
      <c r="B249" s="345">
        <f>B250</f>
        <v>11</v>
      </c>
    </row>
    <row r="250" s="21" customFormat="1" ht="14.25" customHeight="1" x14ac:dyDescent="0.15" spans="1:2">
      <c r="A250" s="344" t="s">
        <v>303</v>
      </c>
      <c r="B250" s="345">
        <v>11</v>
      </c>
    </row>
    <row r="251" s="21" customFormat="1" ht="14.25" customHeight="1" x14ac:dyDescent="0.15" spans="1:2">
      <c r="A251" s="344" t="s">
        <v>304</v>
      </c>
      <c r="B251" s="345">
        <f>B252+B256+B258+B260+B262</f>
        <v>1329</v>
      </c>
    </row>
    <row r="252" s="21" customFormat="1" ht="14.25" customHeight="1" x14ac:dyDescent="0.15" spans="1:2">
      <c r="A252" s="344" t="s">
        <v>305</v>
      </c>
      <c r="B252" s="345">
        <f>SUM(B253:B255)</f>
        <v>565</v>
      </c>
    </row>
    <row r="253" s="21" customFormat="1" ht="14.25" customHeight="1" x14ac:dyDescent="0.15" spans="1:2">
      <c r="A253" s="344" t="s">
        <v>123</v>
      </c>
      <c r="B253" s="345">
        <v>405</v>
      </c>
    </row>
    <row r="254" s="21" customFormat="1" ht="14.25" customHeight="1" x14ac:dyDescent="0.15" spans="1:2">
      <c r="A254" s="344" t="s">
        <v>306</v>
      </c>
      <c r="B254" s="345">
        <v>45</v>
      </c>
    </row>
    <row r="255" s="21" customFormat="1" ht="14.25" customHeight="1" x14ac:dyDescent="0.15" spans="1:2">
      <c r="A255" s="344" t="s">
        <v>125</v>
      </c>
      <c r="B255" s="345">
        <v>115</v>
      </c>
    </row>
    <row r="256" s="21" customFormat="1" ht="14.25" customHeight="1" x14ac:dyDescent="0.15" spans="1:2">
      <c r="A256" s="344" t="s">
        <v>307</v>
      </c>
      <c r="B256" s="345">
        <f>SUM(B257:B257)</f>
        <v>423</v>
      </c>
    </row>
    <row r="257" s="21" customFormat="1" ht="14.25" customHeight="1" x14ac:dyDescent="0.15" spans="1:2">
      <c r="A257" s="344" t="s">
        <v>123</v>
      </c>
      <c r="B257" s="345">
        <v>423</v>
      </c>
    </row>
    <row r="258" s="21" customFormat="1" ht="14.25" customHeight="1" x14ac:dyDescent="0.15" spans="1:2">
      <c r="A258" s="344" t="s">
        <v>308</v>
      </c>
      <c r="B258" s="345">
        <f>SUM(B259:B259)</f>
        <v>130</v>
      </c>
    </row>
    <row r="259" s="21" customFormat="1" ht="14.25" customHeight="1" x14ac:dyDescent="0.15" spans="1:2">
      <c r="A259" s="344" t="s">
        <v>123</v>
      </c>
      <c r="B259" s="345">
        <v>130</v>
      </c>
    </row>
    <row r="260" s="21" customFormat="1" ht="14.25" customHeight="1" x14ac:dyDescent="0.15" spans="1:2">
      <c r="A260" s="344" t="s">
        <v>309</v>
      </c>
      <c r="B260" s="345">
        <f>SUM(B261)</f>
        <v>200</v>
      </c>
    </row>
    <row r="261" s="21" customFormat="1" ht="14.25" customHeight="1" x14ac:dyDescent="0.15" spans="1:2">
      <c r="A261" s="344" t="s">
        <v>310</v>
      </c>
      <c r="B261" s="345">
        <v>200</v>
      </c>
    </row>
    <row r="262" s="21" customFormat="1" ht="14.25" customHeight="1" x14ac:dyDescent="0.15" spans="1:2">
      <c r="A262" s="344" t="s">
        <v>311</v>
      </c>
      <c r="B262" s="345">
        <f>B263</f>
        <v>11</v>
      </c>
    </row>
    <row r="263" s="21" customFormat="1" ht="14.25" customHeight="1" x14ac:dyDescent="0.15" spans="1:2">
      <c r="A263" s="344" t="s">
        <v>312</v>
      </c>
      <c r="B263" s="345">
        <v>11</v>
      </c>
    </row>
    <row r="264" s="21" customFormat="1" ht="14.25" customHeight="1" x14ac:dyDescent="0.15" spans="1:2">
      <c r="A264" s="344" t="s">
        <v>313</v>
      </c>
      <c r="B264" s="345">
        <v>200</v>
      </c>
    </row>
    <row r="265" s="21" customFormat="1" ht="14.25" customHeight="1" x14ac:dyDescent="0.15" spans="1:2">
      <c r="A265" s="344" t="s">
        <v>314</v>
      </c>
      <c r="B265" s="345">
        <f>B266</f>
        <v>19849</v>
      </c>
    </row>
    <row r="266" s="21" customFormat="1" ht="14.25" customHeight="1" x14ac:dyDescent="0.15" spans="1:2">
      <c r="A266" s="344" t="s">
        <v>315</v>
      </c>
      <c r="B266" s="345">
        <f>SUM(B267:B268)</f>
        <v>19849</v>
      </c>
    </row>
    <row r="267" s="21" customFormat="1" ht="14.25" customHeight="1" x14ac:dyDescent="0.15" spans="1:2">
      <c r="A267" s="344" t="s">
        <v>316</v>
      </c>
      <c r="B267" s="345">
        <v>10763</v>
      </c>
    </row>
    <row r="268" s="21" customFormat="1" ht="14.25" customHeight="1" x14ac:dyDescent="0.15" spans="1:2">
      <c r="A268" s="344" t="s">
        <v>317</v>
      </c>
      <c r="B268" s="345">
        <v>9086</v>
      </c>
    </row>
    <row r="269" s="21" customFormat="1" ht="14.25" customHeight="1" x14ac:dyDescent="0.15" spans="1:2">
      <c r="A269" s="344" t="s">
        <v>318</v>
      </c>
      <c r="B269" s="345">
        <f>B270</f>
        <v>856</v>
      </c>
    </row>
    <row r="270" s="21" customFormat="1" ht="14.25" customHeight="1" x14ac:dyDescent="0.15" spans="1:2">
      <c r="A270" s="344" t="s">
        <v>319</v>
      </c>
      <c r="B270" s="345">
        <f>B271</f>
        <v>856</v>
      </c>
    </row>
    <row r="271" s="21" customFormat="1" ht="14.25" customHeight="1" x14ac:dyDescent="0.15" spans="1:2">
      <c r="A271" s="344" t="s">
        <v>320</v>
      </c>
      <c r="B271" s="345">
        <v>856</v>
      </c>
    </row>
    <row r="272" s="21" customFormat="1" ht="28.0" customHeight="1" x14ac:dyDescent="0.15" spans="1:2">
      <c r="A272" s="349" t="s">
        <v>321</v>
      </c>
      <c r="B272" s="350">
        <f>B7+B67+B71+B82+B95+B103+B118+B160+B195+B201+B224+B233+B239+B243+B246+B251+B265+B269+B264+B228+B191</f>
        <v>118142</v>
      </c>
    </row>
  </sheetData>
  <mergeCells count="3">
    <mergeCell ref="A2:B2"/>
    <mergeCell ref="A5:A6"/>
    <mergeCell ref="B5:B6"/>
  </mergeCells>
  <phoneticPr fontId="0" type="noConversion"/>
  <printOptions horizontalCentered="1"/>
  <pageMargins left="0.3541223880812878" right="0.19650320837816856" top="0.15761919143631703" bottom="0.3541223880812878" header="0.19650320837816856" footer="0.31523838287263406"/>
  <pageSetup paperSize="9" fitToHeight="0"/>
  <extLst>
    <ext uri="{2D9387EB-5337-4D45-933B-B4D357D02E09}">
      <gutter val="0.0" pos="0"/>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0"/>
  <sheetViews>
    <sheetView zoomScaleNormal="100" topLeftCell="A1" workbookViewId="0">
      <selection activeCell="B23" activeCellId="0" sqref="B23:B30"/>
    </sheetView>
  </sheetViews>
  <sheetFormatPr defaultRowHeight="13.5" defaultColWidth="8.87513542175293" x14ac:dyDescent="0.15"/>
  <cols>
    <col min="1" max="1" width="28.625" customWidth="1" style="191"/>
    <col min="2" max="2" width="16.25" customWidth="1" style="191"/>
    <col min="3" max="3" width="28.625" customWidth="1" style="191"/>
    <col min="4" max="4" width="12.625" customWidth="1" style="191"/>
    <col min="5" max="16384" width="8.875" style="191"/>
  </cols>
  <sheetData>
    <row r="1" s="30" customFormat="1" ht="14.25" customHeight="1" x14ac:dyDescent="0.15" spans="1:2">
      <c r="A1" s="113" t="s">
        <v>671</v>
      </c>
      <c r="B1" s="114"/>
    </row>
    <row r="2" s="189" customFormat="1" ht="54.95" customHeight="1" x14ac:dyDescent="0.15" spans="1:4">
      <c r="A2" s="664" t="s">
        <v>672</v>
      </c>
      <c r="B2" s="663"/>
      <c r="C2" s="663"/>
      <c r="D2" s="663"/>
    </row>
    <row r="3" s="157" customFormat="1" ht="13.5" customHeight="1" x14ac:dyDescent="0.15" spans="1:4">
      <c r="B3" s="158"/>
      <c r="C3" s="158"/>
      <c r="D3" s="158" t="s">
        <v>2</v>
      </c>
    </row>
    <row r="4" s="190" customFormat="1" ht="21.75" customHeight="1" x14ac:dyDescent="0.15" spans="1:4">
      <c r="A4" s="85" t="s">
        <v>68</v>
      </c>
      <c r="B4" s="99" t="s">
        <v>4</v>
      </c>
      <c r="C4" s="85" t="s">
        <v>69</v>
      </c>
      <c r="D4" s="99" t="s">
        <v>4</v>
      </c>
    </row>
    <row r="5" s="190" customFormat="1" ht="21.75" customHeight="1" x14ac:dyDescent="0.15" spans="1:4">
      <c r="A5" s="160" t="s">
        <v>673</v>
      </c>
      <c r="B5" s="161">
        <v>60</v>
      </c>
      <c r="C5" s="162" t="s">
        <v>674</v>
      </c>
      <c r="D5" s="144">
        <v>1</v>
      </c>
    </row>
    <row r="6" s="190" customFormat="1" ht="21.75" customHeight="1" x14ac:dyDescent="0.15" spans="1:4">
      <c r="A6" s="160" t="s">
        <v>72</v>
      </c>
      <c r="B6" s="161">
        <v>1</v>
      </c>
      <c r="C6" s="160" t="s">
        <v>73</v>
      </c>
      <c r="D6" s="144">
        <v>60</v>
      </c>
    </row>
    <row r="7" ht="21.75" customHeight="1" x14ac:dyDescent="0.15" spans="1:4">
      <c r="A7" s="43" t="s">
        <v>675</v>
      </c>
      <c r="B7" s="163">
        <v>1</v>
      </c>
      <c r="C7" s="43" t="s">
        <v>676</v>
      </c>
      <c r="D7" s="136">
        <v>60</v>
      </c>
    </row>
    <row r="8" ht="21.75" customHeight="1" x14ac:dyDescent="0.15" spans="1:4">
      <c r="A8" s="43" t="s">
        <v>677</v>
      </c>
      <c r="B8" s="163"/>
      <c r="C8" s="164" t="s">
        <v>678</v>
      </c>
      <c r="D8" s="136"/>
    </row>
    <row r="9" ht="21.75" customHeight="1" x14ac:dyDescent="0.15" spans="1:4">
      <c r="A9" s="165"/>
      <c r="B9" s="166"/>
      <c r="C9" s="165"/>
      <c r="D9" s="192"/>
    </row>
    <row r="10" ht="21.75" customHeight="1" x14ac:dyDescent="0.15" spans="1:4">
      <c r="A10" s="85" t="s">
        <v>114</v>
      </c>
      <c r="B10" s="161">
        <v>61</v>
      </c>
      <c r="C10" s="85" t="s">
        <v>115</v>
      </c>
      <c r="D10" s="161">
        <v>61</v>
      </c>
    </row>
  </sheetData>
  <mergeCells count="1">
    <mergeCell ref="A2:D2"/>
  </mergeCells>
  <phoneticPr fontId="0" type="noConversion"/>
  <pageMargins left="0.6999125161508876" right="0.6999125161508876" top="0.7499062639521802" bottom="0.7499062639521802" header="0.2999625102741512" footer="0.2999625102741512"/>
  <pageSetup paperSize="9"/>
  <extLst>
    <ext uri="{2D9387EB-5337-4D45-933B-B4D357D02E09}">
      <gutter val="0.0" pos="0"/>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11"/>
  <sheetViews>
    <sheetView zoomScaleNormal="100" topLeftCell="A1" workbookViewId="0">
      <selection activeCell="B7" activeCellId="0" sqref="B7"/>
    </sheetView>
  </sheetViews>
  <sheetFormatPr defaultRowHeight="13.5" defaultColWidth="9.000137329101562" x14ac:dyDescent="0.15"/>
  <cols>
    <col min="1" max="1" width="27.0" customWidth="1"/>
    <col min="2" max="2" width="22.5" customWidth="1"/>
    <col min="3" max="3" width="27.0" customWidth="1"/>
    <col min="4" max="4" width="22.5" customWidth="1"/>
  </cols>
  <sheetData>
    <row r="1" ht="24.0" customHeight="1" x14ac:dyDescent="0.15" spans="1:4">
      <c r="A1" s="113" t="s">
        <v>694</v>
      </c>
      <c r="B1" s="114"/>
      <c r="C1" s="30"/>
      <c r="D1" s="30"/>
    </row>
    <row r="2" ht="39.0" customHeight="1" x14ac:dyDescent="0.15" spans="1:4">
      <c r="A2" s="664" t="s">
        <v>695</v>
      </c>
      <c r="B2" s="664"/>
      <c r="C2" s="664"/>
      <c r="D2" s="664"/>
    </row>
    <row r="3" ht="36.75" customHeight="1" x14ac:dyDescent="0.15" spans="1:4">
      <c r="A3" s="157"/>
      <c r="B3" s="158"/>
      <c r="C3" s="158"/>
      <c r="D3" s="159" t="s">
        <v>2</v>
      </c>
    </row>
    <row r="4" ht="30.75" customHeight="1" x14ac:dyDescent="0.15" spans="1:4">
      <c r="A4" s="85" t="s">
        <v>68</v>
      </c>
      <c r="B4" s="99" t="s">
        <v>4</v>
      </c>
      <c r="C4" s="85" t="s">
        <v>69</v>
      </c>
      <c r="D4" s="99" t="s">
        <v>4</v>
      </c>
    </row>
    <row r="5" ht="30.75" customHeight="1" x14ac:dyDescent="0.15" spans="1:4">
      <c r="A5" s="160" t="s">
        <v>673</v>
      </c>
      <c r="B5" s="161">
        <v>60</v>
      </c>
      <c r="C5" s="162" t="s">
        <v>674</v>
      </c>
      <c r="D5" s="161">
        <v>1</v>
      </c>
    </row>
    <row r="6" ht="30.75" customHeight="1" x14ac:dyDescent="0.15" spans="1:4">
      <c r="A6" s="160" t="s">
        <v>72</v>
      </c>
      <c r="B6" s="161">
        <v>1</v>
      </c>
      <c r="C6" s="160" t="s">
        <v>73</v>
      </c>
      <c r="D6" s="161">
        <v>60</v>
      </c>
    </row>
    <row r="7" ht="30.75" customHeight="1" x14ac:dyDescent="0.15" spans="1:4">
      <c r="A7" s="43" t="s">
        <v>675</v>
      </c>
      <c r="B7" s="163">
        <v>1</v>
      </c>
      <c r="C7" s="164" t="s">
        <v>696</v>
      </c>
      <c r="D7" s="163"/>
    </row>
    <row r="8" ht="30.75" customHeight="1" x14ac:dyDescent="0.15" spans="1:4">
      <c r="A8" s="43" t="s">
        <v>697</v>
      </c>
      <c r="B8" s="163"/>
      <c r="C8" s="43" t="s">
        <v>676</v>
      </c>
      <c r="D8" s="163">
        <v>60</v>
      </c>
    </row>
    <row r="9" ht="30.75" customHeight="1" x14ac:dyDescent="0.15" spans="1:4">
      <c r="A9" s="43" t="s">
        <v>677</v>
      </c>
      <c r="B9" s="163"/>
      <c r="C9" s="164" t="s">
        <v>678</v>
      </c>
      <c r="D9" s="163"/>
    </row>
    <row r="10" ht="30.75" customHeight="1" x14ac:dyDescent="0.15" spans="1:4">
      <c r="A10" s="165"/>
      <c r="B10" s="166"/>
      <c r="C10" s="165"/>
      <c r="D10" s="166"/>
    </row>
    <row r="11" ht="30.75" customHeight="1" x14ac:dyDescent="0.15" spans="1:4">
      <c r="A11" s="85" t="s">
        <v>114</v>
      </c>
      <c r="B11" s="161">
        <v>61</v>
      </c>
      <c r="C11" s="85" t="s">
        <v>115</v>
      </c>
      <c r="D11" s="161">
        <v>61</v>
      </c>
    </row>
  </sheetData>
  <mergeCells count="1">
    <mergeCell ref="A2:D2"/>
  </mergeCells>
  <phoneticPr fontId="0" type="noConversion"/>
  <pageMargins left="0.17011761665344238" right="0.17011761665344238" top="0.747823152016467" bottom="0.747823152016467" header="0.31523838287263406" footer="0.31523838287263406"/>
  <pageSetup paperSize="9"/>
  <extLst>
    <ext uri="{2D9387EB-5337-4D45-933B-B4D357D02E09}">
      <gutter val="0.0" pos="0"/>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L36"/>
  <sheetViews>
    <sheetView zoomScaleNormal="100" topLeftCell="A1" workbookViewId="0">
      <selection activeCell="J16" activeCellId="0" sqref="J16"/>
    </sheetView>
  </sheetViews>
  <sheetFormatPr defaultRowHeight="13.5" defaultColWidth="9.000137329101562" x14ac:dyDescent="0.15"/>
  <cols>
    <col min="1" max="1" width="30.0" customWidth="1" style="1"/>
    <col min="2" max="3" width="5.625" customWidth="1" style="1"/>
    <col min="4" max="4" width="7.875" customWidth="1" style="1"/>
    <col min="5" max="5" width="6.375" customWidth="1" style="1"/>
    <col min="6" max="6" width="9.25" customWidth="1" style="1"/>
    <col min="7" max="7" width="9.625" customWidth="1" style="1"/>
    <col min="8" max="8" width="8.25" customWidth="1" style="1"/>
    <col min="9" max="9" width="9.625" customWidth="1" style="1"/>
    <col min="10" max="10" width="11.125" customWidth="1" style="1"/>
    <col min="11" max="11" width="9.0" style="1"/>
    <col min="12" max="12" width="11.875" customWidth="1" style="1"/>
  </cols>
  <sheetData>
    <row r="1" s="30" customFormat="1" ht="29.45" customHeight="1" x14ac:dyDescent="0.15" spans="1:1">
      <c r="A1" s="248" t="s">
        <v>472</v>
      </c>
    </row>
    <row r="2" s="31" customFormat="1" ht="29.45" customHeight="1" x14ac:dyDescent="0.15" spans="1:10">
      <c r="A2" s="658" t="s">
        <v>473</v>
      </c>
      <c r="B2" s="657"/>
      <c r="C2" s="657"/>
      <c r="D2" s="657"/>
      <c r="E2" s="657"/>
      <c r="F2" s="657"/>
      <c r="G2" s="657"/>
      <c r="H2" s="657"/>
      <c r="I2" s="657"/>
      <c r="J2" s="657"/>
    </row>
    <row r="3" s="32" customFormat="1" ht="14.25" customHeight="1" x14ac:dyDescent="0.15" spans="1:10">
      <c r="J3" s="32" t="s">
        <v>2</v>
      </c>
    </row>
    <row r="4" s="246" customFormat="1" ht="24.0" customHeight="1" x14ac:dyDescent="0.15" spans="1:10">
      <c r="A4" s="659" t="s">
        <v>474</v>
      </c>
      <c r="B4" s="659" t="s">
        <v>475</v>
      </c>
      <c r="C4" s="659" t="s">
        <v>476</v>
      </c>
      <c r="D4" s="659" t="s">
        <v>477</v>
      </c>
      <c r="E4" s="659" t="s">
        <v>478</v>
      </c>
      <c r="F4" s="659"/>
      <c r="G4" s="659"/>
      <c r="H4" s="659" t="s">
        <v>479</v>
      </c>
      <c r="I4" s="659"/>
      <c r="J4" s="659" t="s">
        <v>480</v>
      </c>
    </row>
    <row r="5" s="246" customFormat="1" ht="37.5" customHeight="1" x14ac:dyDescent="0.15" spans="1:10">
      <c r="A5" s="659"/>
      <c r="B5" s="659"/>
      <c r="C5" s="659"/>
      <c r="D5" s="659"/>
      <c r="E5" s="48" t="s">
        <v>481</v>
      </c>
      <c r="F5" s="48" t="s">
        <v>482</v>
      </c>
      <c r="G5" s="48" t="s">
        <v>483</v>
      </c>
      <c r="H5" s="48" t="s">
        <v>484</v>
      </c>
      <c r="I5" s="48" t="s">
        <v>485</v>
      </c>
      <c r="J5" s="659"/>
    </row>
    <row r="6" s="247" customFormat="1" ht="21.0" customHeight="1" x14ac:dyDescent="0.15" spans="1:10">
      <c r="A6" s="47" t="s">
        <v>486</v>
      </c>
      <c r="B6" s="47"/>
      <c r="C6" s="47"/>
      <c r="D6" s="222"/>
      <c r="E6" s="222"/>
      <c r="F6" s="222"/>
      <c r="G6" s="222"/>
      <c r="H6" s="47"/>
      <c r="I6" s="47"/>
      <c r="J6" s="47"/>
    </row>
    <row r="7" s="87" customFormat="1" ht="21.0" customHeight="1" x14ac:dyDescent="0.15" spans="1:10">
      <c r="A7" s="120"/>
      <c r="B7" s="551"/>
      <c r="C7" s="550"/>
      <c r="D7" s="550"/>
      <c r="E7" s="550"/>
      <c r="F7" s="550"/>
      <c r="G7" s="550"/>
      <c r="H7" s="42"/>
      <c r="I7" s="42"/>
      <c r="J7" s="42"/>
    </row>
    <row r="8" s="87" customFormat="1" ht="21.0" customHeight="1" x14ac:dyDescent="0.15" spans="1:10">
      <c r="A8" s="120"/>
      <c r="B8" s="551"/>
      <c r="C8" s="550"/>
      <c r="D8" s="550"/>
      <c r="E8" s="550"/>
      <c r="F8" s="550"/>
      <c r="G8" s="550"/>
      <c r="H8" s="42"/>
      <c r="I8" s="42"/>
      <c r="J8" s="42"/>
    </row>
    <row r="9" s="247" customFormat="1" ht="21.0" customHeight="1" x14ac:dyDescent="0.15" spans="1:10">
      <c r="A9" s="47" t="s">
        <v>487</v>
      </c>
      <c r="B9" s="47"/>
      <c r="C9" s="47"/>
      <c r="D9" s="222"/>
      <c r="E9" s="222"/>
      <c r="F9" s="222"/>
      <c r="G9" s="222"/>
      <c r="H9" s="47"/>
      <c r="I9" s="47"/>
      <c r="J9" s="47"/>
    </row>
    <row r="10" s="87" customFormat="1" ht="21.0" customHeight="1" x14ac:dyDescent="0.15" spans="1:10">
      <c r="A10" s="120"/>
      <c r="B10" s="551"/>
      <c r="C10" s="552"/>
      <c r="D10" s="553"/>
      <c r="E10" s="553"/>
      <c r="F10" s="224"/>
      <c r="G10" s="553"/>
      <c r="H10" s="552"/>
      <c r="I10" s="100"/>
      <c r="J10" s="42"/>
    </row>
    <row r="11" s="87" customFormat="1" ht="21.0" customHeight="1" x14ac:dyDescent="0.15" spans="1:10">
      <c r="A11" s="120"/>
      <c r="B11" s="551"/>
      <c r="C11" s="552"/>
      <c r="D11" s="553"/>
      <c r="E11" s="553"/>
      <c r="F11" s="224"/>
      <c r="G11" s="553"/>
      <c r="H11" s="552"/>
      <c r="I11" s="100"/>
      <c r="J11" s="42"/>
    </row>
    <row r="12" s="247" customFormat="1" ht="21.0" customHeight="1" x14ac:dyDescent="0.15" spans="1:10">
      <c r="A12" s="47" t="s">
        <v>488</v>
      </c>
      <c r="B12" s="47"/>
      <c r="C12" s="47"/>
      <c r="D12" s="222"/>
      <c r="E12" s="222"/>
      <c r="F12" s="222"/>
      <c r="G12" s="222"/>
      <c r="H12" s="47"/>
      <c r="I12" s="47"/>
      <c r="J12" s="47"/>
    </row>
    <row r="13" s="87" customFormat="1" ht="21.0" customHeight="1" x14ac:dyDescent="0.15" spans="1:10">
      <c r="A13" s="120"/>
      <c r="B13" s="551"/>
      <c r="C13" s="552"/>
      <c r="D13" s="553"/>
      <c r="E13" s="553"/>
      <c r="F13" s="224"/>
      <c r="G13" s="553"/>
      <c r="H13" s="552"/>
      <c r="I13" s="100"/>
      <c r="J13" s="42"/>
    </row>
    <row r="14" s="87" customFormat="1" ht="21.0" customHeight="1" x14ac:dyDescent="0.15" spans="1:10">
      <c r="A14" s="42"/>
      <c r="B14" s="551"/>
      <c r="C14" s="550"/>
      <c r="D14" s="550"/>
      <c r="E14" s="550"/>
      <c r="F14" s="550"/>
      <c r="G14" s="550"/>
      <c r="H14" s="42"/>
      <c r="I14" s="42"/>
      <c r="J14" s="42"/>
    </row>
    <row r="15" s="246" customFormat="1" ht="21.0" customHeight="1" x14ac:dyDescent="0.15" spans="1:10">
      <c r="A15" s="48" t="s">
        <v>489</v>
      </c>
      <c r="B15" s="48"/>
      <c r="C15" s="48"/>
      <c r="D15" s="222"/>
      <c r="E15" s="222"/>
      <c r="F15" s="222"/>
      <c r="G15" s="222"/>
      <c r="H15" s="48"/>
      <c r="I15" s="48"/>
      <c r="J15" s="48"/>
    </row>
    <row r="16" s="87" customFormat="1" ht="27.0" customHeight="1" x14ac:dyDescent="0.15" spans="1:10">
      <c r="A16" s="660" t="s">
        <v>490</v>
      </c>
      <c r="B16" s="660"/>
      <c r="C16" s="660"/>
      <c r="D16" s="660"/>
      <c r="E16" s="660"/>
      <c r="F16" s="259"/>
      <c r="G16" s="259"/>
      <c r="H16" s="80"/>
      <c r="I16" s="80"/>
      <c r="J16" s="80"/>
    </row>
    <row r="17" s="87" customFormat="1" ht="13.5" customHeight="1" x14ac:dyDescent="0.15" spans="1:7">
      <c r="D17" s="260"/>
      <c r="E17" s="260"/>
      <c r="F17" s="260"/>
      <c r="G17" s="260"/>
    </row>
    <row r="18" s="87" customFormat="1" ht="13.5" customHeight="1" x14ac:dyDescent="0.15" spans="1:7">
      <c r="D18" s="260"/>
      <c r="E18" s="260"/>
      <c r="F18" s="260"/>
      <c r="G18" s="260"/>
    </row>
    <row r="19" s="87" customFormat="1" ht="13.5" customHeight="1" x14ac:dyDescent="0.15" spans="1:7">
      <c r="D19" s="260"/>
      <c r="E19" s="260"/>
      <c r="F19" s="260"/>
      <c r="G19" s="260"/>
    </row>
    <row r="20" ht="13.5" customHeight="1" x14ac:dyDescent="0.15" spans="1:7">
      <c r="D20" s="260"/>
      <c r="E20" s="260"/>
      <c r="F20" s="260"/>
      <c r="G20" s="260"/>
    </row>
    <row r="21" ht="13.5" customHeight="1" x14ac:dyDescent="0.15" spans="1:7">
      <c r="D21" s="260"/>
      <c r="E21" s="260"/>
      <c r="F21" s="260"/>
      <c r="G21" s="260"/>
    </row>
    <row r="22" ht="13.5" customHeight="1" x14ac:dyDescent="0.15" spans="1:7">
      <c r="D22" s="260"/>
      <c r="E22" s="260"/>
      <c r="F22" s="260"/>
      <c r="G22" s="260"/>
    </row>
    <row r="23" ht="13.5" customHeight="1" x14ac:dyDescent="0.15" spans="1:7">
      <c r="D23" s="260"/>
      <c r="E23" s="260"/>
      <c r="F23" s="260"/>
      <c r="G23" s="260"/>
    </row>
    <row r="24" ht="13.5" customHeight="1" x14ac:dyDescent="0.15" spans="1:7">
      <c r="D24" s="260"/>
      <c r="E24" s="260"/>
      <c r="F24" s="260"/>
      <c r="G24" s="260"/>
    </row>
    <row r="25" ht="13.5" customHeight="1" x14ac:dyDescent="0.15" spans="1:7">
      <c r="D25" s="260"/>
      <c r="E25" s="260"/>
      <c r="F25" s="260"/>
      <c r="G25" s="260"/>
    </row>
    <row r="26" ht="13.5" customHeight="1" x14ac:dyDescent="0.15" spans="1:7">
      <c r="D26" s="260"/>
      <c r="E26" s="260"/>
      <c r="F26" s="260"/>
      <c r="G26" s="260"/>
    </row>
    <row r="27" ht="13.5" customHeight="1" x14ac:dyDescent="0.15" spans="1:7">
      <c r="D27" s="260"/>
      <c r="E27" s="260"/>
      <c r="F27" s="260"/>
      <c r="G27" s="260"/>
    </row>
    <row r="28" ht="13.5" customHeight="1" x14ac:dyDescent="0.15" spans="1:7">
      <c r="D28" s="260"/>
      <c r="E28" s="260"/>
      <c r="F28" s="260"/>
      <c r="G28" s="260"/>
    </row>
    <row r="29" ht="13.5" customHeight="1" x14ac:dyDescent="0.15" spans="1:7">
      <c r="D29" s="260"/>
      <c r="E29" s="260"/>
      <c r="F29" s="260"/>
      <c r="G29" s="260"/>
    </row>
    <row r="30" ht="13.5" customHeight="1" x14ac:dyDescent="0.15" spans="1:7">
      <c r="D30" s="260"/>
      <c r="E30" s="260"/>
      <c r="F30" s="260"/>
      <c r="G30" s="260"/>
    </row>
    <row r="31" ht="13.5" customHeight="1" x14ac:dyDescent="0.15" spans="1:7">
      <c r="D31" s="260"/>
      <c r="E31" s="260"/>
      <c r="F31" s="260"/>
      <c r="G31" s="260"/>
    </row>
    <row r="32" ht="13.5" customHeight="1" x14ac:dyDescent="0.15" spans="1:7">
      <c r="D32" s="260"/>
      <c r="E32" s="260"/>
      <c r="F32" s="260"/>
      <c r="G32" s="260"/>
    </row>
    <row r="33" ht="13.5" customHeight="1" x14ac:dyDescent="0.15" spans="1:7">
      <c r="D33" s="260"/>
      <c r="E33" s="260"/>
      <c r="F33" s="260"/>
      <c r="G33" s="260"/>
    </row>
    <row r="34" ht="13.5" customHeight="1" x14ac:dyDescent="0.15" spans="1:7">
      <c r="D34" s="260"/>
      <c r="E34" s="260"/>
      <c r="F34" s="260"/>
      <c r="G34" s="260"/>
    </row>
    <row r="35" ht="13.5" customHeight="1" x14ac:dyDescent="0.15" spans="1:7">
      <c r="D35" s="260"/>
      <c r="E35" s="260"/>
      <c r="F35" s="260"/>
      <c r="G35" s="260"/>
    </row>
    <row r="36" ht="13.5" customHeight="1" x14ac:dyDescent="0.15" spans="1:7">
      <c r="D36" s="260"/>
      <c r="E36" s="260"/>
      <c r="F36" s="260"/>
      <c r="G36" s="260"/>
    </row>
  </sheetData>
  <mergeCells count="9">
    <mergeCell ref="A2:J2"/>
    <mergeCell ref="E4:G4"/>
    <mergeCell ref="H4:I4"/>
    <mergeCell ref="A16:E16"/>
    <mergeCell ref="A4:A5"/>
    <mergeCell ref="B4:B5"/>
    <mergeCell ref="C4:C5"/>
    <mergeCell ref="D4:D5"/>
    <mergeCell ref="J4:J5"/>
  </mergeCells>
  <phoneticPr fontId="0" type="noConversion"/>
  <pageMargins left="0.17011761665344238" right="0.7082447761625756" top="0.747823152016467" bottom="0.747823152016467" header="0.31523838287263406" footer="0.31523838287263406"/>
  <pageSetup paperSize="9" scale="92"/>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31"/>
  <sheetViews>
    <sheetView showZeros="0" zoomScale="115" zoomScaleNormal="115" topLeftCell="A1" workbookViewId="0">
      <pane ySplit="5" topLeftCell="A22" activePane="bottomLeft" state="frozen"/>
      <selection activeCell="A1" activeCellId="0" sqref="A1"/>
      <selection pane="bottomLeft" activeCell="G65" activeCellId="0" sqref="G65"/>
    </sheetView>
  </sheetViews>
  <sheetFormatPr defaultRowHeight="19.5" customHeight="1" defaultColWidth="9.000137329101562" x14ac:dyDescent="0.15"/>
  <cols>
    <col min="1" max="1" width="34.375" customWidth="1"/>
    <col min="2" max="2" width="14.75" customWidth="1"/>
    <col min="3" max="3" width="16.375" customWidth="1" style="1"/>
    <col min="4" max="4" width="21.125" customWidth="1"/>
    <col min="5" max="5" width="11.875" customWidth="1"/>
    <col min="6" max="6" width="13.625" customWidth="1" style="1"/>
    <col min="7" max="7" width="9.75" customWidth="1"/>
  </cols>
  <sheetData>
    <row r="1" ht="26.25" customHeight="1" x14ac:dyDescent="0.15" spans="1:1">
      <c r="A1" s="145" t="s">
        <v>32</v>
      </c>
    </row>
    <row r="2" ht="32.25" customHeight="1" x14ac:dyDescent="0.15" spans="1:7">
      <c r="A2" s="640" t="s">
        <v>33</v>
      </c>
      <c r="B2" s="640"/>
      <c r="C2" s="640"/>
      <c r="D2" s="640"/>
      <c r="E2" s="640"/>
      <c r="F2" s="641"/>
      <c r="G2" s="640"/>
    </row>
    <row r="3" ht="19.5" customHeight="1" x14ac:dyDescent="0.15" spans="1:7">
      <c r="A3" s="380"/>
      <c r="B3" s="380"/>
      <c r="C3" s="381"/>
      <c r="D3" s="382"/>
      <c r="G3" s="382" t="s">
        <v>2</v>
      </c>
    </row>
    <row r="4" ht="26.1" customHeight="1" x14ac:dyDescent="0.15" spans="1:7">
      <c r="A4" s="642" t="s">
        <v>3</v>
      </c>
      <c r="B4" s="642" t="s">
        <v>4</v>
      </c>
      <c r="C4" s="642"/>
      <c r="D4" s="642"/>
      <c r="E4" s="642"/>
      <c r="F4" s="643"/>
      <c r="G4" s="642"/>
    </row>
    <row r="5" ht="56.25" customHeight="1" x14ac:dyDescent="0.15" spans="1:7">
      <c r="A5" s="642"/>
      <c r="B5" s="383" t="s">
        <v>34</v>
      </c>
      <c r="C5" s="384" t="s">
        <v>35</v>
      </c>
      <c r="D5" s="385" t="s">
        <v>36</v>
      </c>
      <c r="E5" s="385" t="s">
        <v>37</v>
      </c>
      <c r="F5" s="384" t="s">
        <v>38</v>
      </c>
      <c r="G5" s="385" t="s">
        <v>39</v>
      </c>
    </row>
    <row r="6" s="21" customFormat="1" ht="24.75" customHeight="1" x14ac:dyDescent="0.15" spans="1:7">
      <c r="A6" s="386" t="s">
        <v>40</v>
      </c>
      <c r="B6" s="387">
        <f>SUM(C6:G6)</f>
        <v>15950</v>
      </c>
      <c r="C6" s="142">
        <v>15742</v>
      </c>
      <c r="D6" s="387"/>
      <c r="E6" s="153">
        <v>208</v>
      </c>
      <c r="F6" s="26"/>
      <c r="G6" s="153"/>
    </row>
    <row r="7" s="21" customFormat="1" ht="24.75" customHeight="1" x14ac:dyDescent="0.15" spans="1:7">
      <c r="A7" s="386" t="s">
        <v>41</v>
      </c>
      <c r="B7" s="387">
        <f>SUM(C7:G7)</f>
        <v>0</v>
      </c>
      <c r="C7" s="142">
        <v>0</v>
      </c>
      <c r="D7" s="388"/>
      <c r="E7" s="153"/>
      <c r="F7" s="26"/>
      <c r="G7" s="153"/>
    </row>
    <row r="8" s="21" customFormat="1" ht="24.75" customHeight="1" x14ac:dyDescent="0.15" spans="1:7">
      <c r="A8" s="386" t="s">
        <v>42</v>
      </c>
      <c r="B8" s="387">
        <f>SUM(C8:G8)</f>
        <v>100</v>
      </c>
      <c r="C8" s="142">
        <v>99</v>
      </c>
      <c r="D8" s="388"/>
      <c r="E8" s="153">
        <v>1</v>
      </c>
      <c r="F8" s="26"/>
      <c r="G8" s="153"/>
    </row>
    <row r="9" s="21" customFormat="1" ht="24.75" customHeight="1" x14ac:dyDescent="0.15" spans="1:7">
      <c r="A9" s="386" t="s">
        <v>43</v>
      </c>
      <c r="B9" s="387">
        <f>SUM(C9:G9)</f>
        <v>4973</v>
      </c>
      <c r="C9" s="142">
        <v>4973</v>
      </c>
      <c r="D9" s="388"/>
      <c r="E9" s="153"/>
      <c r="F9" s="26"/>
      <c r="G9" s="153"/>
    </row>
    <row r="10" s="21" customFormat="1" ht="24.75" customHeight="1" x14ac:dyDescent="0.15" spans="1:7">
      <c r="A10" s="386" t="s">
        <v>44</v>
      </c>
      <c r="B10" s="387">
        <f>SUM(C10:G10)</f>
        <v>20403</v>
      </c>
      <c r="C10" s="142">
        <v>20403</v>
      </c>
      <c r="D10" s="388"/>
      <c r="E10" s="153"/>
      <c r="F10" s="26"/>
      <c r="G10" s="153"/>
    </row>
    <row r="11" s="21" customFormat="1" ht="24.75" customHeight="1" x14ac:dyDescent="0.15" spans="1:7">
      <c r="A11" s="386" t="s">
        <v>45</v>
      </c>
      <c r="B11" s="387">
        <f>SUM(C11:G11)</f>
        <v>318</v>
      </c>
      <c r="C11" s="142">
        <v>318</v>
      </c>
      <c r="D11" s="388"/>
      <c r="E11" s="153"/>
      <c r="F11" s="26"/>
      <c r="G11" s="153"/>
    </row>
    <row r="12" s="21" customFormat="1" ht="24.75" customHeight="1" x14ac:dyDescent="0.15" spans="1:7">
      <c r="A12" s="386" t="s">
        <v>46</v>
      </c>
      <c r="B12" s="387">
        <f>SUM(C12:G12)</f>
        <v>2216</v>
      </c>
      <c r="C12" s="142">
        <v>1739</v>
      </c>
      <c r="D12" s="388"/>
      <c r="E12" s="153">
        <v>477</v>
      </c>
      <c r="F12" s="26"/>
      <c r="G12" s="153"/>
    </row>
    <row r="13" s="21" customFormat="1" ht="24.75" customHeight="1" x14ac:dyDescent="0.15" spans="1:7">
      <c r="A13" s="386" t="s">
        <v>47</v>
      </c>
      <c r="B13" s="387">
        <f>SUM(C13:G13)</f>
        <v>12678</v>
      </c>
      <c r="C13" s="142">
        <v>12678</v>
      </c>
      <c r="D13" s="388"/>
      <c r="E13" s="153"/>
      <c r="F13" s="26"/>
      <c r="G13" s="153"/>
    </row>
    <row r="14" s="21" customFormat="1" ht="24.75" customHeight="1" x14ac:dyDescent="0.15" spans="1:7">
      <c r="A14" s="386" t="s">
        <v>48</v>
      </c>
      <c r="B14" s="387">
        <f>SUM(C14:G14)</f>
        <v>13665</v>
      </c>
      <c r="C14" s="142">
        <v>13605</v>
      </c>
      <c r="D14" s="388"/>
      <c r="E14" s="153">
        <v>60</v>
      </c>
      <c r="F14" s="26"/>
      <c r="G14" s="153"/>
    </row>
    <row r="15" s="21" customFormat="1" ht="24.75" customHeight="1" x14ac:dyDescent="0.15" spans="1:7">
      <c r="A15" s="386" t="s">
        <v>49</v>
      </c>
      <c r="B15" s="387">
        <f>SUM(C15:G15)</f>
        <v>4583</v>
      </c>
      <c r="C15" s="142">
        <v>4491</v>
      </c>
      <c r="D15" s="388"/>
      <c r="E15" s="153">
        <v>92</v>
      </c>
      <c r="F15" s="26"/>
      <c r="G15" s="153"/>
    </row>
    <row r="16" s="21" customFormat="1" ht="24.75" customHeight="1" x14ac:dyDescent="0.15" spans="1:7">
      <c r="A16" s="386" t="s">
        <v>50</v>
      </c>
      <c r="B16" s="387">
        <f>SUM(C16:G16)</f>
        <v>872</v>
      </c>
      <c r="C16" s="142">
        <v>789</v>
      </c>
      <c r="D16" s="388"/>
      <c r="E16" s="153">
        <v>83</v>
      </c>
      <c r="F16" s="26"/>
      <c r="G16" s="153"/>
    </row>
    <row r="17" s="21" customFormat="1" ht="24.75" customHeight="1" x14ac:dyDescent="0.15" spans="1:7">
      <c r="A17" s="386" t="s">
        <v>51</v>
      </c>
      <c r="B17" s="387">
        <f>SUM(C17:G17)</f>
        <v>11826</v>
      </c>
      <c r="C17" s="142">
        <v>10910</v>
      </c>
      <c r="D17" s="388"/>
      <c r="E17" s="153">
        <v>916</v>
      </c>
      <c r="F17" s="26"/>
      <c r="G17" s="153"/>
    </row>
    <row r="18" s="21" customFormat="1" ht="24.75" customHeight="1" x14ac:dyDescent="0.15" spans="1:7">
      <c r="A18" s="386" t="s">
        <v>52</v>
      </c>
      <c r="B18" s="387">
        <f>SUM(C18:G18)</f>
        <v>419</v>
      </c>
      <c r="C18" s="142">
        <v>419</v>
      </c>
      <c r="D18" s="388"/>
      <c r="E18" s="153"/>
      <c r="F18" s="26"/>
      <c r="G18" s="153"/>
    </row>
    <row r="19" s="21" customFormat="1" ht="24.75" customHeight="1" x14ac:dyDescent="0.15" spans="1:7">
      <c r="A19" s="389" t="s">
        <v>53</v>
      </c>
      <c r="B19" s="387">
        <f>SUM(C19:G19)</f>
        <v>40</v>
      </c>
      <c r="C19" s="142"/>
      <c r="D19" s="388"/>
      <c r="E19" s="153">
        <v>40</v>
      </c>
      <c r="F19" s="26"/>
      <c r="G19" s="153"/>
    </row>
    <row r="20" s="21" customFormat="1" ht="24.75" customHeight="1" x14ac:dyDescent="0.15" spans="1:7">
      <c r="A20" s="389" t="s">
        <v>54</v>
      </c>
      <c r="B20" s="387">
        <f>SUM(C20:G20)</f>
        <v>132</v>
      </c>
      <c r="C20" s="142">
        <v>121</v>
      </c>
      <c r="D20" s="388"/>
      <c r="E20" s="153">
        <v>11</v>
      </c>
      <c r="F20" s="26"/>
      <c r="G20" s="153"/>
    </row>
    <row r="21" s="21" customFormat="1" ht="24.75" customHeight="1" x14ac:dyDescent="0.15" spans="1:7">
      <c r="A21" s="389" t="s">
        <v>55</v>
      </c>
      <c r="B21" s="387">
        <f>SUM(C21:G21)</f>
        <v>0</v>
      </c>
      <c r="C21" s="142"/>
      <c r="D21" s="388"/>
      <c r="E21" s="153"/>
      <c r="F21" s="26"/>
      <c r="G21" s="153"/>
    </row>
    <row r="22" s="21" customFormat="1" ht="24.75" customHeight="1" x14ac:dyDescent="0.15" spans="1:7">
      <c r="A22" s="389" t="s">
        <v>56</v>
      </c>
      <c r="B22" s="387">
        <f>SUM(C22:G22)</f>
        <v>0</v>
      </c>
      <c r="C22" s="142"/>
      <c r="D22" s="388"/>
      <c r="E22" s="153"/>
      <c r="F22" s="26"/>
      <c r="G22" s="153"/>
    </row>
    <row r="23" s="21" customFormat="1" ht="24.75" customHeight="1" x14ac:dyDescent="0.15" spans="1:7">
      <c r="A23" s="389" t="s">
        <v>57</v>
      </c>
      <c r="B23" s="387">
        <f>SUM(C23:G23)</f>
        <v>660</v>
      </c>
      <c r="C23" s="142">
        <v>660</v>
      </c>
      <c r="D23" s="388"/>
      <c r="E23" s="153"/>
      <c r="F23" s="26"/>
      <c r="G23" s="153"/>
    </row>
    <row r="24" s="21" customFormat="1" ht="24.75" customHeight="1" x14ac:dyDescent="0.15" spans="1:7">
      <c r="A24" s="389" t="s">
        <v>58</v>
      </c>
      <c r="B24" s="387">
        <f>SUM(C24:G24)</f>
        <v>6872</v>
      </c>
      <c r="C24" s="142">
        <v>6872</v>
      </c>
      <c r="D24" s="388"/>
      <c r="E24" s="153"/>
      <c r="F24" s="26"/>
      <c r="G24" s="153"/>
    </row>
    <row r="25" s="21" customFormat="1" ht="24.75" customHeight="1" x14ac:dyDescent="0.15" spans="1:7">
      <c r="A25" s="389" t="s">
        <v>59</v>
      </c>
      <c r="B25" s="387">
        <f>SUM(C25:G25)</f>
        <v>201</v>
      </c>
      <c r="C25" s="142">
        <v>201</v>
      </c>
      <c r="D25" s="388"/>
      <c r="E25" s="153"/>
      <c r="F25" s="26"/>
      <c r="G25" s="153"/>
    </row>
    <row r="26" s="21" customFormat="1" ht="24.75" customHeight="1" x14ac:dyDescent="0.15" spans="1:7">
      <c r="A26" s="389" t="s">
        <v>60</v>
      </c>
      <c r="B26" s="387">
        <f>SUM(C26:G26)</f>
        <v>1329</v>
      </c>
      <c r="C26" s="142">
        <v>1273</v>
      </c>
      <c r="D26" s="388"/>
      <c r="E26" s="153">
        <v>56</v>
      </c>
      <c r="F26" s="26"/>
      <c r="G26" s="153"/>
    </row>
    <row r="27" s="21" customFormat="1" ht="24.75" customHeight="1" x14ac:dyDescent="0.15" spans="1:7">
      <c r="A27" s="389" t="s">
        <v>61</v>
      </c>
      <c r="B27" s="387">
        <f>SUM(C27:G27)</f>
        <v>200</v>
      </c>
      <c r="C27" s="142">
        <v>200</v>
      </c>
      <c r="D27" s="388"/>
      <c r="E27" s="153"/>
      <c r="F27" s="26"/>
      <c r="G27" s="153"/>
    </row>
    <row r="28" s="21" customFormat="1" ht="24.75" customHeight="1" x14ac:dyDescent="0.15" spans="1:7">
      <c r="A28" s="26" t="s">
        <v>62</v>
      </c>
      <c r="B28" s="387">
        <f>SUM(C28:G28)</f>
        <v>19849</v>
      </c>
      <c r="C28" s="142">
        <v>16475</v>
      </c>
      <c r="D28" s="388"/>
      <c r="E28" s="153">
        <v>3374</v>
      </c>
      <c r="F28" s="26"/>
      <c r="G28" s="153"/>
    </row>
    <row r="29" s="21" customFormat="1" ht="24.75" customHeight="1" x14ac:dyDescent="0.15" spans="1:7">
      <c r="A29" s="26" t="s">
        <v>63</v>
      </c>
      <c r="B29" s="387">
        <f>SUM(C29:G29)</f>
        <v>856</v>
      </c>
      <c r="C29" s="142">
        <v>856</v>
      </c>
      <c r="D29" s="388"/>
      <c r="E29" s="153"/>
      <c r="F29" s="26"/>
      <c r="G29" s="153"/>
    </row>
    <row r="30" s="21" customFormat="1" ht="24.75" customHeight="1" x14ac:dyDescent="0.15" spans="1:7">
      <c r="A30" s="26" t="s">
        <v>64</v>
      </c>
      <c r="B30" s="387">
        <f>SUM(C30:G30)</f>
        <v>0</v>
      </c>
      <c r="C30" s="142"/>
      <c r="D30" s="388"/>
      <c r="E30" s="153"/>
      <c r="F30" s="26"/>
      <c r="G30" s="153"/>
    </row>
    <row r="31" s="21" customFormat="1" ht="24.75" customHeight="1" x14ac:dyDescent="0.15" spans="1:7">
      <c r="A31" s="148" t="s">
        <v>65</v>
      </c>
      <c r="B31" s="387">
        <f>SUM(B6:B30)</f>
        <v>118142</v>
      </c>
      <c r="C31" s="142">
        <f>SUM(C6:C30)</f>
        <v>112824</v>
      </c>
      <c r="D31" s="142">
        <f>SUM(D6:D30)</f>
        <v>0</v>
      </c>
      <c r="E31" s="142">
        <f>SUM(E6:E30)</f>
        <v>5318</v>
      </c>
      <c r="F31" s="142">
        <f>SUM(F6:F30)</f>
        <v>0</v>
      </c>
      <c r="G31" s="142">
        <f>SUM(G6:G30)</f>
        <v>0</v>
      </c>
    </row>
  </sheetData>
  <mergeCells count="3">
    <mergeCell ref="A2:G2"/>
    <mergeCell ref="B4:G4"/>
    <mergeCell ref="A4:A5"/>
  </mergeCells>
  <phoneticPr fontId="0" type="noConversion"/>
  <printOptions horizontalCentered="1"/>
  <pageMargins left="0.15761919143631703" right="0.31523838287263406" top="0.31523838287263406" bottom="0.4332791632554663" header="0.15761919143631703" footer="0.15761919143631703"/>
  <pageSetup paperSize="9" scale="75" firstPageNumber="135" useFirstPageNumber="1"/>
  <extLst>
    <ext uri="{2D9387EB-5337-4D45-933B-B4D357D02E09}">
      <gutter val="0.0" pos="0"/>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WVJ25"/>
  <sheetViews>
    <sheetView zoomScaleNormal="100" topLeftCell="A1" workbookViewId="0">
      <pane ySplit="5" topLeftCell="A6" activePane="bottomLeft" state="frozen"/>
      <selection activeCell="A1" activeCellId="0" sqref="A1"/>
      <selection pane="bottomLeft" activeCell="B23" activeCellId="0" sqref="B23:B30"/>
    </sheetView>
  </sheetViews>
  <sheetFormatPr defaultRowHeight="13.5" defaultColWidth="9.000137329101562" x14ac:dyDescent="0.15"/>
  <cols>
    <col min="1" max="1" width="49.75" customWidth="1" style="281"/>
    <col min="2" max="2" width="49.75" customWidth="1" style="208"/>
    <col min="3" max="256" width="9.0" style="196"/>
    <col min="257" max="258" width="49.75" customWidth="1" style="196"/>
    <col min="259" max="512" width="9.0" style="196"/>
    <col min="513" max="514" width="49.75" customWidth="1" style="196"/>
    <col min="515" max="768" width="9.0" style="196"/>
    <col min="769" max="770" width="49.75" customWidth="1" style="196"/>
    <col min="771" max="1024" width="9.0" style="196"/>
    <col min="1025" max="1026" width="49.75" customWidth="1" style="196"/>
    <col min="1027" max="1280" width="9.0" style="196"/>
    <col min="1281" max="1282" width="49.75" customWidth="1" style="196"/>
    <col min="1283" max="1536" width="9.0" style="196"/>
    <col min="1537" max="1538" width="49.75" customWidth="1" style="196"/>
    <col min="1539" max="1792" width="9.0" style="196"/>
    <col min="1793" max="1794" width="49.75" customWidth="1" style="196"/>
    <col min="1795" max="2048" width="9.0" style="196"/>
    <col min="2049" max="2050" width="49.75" customWidth="1" style="196"/>
    <col min="2051" max="2304" width="9.0" style="196"/>
    <col min="2305" max="2306" width="49.75" customWidth="1" style="196"/>
    <col min="2307" max="2560" width="9.0" style="196"/>
    <col min="2561" max="2562" width="49.75" customWidth="1" style="196"/>
    <col min="2563" max="2816" width="9.0" style="196"/>
    <col min="2817" max="2818" width="49.75" customWidth="1" style="196"/>
    <col min="2819" max="3072" width="9.0" style="196"/>
    <col min="3073" max="3074" width="49.75" customWidth="1" style="196"/>
    <col min="3075" max="3328" width="9.0" style="196"/>
    <col min="3329" max="3330" width="49.75" customWidth="1" style="196"/>
    <col min="3331" max="3584" width="9.0" style="196"/>
    <col min="3585" max="3586" width="49.75" customWidth="1" style="196"/>
    <col min="3587" max="3840" width="9.0" style="196"/>
    <col min="3841" max="3842" width="49.75" customWidth="1" style="196"/>
    <col min="3843" max="4096" width="9.0" style="196"/>
    <col min="4097" max="4098" width="49.75" customWidth="1" style="196"/>
    <col min="4099" max="4352" width="9.0" style="196"/>
    <col min="4353" max="4354" width="49.75" customWidth="1" style="196"/>
    <col min="4355" max="4608" width="9.0" style="196"/>
    <col min="4609" max="4610" width="49.75" customWidth="1" style="196"/>
    <col min="4611" max="4864" width="9.0" style="196"/>
    <col min="4865" max="4866" width="49.75" customWidth="1" style="196"/>
    <col min="4867" max="5120" width="9.0" style="196"/>
    <col min="5121" max="5122" width="49.75" customWidth="1" style="196"/>
    <col min="5123" max="5376" width="9.0" style="196"/>
    <col min="5377" max="5378" width="49.75" customWidth="1" style="196"/>
    <col min="5379" max="5632" width="9.0" style="196"/>
    <col min="5633" max="5634" width="49.75" customWidth="1" style="196"/>
    <col min="5635" max="5888" width="9.0" style="196"/>
    <col min="5889" max="5890" width="49.75" customWidth="1" style="196"/>
    <col min="5891" max="6144" width="9.0" style="196"/>
    <col min="6145" max="6146" width="49.75" customWidth="1" style="196"/>
    <col min="6147" max="6400" width="9.0" style="196"/>
    <col min="6401" max="6402" width="49.75" customWidth="1" style="196"/>
    <col min="6403" max="6656" width="9.0" style="196"/>
    <col min="6657" max="6658" width="49.75" customWidth="1" style="196"/>
    <col min="6659" max="6912" width="9.0" style="196"/>
    <col min="6913" max="6914" width="49.75" customWidth="1" style="196"/>
    <col min="6915" max="7168" width="9.0" style="196"/>
    <col min="7169" max="7170" width="49.75" customWidth="1" style="196"/>
    <col min="7171" max="7424" width="9.0" style="196"/>
    <col min="7425" max="7426" width="49.75" customWidth="1" style="196"/>
    <col min="7427" max="7680" width="9.0" style="196"/>
    <col min="7681" max="7682" width="49.75" customWidth="1" style="196"/>
    <col min="7683" max="7936" width="9.0" style="196"/>
    <col min="7937" max="7938" width="49.75" customWidth="1" style="196"/>
    <col min="7939" max="8192" width="9.0" style="196"/>
    <col min="8193" max="8194" width="49.75" customWidth="1" style="196"/>
    <col min="8195" max="8448" width="9.0" style="196"/>
    <col min="8449" max="8450" width="49.75" customWidth="1" style="196"/>
    <col min="8451" max="8704" width="9.0" style="196"/>
    <col min="8705" max="8706" width="49.75" customWidth="1" style="196"/>
    <col min="8707" max="8960" width="9.0" style="196"/>
    <col min="8961" max="8962" width="49.75" customWidth="1" style="196"/>
    <col min="8963" max="9216" width="9.0" style="196"/>
    <col min="9217" max="9218" width="49.75" customWidth="1" style="196"/>
    <col min="9219" max="9472" width="9.0" style="196"/>
    <col min="9473" max="9474" width="49.75" customWidth="1" style="196"/>
    <col min="9475" max="9728" width="9.0" style="196"/>
    <col min="9729" max="9730" width="49.75" customWidth="1" style="196"/>
    <col min="9731" max="9984" width="9.0" style="196"/>
    <col min="9985" max="9986" width="49.75" customWidth="1" style="196"/>
    <col min="9987" max="10240" width="9.0" style="196"/>
    <col min="10241" max="10242" width="49.75" customWidth="1" style="196"/>
    <col min="10243" max="10496" width="9.0" style="196"/>
    <col min="10497" max="10498" width="49.75" customWidth="1" style="196"/>
    <col min="10499" max="10752" width="9.0" style="196"/>
    <col min="10753" max="10754" width="49.75" customWidth="1" style="196"/>
    <col min="10755" max="11008" width="9.0" style="196"/>
    <col min="11009" max="11010" width="49.75" customWidth="1" style="196"/>
    <col min="11011" max="11264" width="9.0" style="196"/>
    <col min="11265" max="11266" width="49.75" customWidth="1" style="196"/>
    <col min="11267" max="11520" width="9.0" style="196"/>
    <col min="11521" max="11522" width="49.75" customWidth="1" style="196"/>
    <col min="11523" max="11776" width="9.0" style="196"/>
    <col min="11777" max="11778" width="49.75" customWidth="1" style="196"/>
    <col min="11779" max="12032" width="9.0" style="196"/>
    <col min="12033" max="12034" width="49.75" customWidth="1" style="196"/>
    <col min="12035" max="12288" width="9.0" style="196"/>
    <col min="12289" max="12290" width="49.75" customWidth="1" style="196"/>
    <col min="12291" max="12544" width="9.0" style="196"/>
    <col min="12545" max="12546" width="49.75" customWidth="1" style="196"/>
    <col min="12547" max="12800" width="9.0" style="196"/>
    <col min="12801" max="12802" width="49.75" customWidth="1" style="196"/>
    <col min="12803" max="13056" width="9.0" style="196"/>
    <col min="13057" max="13058" width="49.75" customWidth="1" style="196"/>
    <col min="13059" max="13312" width="9.0" style="196"/>
    <col min="13313" max="13314" width="49.75" customWidth="1" style="196"/>
    <col min="13315" max="13568" width="9.0" style="196"/>
    <col min="13569" max="13570" width="49.75" customWidth="1" style="196"/>
    <col min="13571" max="13824" width="9.0" style="196"/>
    <col min="13825" max="13826" width="49.75" customWidth="1" style="196"/>
    <col min="13827" max="14080" width="9.0" style="196"/>
    <col min="14081" max="14082" width="49.75" customWidth="1" style="196"/>
    <col min="14083" max="14336" width="9.0" style="196"/>
    <col min="14337" max="14338" width="49.75" customWidth="1" style="196"/>
    <col min="14339" max="14592" width="9.0" style="196"/>
    <col min="14593" max="14594" width="49.75" customWidth="1" style="196"/>
    <col min="14595" max="14848" width="9.0" style="196"/>
    <col min="14849" max="14850" width="49.75" customWidth="1" style="196"/>
    <col min="14851" max="15104" width="9.0" style="196"/>
    <col min="15105" max="15106" width="49.75" customWidth="1" style="196"/>
    <col min="15107" max="15360" width="9.0" style="196"/>
    <col min="15361" max="15362" width="49.75" customWidth="1" style="196"/>
    <col min="15363" max="15616" width="9.0" style="196"/>
    <col min="15617" max="15618" width="49.75" customWidth="1" style="196"/>
    <col min="15619" max="15872" width="9.0" style="196"/>
    <col min="15873" max="15874" width="49.75" customWidth="1" style="196"/>
    <col min="15875" max="16128" width="9.0" style="196"/>
    <col min="16129" max="16130" width="49.75" customWidth="1" style="196"/>
    <col min="16131" max="16384" width="9.0" style="196"/>
  </cols>
  <sheetData>
    <row r="1" ht="23.25" customHeight="1" x14ac:dyDescent="0.15" spans="1:1">
      <c r="A1" s="125" t="s">
        <v>440</v>
      </c>
    </row>
    <row r="2" ht="37.5" customHeight="1" x14ac:dyDescent="0.15" spans="1:2">
      <c r="A2" s="641" t="s">
        <v>441</v>
      </c>
      <c r="B2" s="641"/>
    </row>
    <row r="3" ht="20.25" customHeight="1" x14ac:dyDescent="0.15" spans="1:2">
      <c r="A3" s="282"/>
      <c r="B3" s="128" t="s">
        <v>2</v>
      </c>
    </row>
    <row r="4" ht="28.5" customHeight="1" x14ac:dyDescent="0.15" spans="1:2">
      <c r="A4" s="283" t="s">
        <v>118</v>
      </c>
      <c r="B4" s="284" t="s">
        <v>4</v>
      </c>
    </row>
    <row r="5" ht="18.75" customHeight="1" x14ac:dyDescent="0.15" spans="1:3">
      <c r="A5" s="285" t="s">
        <v>372</v>
      </c>
      <c r="B5" s="286">
        <f>B6+B11+B20+B23</f>
        <v>82247</v>
      </c>
      <c r="C5" s="287"/>
    </row>
    <row r="6" ht="18.75" customHeight="1" x14ac:dyDescent="0.15" spans="1:11">
      <c r="A6" s="288" t="s">
        <v>398</v>
      </c>
      <c r="B6" s="286">
        <f>SUM(B7:B10)</f>
        <v>27030</v>
      </c>
      <c r="C6" s="289"/>
      <c r="D6" s="289"/>
      <c r="E6" s="289"/>
      <c r="F6" s="289"/>
      <c r="G6" s="289"/>
      <c r="H6" s="289"/>
      <c r="I6" s="292"/>
      <c r="J6" s="292"/>
      <c r="K6" s="289"/>
    </row>
    <row r="7" ht="18.75" customHeight="1" x14ac:dyDescent="0.15" spans="1:2">
      <c r="A7" s="290" t="s">
        <v>399</v>
      </c>
      <c r="B7" s="291">
        <v>18864</v>
      </c>
    </row>
    <row r="8" ht="18.75" customHeight="1" x14ac:dyDescent="0.15" spans="1:2">
      <c r="A8" s="290" t="s">
        <v>400</v>
      </c>
      <c r="B8" s="291">
        <v>5019</v>
      </c>
    </row>
    <row r="9" ht="18.75" customHeight="1" x14ac:dyDescent="0.15" spans="1:2">
      <c r="A9" s="290" t="s">
        <v>401</v>
      </c>
      <c r="B9" s="291">
        <v>2339</v>
      </c>
    </row>
    <row r="10" ht="18.75" customHeight="1" x14ac:dyDescent="0.15" spans="1:2">
      <c r="A10" s="290" t="s">
        <v>402</v>
      </c>
      <c r="B10" s="291">
        <v>808</v>
      </c>
    </row>
    <row r="11" ht="18.75" customHeight="1" x14ac:dyDescent="0.15" spans="1:2">
      <c r="A11" s="288" t="s">
        <v>403</v>
      </c>
      <c r="B11" s="286">
        <f>SUM(B12:B19)</f>
        <v>2238</v>
      </c>
    </row>
    <row r="12" ht="18.75" customHeight="1" x14ac:dyDescent="0.15" spans="1:2">
      <c r="A12" s="290" t="s">
        <v>404</v>
      </c>
      <c r="B12" s="291">
        <v>1409</v>
      </c>
    </row>
    <row r="13" ht="18.75" customHeight="1" x14ac:dyDescent="0.15" spans="1:2">
      <c r="A13" s="290" t="s">
        <v>405</v>
      </c>
      <c r="B13" s="291">
        <v>6</v>
      </c>
    </row>
    <row r="14" ht="18.75" customHeight="1" x14ac:dyDescent="0.15" spans="1:2">
      <c r="A14" s="290" t="s">
        <v>406</v>
      </c>
      <c r="B14" s="291">
        <v>17</v>
      </c>
    </row>
    <row r="15" ht="18.75" customHeight="1" x14ac:dyDescent="0.15" spans="1:2">
      <c r="A15" s="290" t="s">
        <v>408</v>
      </c>
      <c r="B15" s="291">
        <v>98</v>
      </c>
    </row>
    <row r="16" ht="18.75" customHeight="1" x14ac:dyDescent="0.15" spans="1:2">
      <c r="A16" s="290" t="s">
        <v>409</v>
      </c>
      <c r="B16" s="291">
        <v>57</v>
      </c>
    </row>
    <row r="17" ht="18.75" customHeight="1" x14ac:dyDescent="0.15" spans="1:2">
      <c r="A17" s="290" t="s">
        <v>410</v>
      </c>
      <c r="B17" s="291">
        <v>564</v>
      </c>
    </row>
    <row r="18" ht="18.75" customHeight="1" x14ac:dyDescent="0.15" spans="1:2">
      <c r="A18" s="290" t="s">
        <v>411</v>
      </c>
      <c r="B18" s="291">
        <v>87</v>
      </c>
    </row>
    <row r="19" ht="18.75" customHeight="1" x14ac:dyDescent="0.15" spans="1:2">
      <c r="A19" s="290" t="s">
        <v>442</v>
      </c>
      <c r="B19" s="291"/>
    </row>
    <row r="20" ht="18.75" customHeight="1" x14ac:dyDescent="0.15" spans="1:2">
      <c r="A20" s="288" t="s">
        <v>421</v>
      </c>
      <c r="B20" s="286">
        <f>SUM(B21:B22)</f>
        <v>51408</v>
      </c>
    </row>
    <row r="21" ht="18.75" customHeight="1" x14ac:dyDescent="0.15" spans="1:2">
      <c r="A21" s="290" t="s">
        <v>422</v>
      </c>
      <c r="B21" s="291">
        <v>50574</v>
      </c>
    </row>
    <row r="22" ht="18.75" customHeight="1" x14ac:dyDescent="0.15" spans="1:2">
      <c r="A22" s="290" t="s">
        <v>423</v>
      </c>
      <c r="B22" s="291">
        <v>834</v>
      </c>
    </row>
    <row r="23" ht="18.75" customHeight="1" x14ac:dyDescent="0.15" spans="1:2">
      <c r="A23" s="288" t="s">
        <v>428</v>
      </c>
      <c r="B23" s="286">
        <f>SUM(B24:B25)</f>
        <v>1571</v>
      </c>
    </row>
    <row r="24" ht="18.75" customHeight="1" x14ac:dyDescent="0.15" spans="1:2">
      <c r="A24" s="290" t="s">
        <v>429</v>
      </c>
      <c r="B24" s="291">
        <v>1542</v>
      </c>
    </row>
    <row r="25" ht="21.0" customHeight="1" x14ac:dyDescent="0.15" spans="1:2">
      <c r="A25" s="290" t="s">
        <v>432</v>
      </c>
      <c r="B25" s="291">
        <v>29</v>
      </c>
    </row>
  </sheetData>
  <mergeCells count="1">
    <mergeCell ref="A2:B2"/>
  </mergeCells>
  <phoneticPr fontId="0" type="noConversion"/>
  <printOptions horizontalCentered="1"/>
  <pageMargins left="0.5513199671046941" right="0.5513199671046941" top="0.27565998355234705" bottom="0.3937007874015748" header="0.5902039723133478" footer="0.15761919143631703"/>
  <pageSetup paperSize="9" scale="93" firstPageNumber="135" useFirstPageNumber="1"/>
  <extLst>
    <ext uri="{2D9387EB-5337-4D45-933B-B4D357D02E09}">
      <gutter val="0.0" pos="0"/>
    </ext>
  </extLs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99"/>
  <sheetViews>
    <sheetView view="pageBreakPreview" zoomScale="100" topLeftCell="A1" workbookViewId="0">
      <pane ySplit="6" topLeftCell="A7" activePane="bottomLeft" state="frozen"/>
      <selection activeCell="A1" activeCellId="0" sqref="A1"/>
      <selection pane="bottomLeft" activeCell="B23" activeCellId="0" sqref="B23:B30"/>
    </sheetView>
  </sheetViews>
  <sheetFormatPr defaultRowHeight="13.5" defaultColWidth="9.000137329101562" x14ac:dyDescent="0.15"/>
  <cols>
    <col min="1" max="1" width="26.25" customWidth="1" style="1"/>
    <col min="2" max="2" width="13.25" customWidth="1" style="1"/>
    <col min="3" max="4" width="11.875" customWidth="1" style="1"/>
    <col min="5" max="5" width="13.25" customWidth="1" style="1"/>
    <col min="6" max="7" width="11.875" customWidth="1" style="1"/>
  </cols>
  <sheetData>
    <row r="1" s="30" customFormat="1" ht="24.0" customHeight="1" x14ac:dyDescent="0.15" spans="1:1">
      <c r="A1" s="105" t="s">
        <v>863</v>
      </c>
    </row>
    <row r="2" s="31" customFormat="1" ht="42.0" customHeight="1" x14ac:dyDescent="0.15" spans="1:7">
      <c r="A2" s="664" t="s">
        <v>864</v>
      </c>
      <c r="B2" s="664"/>
      <c r="C2" s="664"/>
      <c r="D2" s="664"/>
      <c r="E2" s="664"/>
      <c r="F2" s="664"/>
      <c r="G2" s="664"/>
    </row>
    <row r="3" s="32" customFormat="1" ht="27.0" customHeight="1" x14ac:dyDescent="0.15" spans="1:7">
      <c r="A3" s="36"/>
      <c r="B3" s="36"/>
      <c r="G3" s="36" t="s">
        <v>2</v>
      </c>
    </row>
    <row r="4" ht="26.1" customHeight="1" x14ac:dyDescent="0.15" spans="1:7">
      <c r="A4" s="669" t="s">
        <v>865</v>
      </c>
      <c r="B4" s="669" t="s">
        <v>866</v>
      </c>
      <c r="C4" s="669"/>
      <c r="D4" s="669"/>
      <c r="E4" s="669" t="s">
        <v>867</v>
      </c>
      <c r="F4" s="669"/>
      <c r="G4" s="669"/>
    </row>
    <row r="5" ht="24.0" customHeight="1" x14ac:dyDescent="0.15" spans="1:7">
      <c r="A5" s="669"/>
      <c r="B5" s="39" t="s">
        <v>372</v>
      </c>
      <c r="C5" s="39" t="s">
        <v>868</v>
      </c>
      <c r="D5" s="39" t="s">
        <v>869</v>
      </c>
      <c r="E5" s="39" t="s">
        <v>372</v>
      </c>
      <c r="F5" s="39" t="s">
        <v>868</v>
      </c>
      <c r="G5" s="39" t="s">
        <v>869</v>
      </c>
    </row>
    <row r="6" ht="24.0" customHeight="1" x14ac:dyDescent="0.15" spans="1:7">
      <c r="A6" s="39" t="s">
        <v>870</v>
      </c>
      <c r="B6" s="39" t="s">
        <v>871</v>
      </c>
      <c r="C6" s="39" t="s">
        <v>872</v>
      </c>
      <c r="D6" s="39" t="s">
        <v>873</v>
      </c>
      <c r="E6" s="39" t="s">
        <v>874</v>
      </c>
      <c r="F6" s="39" t="s">
        <v>875</v>
      </c>
      <c r="G6" s="39" t="s">
        <v>876</v>
      </c>
    </row>
    <row r="7" s="45" customFormat="1" ht="24.0" customHeight="1" x14ac:dyDescent="0.15" spans="1:7">
      <c r="A7" s="47" t="s">
        <v>877</v>
      </c>
      <c r="B7" s="106"/>
      <c r="C7" s="106"/>
      <c r="D7" s="106"/>
      <c r="E7" s="107"/>
      <c r="F7" s="107"/>
      <c r="G7" s="107"/>
    </row>
    <row r="8" s="45" customFormat="1" ht="24.0" customHeight="1" x14ac:dyDescent="0.15" spans="1:7">
      <c r="A8" s="47" t="s">
        <v>878</v>
      </c>
      <c r="B8" s="108">
        <v>39420</v>
      </c>
      <c r="C8" s="108">
        <v>30554</v>
      </c>
      <c r="D8" s="108">
        <v>8866</v>
      </c>
      <c r="E8" s="108">
        <f>SUM(F8:G8)</f>
        <v>39420</v>
      </c>
      <c r="F8" s="108">
        <v>30554</v>
      </c>
      <c r="G8" s="108">
        <v>8866</v>
      </c>
    </row>
    <row r="9" s="45" customFormat="1" ht="24.0" customHeight="1" x14ac:dyDescent="0.15" spans="1:7">
      <c r="A9" s="47" t="s">
        <v>879</v>
      </c>
      <c r="B9" s="106"/>
      <c r="C9" s="107"/>
      <c r="D9" s="107"/>
      <c r="E9" s="107"/>
      <c r="F9" s="107"/>
      <c r="G9" s="107"/>
    </row>
    <row r="10" ht="24.0" customHeight="1" x14ac:dyDescent="0.15" spans="1:7">
      <c r="A10" s="42"/>
      <c r="B10" s="109"/>
      <c r="C10" s="110"/>
      <c r="D10" s="110"/>
      <c r="E10" s="110"/>
      <c r="F10" s="110"/>
      <c r="G10" s="110"/>
    </row>
    <row r="11" ht="24.0" customHeight="1" x14ac:dyDescent="0.15" spans="1:7">
      <c r="A11" s="42"/>
      <c r="B11" s="109"/>
      <c r="C11" s="110"/>
      <c r="D11" s="110"/>
      <c r="E11" s="110"/>
      <c r="F11" s="110"/>
      <c r="G11" s="110"/>
    </row>
    <row r="12" ht="24.0" customHeight="1" x14ac:dyDescent="0.15" spans="1:7">
      <c r="A12" s="39"/>
      <c r="B12" s="109"/>
      <c r="C12" s="110"/>
      <c r="D12" s="110"/>
      <c r="E12" s="110"/>
      <c r="F12" s="110"/>
      <c r="G12" s="110"/>
    </row>
    <row r="13" ht="24.0" customHeight="1" x14ac:dyDescent="0.15" spans="1:7">
      <c r="A13" s="39"/>
      <c r="B13" s="109"/>
      <c r="C13" s="110"/>
      <c r="D13" s="110"/>
      <c r="E13" s="110"/>
      <c r="F13" s="110"/>
      <c r="G13" s="110"/>
    </row>
    <row r="14" ht="24.0" customHeight="1" x14ac:dyDescent="0.15" spans="1:7">
      <c r="A14" s="39"/>
      <c r="B14" s="109"/>
      <c r="C14" s="110"/>
      <c r="D14" s="110"/>
      <c r="E14" s="110"/>
      <c r="F14" s="110"/>
      <c r="G14" s="110"/>
    </row>
    <row r="15" ht="24.0" customHeight="1" x14ac:dyDescent="0.15" spans="1:7">
      <c r="A15" s="42"/>
      <c r="B15" s="109"/>
      <c r="C15" s="110"/>
      <c r="D15" s="110"/>
      <c r="E15" s="110"/>
      <c r="F15" s="110"/>
      <c r="G15" s="110"/>
    </row>
    <row r="16" ht="24.0" customHeight="1" x14ac:dyDescent="0.15" spans="1:7">
      <c r="A16" s="39"/>
      <c r="B16" s="54"/>
      <c r="C16" s="111"/>
      <c r="D16" s="111"/>
      <c r="E16" s="111"/>
      <c r="F16" s="111"/>
      <c r="G16" s="111"/>
    </row>
    <row r="17" ht="44.1" customHeight="1" x14ac:dyDescent="0.15" spans="1:7">
      <c r="A17" s="670" t="s">
        <v>880</v>
      </c>
      <c r="B17" s="670"/>
      <c r="C17" s="670"/>
      <c r="D17" s="670"/>
      <c r="E17" s="670"/>
      <c r="F17" s="670"/>
      <c r="G17" s="670"/>
    </row>
    <row r="18" ht="24.0" customHeight="1" x14ac:dyDescent="0.15" spans="1:2"/>
    <row r="19" ht="24.0" customHeight="1" x14ac:dyDescent="0.15" spans="1:2"/>
    <row r="20" ht="24.0" customHeight="1" x14ac:dyDescent="0.15" spans="1:2"/>
    <row r="21" ht="24.0" customHeight="1" x14ac:dyDescent="0.15" spans="1:2"/>
    <row r="22" ht="24.0" customHeight="1" x14ac:dyDescent="0.15" spans="1:2"/>
    <row r="23" ht="24.0" customHeight="1" x14ac:dyDescent="0.15" spans="1:2"/>
    <row r="24" ht="24.0" customHeight="1" x14ac:dyDescent="0.15" spans="1:2"/>
    <row r="25" ht="24.0" customHeight="1" x14ac:dyDescent="0.15" spans="1:2"/>
    <row r="26" ht="24.0" customHeight="1" x14ac:dyDescent="0.15" spans="1:2"/>
    <row r="27" ht="24.0" customHeight="1" x14ac:dyDescent="0.15" spans="1:2"/>
    <row r="28" ht="24.0" customHeight="1" x14ac:dyDescent="0.15" spans="1:2"/>
    <row r="29" ht="24.0" customHeight="1" x14ac:dyDescent="0.15" spans="1:2"/>
    <row r="30" ht="24.0" customHeight="1" x14ac:dyDescent="0.15" spans="1:2"/>
    <row r="31" ht="24.0" customHeight="1" x14ac:dyDescent="0.15" spans="1:2"/>
    <row r="32" ht="24.0" customHeight="1" x14ac:dyDescent="0.15" spans="1:2"/>
    <row r="33" ht="24.0" customHeight="1" x14ac:dyDescent="0.15" spans="1:2"/>
    <row r="34" ht="24.0" customHeight="1" x14ac:dyDescent="0.15" spans="1:2"/>
    <row r="35" ht="24.0" customHeight="1" x14ac:dyDescent="0.15" spans="1:2"/>
    <row r="36" ht="24.0" customHeight="1" x14ac:dyDescent="0.15" spans="1:2"/>
    <row r="37" ht="24.0" customHeight="1" x14ac:dyDescent="0.15" spans="1:2"/>
    <row r="38" ht="24.0" customHeight="1" x14ac:dyDescent="0.15" spans="1:2"/>
    <row r="39" ht="24.0" customHeight="1" x14ac:dyDescent="0.15" spans="1:2"/>
    <row r="40" ht="24.0" customHeight="1" x14ac:dyDescent="0.15" spans="1:2"/>
    <row r="41" ht="24.0" customHeight="1" x14ac:dyDescent="0.15" spans="1:2"/>
    <row r="42" ht="24.0" customHeight="1" x14ac:dyDescent="0.15" spans="1:2"/>
    <row r="43" ht="24.0" customHeight="1" x14ac:dyDescent="0.15" spans="1:2"/>
    <row r="44" ht="24.0" customHeight="1" x14ac:dyDescent="0.15" spans="1:2"/>
    <row r="45" ht="24.0" customHeight="1" x14ac:dyDescent="0.15" spans="1:2"/>
    <row r="46" ht="24.0" customHeight="1" x14ac:dyDescent="0.15" spans="1:2"/>
    <row r="47" ht="24.0" customHeight="1" x14ac:dyDescent="0.15" spans="1:2"/>
    <row r="48" ht="24.0" customHeight="1" x14ac:dyDescent="0.15" spans="1:2"/>
    <row r="49" ht="24.0" customHeight="1" x14ac:dyDescent="0.15" spans="1:2"/>
    <row r="50" ht="24.0" customHeight="1" x14ac:dyDescent="0.15" spans="1:2"/>
    <row r="51" ht="24.0" customHeight="1" x14ac:dyDescent="0.15" spans="1:2"/>
    <row r="52" ht="24.0" customHeight="1" x14ac:dyDescent="0.15" spans="1:2"/>
    <row r="53" ht="24.0" customHeight="1" x14ac:dyDescent="0.15" spans="1:2"/>
    <row r="54" ht="24.0" customHeight="1" x14ac:dyDescent="0.15" spans="1:2"/>
    <row r="55" ht="24.0" customHeight="1" x14ac:dyDescent="0.15" spans="1:2"/>
    <row r="56" ht="24.0" customHeight="1" x14ac:dyDescent="0.15" spans="1:2"/>
    <row r="57" ht="24.0" customHeight="1" x14ac:dyDescent="0.15" spans="1:2"/>
    <row r="58" ht="24.0" customHeight="1" x14ac:dyDescent="0.15" spans="1:2"/>
    <row r="59" ht="24.0" customHeight="1" x14ac:dyDescent="0.15" spans="1:2"/>
    <row r="60" ht="24.0" customHeight="1" x14ac:dyDescent="0.15" spans="1:2"/>
    <row r="61" ht="24.0" customHeight="1" x14ac:dyDescent="0.15" spans="1:2"/>
    <row r="62" ht="24.0" customHeight="1" x14ac:dyDescent="0.15" spans="1:2"/>
    <row r="63" ht="24.0" customHeight="1" x14ac:dyDescent="0.15" spans="1:2"/>
    <row r="64" ht="24.0" customHeight="1" x14ac:dyDescent="0.15" spans="1:2"/>
    <row r="65" ht="24.0" customHeight="1" x14ac:dyDescent="0.15" spans="1:2"/>
    <row r="66" ht="24.0" customHeight="1" x14ac:dyDescent="0.15" spans="1:2"/>
    <row r="67" ht="24.0" customHeight="1" x14ac:dyDescent="0.15" spans="1:2"/>
    <row r="68" ht="24.0" customHeight="1" x14ac:dyDescent="0.15" spans="1:2"/>
    <row r="69" ht="24.0" customHeight="1" x14ac:dyDescent="0.15" spans="1:2"/>
    <row r="70" ht="24.0" customHeight="1" x14ac:dyDescent="0.15" spans="1:2"/>
    <row r="71" ht="24.0" customHeight="1" x14ac:dyDescent="0.15" spans="1:2"/>
    <row r="72" ht="24.0" customHeight="1" x14ac:dyDescent="0.15" spans="1:2"/>
    <row r="73" ht="24.0" customHeight="1" x14ac:dyDescent="0.15" spans="1:2"/>
    <row r="74" ht="24.0" customHeight="1" x14ac:dyDescent="0.15" spans="1:2"/>
    <row r="75" ht="24.0" customHeight="1" x14ac:dyDescent="0.15" spans="1:2"/>
    <row r="76" ht="24.0" customHeight="1" x14ac:dyDescent="0.15" spans="1:2"/>
    <row r="77" ht="24.0" customHeight="1" x14ac:dyDescent="0.15" spans="1:2"/>
    <row r="78" ht="24.0" customHeight="1" x14ac:dyDescent="0.15" spans="1:2"/>
    <row r="79" ht="24.0" customHeight="1" x14ac:dyDescent="0.15" spans="1:2"/>
    <row r="80" ht="24.0" customHeight="1" x14ac:dyDescent="0.15" spans="1:2"/>
    <row r="81" ht="24.0" customHeight="1" x14ac:dyDescent="0.15" spans="1:2"/>
    <row r="82" ht="24.0" customHeight="1" x14ac:dyDescent="0.15" spans="1:2"/>
    <row r="83" ht="24.0" customHeight="1" x14ac:dyDescent="0.15" spans="1:2"/>
    <row r="84" ht="24.0" customHeight="1" x14ac:dyDescent="0.15" spans="1:2"/>
    <row r="85" ht="24.0" customHeight="1" x14ac:dyDescent="0.15" spans="1:2"/>
    <row r="86" ht="24.0" customHeight="1" x14ac:dyDescent="0.15" spans="1:2"/>
    <row r="87" ht="24.0" customHeight="1" x14ac:dyDescent="0.15" spans="1:2"/>
    <row r="88" ht="24.0" customHeight="1" x14ac:dyDescent="0.15" spans="1:2"/>
    <row r="89" ht="24.0" customHeight="1" x14ac:dyDescent="0.15" spans="1:2"/>
    <row r="90" ht="24.0" customHeight="1" x14ac:dyDescent="0.15" spans="1:2"/>
    <row r="91" ht="24.0" customHeight="1" x14ac:dyDescent="0.15" spans="1:2"/>
    <row r="92" ht="24.0" customHeight="1" x14ac:dyDescent="0.15" spans="1:2"/>
    <row r="93" ht="24.0" customHeight="1" x14ac:dyDescent="0.15" spans="1:2"/>
    <row r="94" ht="24.0" customHeight="1" x14ac:dyDescent="0.15" spans="1:2"/>
    <row r="95" ht="24.0" customHeight="1" x14ac:dyDescent="0.15" spans="1:2"/>
    <row r="96" ht="24.0" customHeight="1" x14ac:dyDescent="0.15" spans="1:2"/>
    <row r="97" ht="24.0" customHeight="1" x14ac:dyDescent="0.15" spans="1:2"/>
    <row r="98" ht="24.0" customHeight="1" x14ac:dyDescent="0.15" spans="1:2"/>
    <row r="99" ht="24.0" customHeight="1" x14ac:dyDescent="0.15" spans="1:2"/>
  </sheetData>
  <mergeCells count="5">
    <mergeCell ref="A2:G2"/>
    <mergeCell ref="B4:D4"/>
    <mergeCell ref="E4:G4"/>
    <mergeCell ref="A17:G17"/>
    <mergeCell ref="A4:A5"/>
  </mergeCells>
  <phoneticPr fontId="0" type="noConversion"/>
  <printOptions horizontalCentered="1"/>
  <pageMargins left="0.309683488109919" right="0.17983862968880363" top="0.786707251090703" bottom="0.786707251090703" header="0.49993747801292604" footer="0.49993747801292604"/>
  <pageSetup paperSize="9" fitToHeight="0"/>
  <extLst>
    <ext uri="{2D9387EB-5337-4D45-933B-B4D357D02E09}">
      <gutter val="0.0" pos="0"/>
    </ext>
  </extLs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95"/>
  <sheetViews>
    <sheetView view="pageBreakPreview" zoomScale="100" topLeftCell="A1" workbookViewId="0">
      <selection activeCell="B23" activeCellId="0" sqref="B23:B30"/>
    </sheetView>
  </sheetViews>
  <sheetFormatPr defaultRowHeight="13.5" defaultColWidth="9.000137329101562" x14ac:dyDescent="0.15"/>
  <cols>
    <col min="1" max="1" width="47.375" customWidth="1" style="1"/>
    <col min="2" max="2" width="16.875" customWidth="1" style="33"/>
    <col min="3" max="3" width="16.875" customWidth="1" style="1"/>
  </cols>
  <sheetData>
    <row r="1" s="30" customFormat="1" ht="24.0" customHeight="1" x14ac:dyDescent="0.15" spans="1:2">
      <c r="A1" s="23" t="s">
        <v>881</v>
      </c>
      <c r="B1" s="46"/>
    </row>
    <row r="2" s="31" customFormat="1" ht="42.0" customHeight="1" x14ac:dyDescent="0.15" spans="1:3">
      <c r="A2" s="664" t="s">
        <v>882</v>
      </c>
      <c r="B2" s="664"/>
      <c r="C2" s="664"/>
    </row>
    <row r="3" s="32" customFormat="1" ht="27.0" customHeight="1" x14ac:dyDescent="0.15" spans="1:3">
      <c r="A3" s="36"/>
      <c r="B3" s="96"/>
      <c r="C3" s="36" t="s">
        <v>2</v>
      </c>
    </row>
    <row r="4" ht="36.0" customHeight="1" x14ac:dyDescent="0.15" spans="1:3">
      <c r="A4" s="39" t="s">
        <v>883</v>
      </c>
      <c r="B4" s="39" t="s">
        <v>4</v>
      </c>
      <c r="C4" s="39" t="s">
        <v>884</v>
      </c>
    </row>
    <row r="5" ht="24.0" customHeight="1" x14ac:dyDescent="0.15" spans="1:3">
      <c r="A5" s="47" t="s">
        <v>885</v>
      </c>
      <c r="B5" s="51">
        <v>24924</v>
      </c>
      <c r="C5" s="51">
        <v>24924</v>
      </c>
    </row>
    <row r="6" ht="24.0" customHeight="1" x14ac:dyDescent="0.15" spans="1:3">
      <c r="A6" s="47" t="s">
        <v>886</v>
      </c>
      <c r="B6" s="51">
        <v>30554</v>
      </c>
      <c r="C6" s="51">
        <v>30554</v>
      </c>
    </row>
    <row r="7" ht="24.0" customHeight="1" x14ac:dyDescent="0.15" spans="1:3">
      <c r="A7" s="47" t="s">
        <v>887</v>
      </c>
      <c r="B7" s="51">
        <v>2675</v>
      </c>
      <c r="C7" s="51">
        <v>2675</v>
      </c>
    </row>
    <row r="8" ht="24.0" customHeight="1" x14ac:dyDescent="0.15" spans="1:3">
      <c r="A8" s="42" t="s">
        <v>888</v>
      </c>
      <c r="B8" s="51">
        <v>0</v>
      </c>
      <c r="C8" s="51">
        <v>0</v>
      </c>
    </row>
    <row r="9" ht="24.0" customHeight="1" x14ac:dyDescent="0.15" spans="1:3">
      <c r="A9" s="42" t="s">
        <v>889</v>
      </c>
      <c r="B9" s="51">
        <v>2675</v>
      </c>
      <c r="C9" s="51">
        <v>2675</v>
      </c>
    </row>
    <row r="10" ht="24.0" customHeight="1" x14ac:dyDescent="0.15" spans="1:3">
      <c r="A10" s="47" t="s">
        <v>890</v>
      </c>
      <c r="B10" s="51">
        <v>2675</v>
      </c>
      <c r="C10" s="51">
        <v>2675</v>
      </c>
    </row>
    <row r="11" ht="24.0" customHeight="1" x14ac:dyDescent="0.15" spans="1:3">
      <c r="A11" s="47" t="s">
        <v>891</v>
      </c>
      <c r="B11" s="51">
        <v>24924</v>
      </c>
      <c r="C11" s="51">
        <v>24924</v>
      </c>
    </row>
    <row r="12" ht="24.0" customHeight="1" x14ac:dyDescent="0.15" spans="1:3">
      <c r="A12" s="47" t="s">
        <v>892</v>
      </c>
      <c r="B12" s="51">
        <v>27</v>
      </c>
      <c r="C12" s="51">
        <v>27</v>
      </c>
    </row>
    <row r="13" ht="24.0" customHeight="1" x14ac:dyDescent="0.15" spans="1:3">
      <c r="A13" s="47" t="s">
        <v>893</v>
      </c>
      <c r="B13" s="51">
        <v>0</v>
      </c>
      <c r="C13" s="51">
        <v>0</v>
      </c>
    </row>
    <row r="14" ht="24.0" customHeight="1" x14ac:dyDescent="0.15" spans="1:3">
      <c r="A14" s="47" t="s">
        <v>894</v>
      </c>
      <c r="B14" s="51">
        <v>30554</v>
      </c>
      <c r="C14" s="51">
        <v>30554</v>
      </c>
    </row>
    <row r="15" ht="106.5" customHeight="1" x14ac:dyDescent="0.15" spans="1:7">
      <c r="A15" s="670" t="s">
        <v>895</v>
      </c>
      <c r="B15" s="670"/>
      <c r="C15" s="670"/>
      <c r="D15" s="87"/>
      <c r="E15" s="87"/>
      <c r="F15" s="87"/>
      <c r="G15" s="87"/>
    </row>
    <row r="16" ht="24.0" customHeight="1" x14ac:dyDescent="0.15" spans="1:2"/>
    <row r="17" ht="24.0" customHeight="1" x14ac:dyDescent="0.15" spans="1:2"/>
    <row r="18" ht="24.0" customHeight="1" x14ac:dyDescent="0.15" spans="1:2"/>
    <row r="19" ht="24.0" customHeight="1" x14ac:dyDescent="0.15" spans="1:2"/>
    <row r="20" ht="24.0" customHeight="1" x14ac:dyDescent="0.15" spans="1:2"/>
    <row r="21" ht="24.0" customHeight="1" x14ac:dyDescent="0.15" spans="1:2"/>
    <row r="22" ht="24.0" customHeight="1" x14ac:dyDescent="0.15" spans="1:2"/>
    <row r="23" ht="24.0" customHeight="1" x14ac:dyDescent="0.15" spans="1:2"/>
    <row r="24" ht="24.0" customHeight="1" x14ac:dyDescent="0.15" spans="1:2"/>
    <row r="25" ht="24.0" customHeight="1" x14ac:dyDescent="0.15" spans="1:2"/>
    <row r="26" ht="24.0" customHeight="1" x14ac:dyDescent="0.15" spans="1:2"/>
    <row r="27" ht="24.0" customHeight="1" x14ac:dyDescent="0.15" spans="1:2"/>
    <row r="28" ht="24.0" customHeight="1" x14ac:dyDescent="0.15" spans="1:2"/>
    <row r="29" ht="24.0" customHeight="1" x14ac:dyDescent="0.15" spans="1:2"/>
    <row r="30" ht="24.0" customHeight="1" x14ac:dyDescent="0.15" spans="1:2"/>
    <row r="31" ht="24.0" customHeight="1" x14ac:dyDescent="0.15" spans="1:2"/>
    <row r="32" ht="24.0" customHeight="1" x14ac:dyDescent="0.15" spans="1:2"/>
    <row r="33" ht="24.0" customHeight="1" x14ac:dyDescent="0.15" spans="1:2"/>
    <row r="34" ht="24.0" customHeight="1" x14ac:dyDescent="0.15" spans="1:2"/>
    <row r="35" ht="24.0" customHeight="1" x14ac:dyDescent="0.15" spans="1:2"/>
    <row r="36" ht="24.0" customHeight="1" x14ac:dyDescent="0.15" spans="1:2"/>
    <row r="37" ht="24.0" customHeight="1" x14ac:dyDescent="0.15" spans="1:2"/>
    <row r="38" ht="24.0" customHeight="1" x14ac:dyDescent="0.15" spans="1:2"/>
    <row r="39" ht="24.0" customHeight="1" x14ac:dyDescent="0.15" spans="1:2"/>
    <row r="40" ht="24.0" customHeight="1" x14ac:dyDescent="0.15" spans="1:2"/>
    <row r="41" ht="24.0" customHeight="1" x14ac:dyDescent="0.15" spans="1:2"/>
    <row r="42" ht="24.0" customHeight="1" x14ac:dyDescent="0.15" spans="1:2"/>
    <row r="43" ht="24.0" customHeight="1" x14ac:dyDescent="0.15" spans="1:2"/>
    <row r="44" ht="24.0" customHeight="1" x14ac:dyDescent="0.15" spans="1:2"/>
    <row r="45" ht="24.0" customHeight="1" x14ac:dyDescent="0.15" spans="1:2"/>
    <row r="46" ht="24.0" customHeight="1" x14ac:dyDescent="0.15" spans="1:2"/>
    <row r="47" ht="24.0" customHeight="1" x14ac:dyDescent="0.15" spans="1:2"/>
    <row r="48" ht="24.0" customHeight="1" x14ac:dyDescent="0.15" spans="1:2"/>
    <row r="49" ht="24.0" customHeight="1" x14ac:dyDescent="0.15" spans="1:2"/>
    <row r="50" ht="24.0" customHeight="1" x14ac:dyDescent="0.15" spans="1:2"/>
    <row r="51" ht="24.0" customHeight="1" x14ac:dyDescent="0.15" spans="1:2"/>
    <row r="52" ht="24.0" customHeight="1" x14ac:dyDescent="0.15" spans="1:2"/>
    <row r="53" ht="24.0" customHeight="1" x14ac:dyDescent="0.15" spans="1:2"/>
    <row r="54" ht="24.0" customHeight="1" x14ac:dyDescent="0.15" spans="1:2"/>
    <row r="55" ht="24.0" customHeight="1" x14ac:dyDescent="0.15" spans="1:2"/>
    <row r="56" ht="24.0" customHeight="1" x14ac:dyDescent="0.15" spans="1:2"/>
    <row r="57" ht="24.0" customHeight="1" x14ac:dyDescent="0.15" spans="1:2"/>
    <row r="58" ht="24.0" customHeight="1" x14ac:dyDescent="0.15" spans="1:2"/>
    <row r="59" ht="24.0" customHeight="1" x14ac:dyDescent="0.15" spans="1:2"/>
    <row r="60" ht="24.0" customHeight="1" x14ac:dyDescent="0.15" spans="1:2"/>
    <row r="61" ht="24.0" customHeight="1" x14ac:dyDescent="0.15" spans="1:2"/>
    <row r="62" ht="24.0" customHeight="1" x14ac:dyDescent="0.15" spans="1:2"/>
    <row r="63" ht="24.0" customHeight="1" x14ac:dyDescent="0.15" spans="1:2"/>
    <row r="64" ht="24.0" customHeight="1" x14ac:dyDescent="0.15" spans="1:2"/>
    <row r="65" ht="24.0" customHeight="1" x14ac:dyDescent="0.15" spans="1:2"/>
    <row r="66" ht="24.0" customHeight="1" x14ac:dyDescent="0.15" spans="1:2"/>
    <row r="67" ht="24.0" customHeight="1" x14ac:dyDescent="0.15" spans="1:2"/>
    <row r="68" ht="24.0" customHeight="1" x14ac:dyDescent="0.15" spans="1:2"/>
    <row r="69" ht="24.0" customHeight="1" x14ac:dyDescent="0.15" spans="1:2"/>
    <row r="70" ht="24.0" customHeight="1" x14ac:dyDescent="0.15" spans="1:2"/>
    <row r="71" ht="24.0" customHeight="1" x14ac:dyDescent="0.15" spans="1:2"/>
    <row r="72" ht="24.0" customHeight="1" x14ac:dyDescent="0.15" spans="1:2"/>
    <row r="73" ht="24.0" customHeight="1" x14ac:dyDescent="0.15" spans="1:2"/>
    <row r="74" ht="24.0" customHeight="1" x14ac:dyDescent="0.15" spans="1:2"/>
    <row r="75" ht="24.0" customHeight="1" x14ac:dyDescent="0.15" spans="1:2"/>
    <row r="76" ht="24.0" customHeight="1" x14ac:dyDescent="0.15" spans="1:2"/>
    <row r="77" ht="24.0" customHeight="1" x14ac:dyDescent="0.15" spans="1:2"/>
    <row r="78" ht="24.0" customHeight="1" x14ac:dyDescent="0.15" spans="1:2"/>
    <row r="79" ht="24.0" customHeight="1" x14ac:dyDescent="0.15" spans="1:2"/>
    <row r="80" ht="24.0" customHeight="1" x14ac:dyDescent="0.15" spans="1:2"/>
    <row r="81" ht="24.0" customHeight="1" x14ac:dyDescent="0.15" spans="1:2"/>
    <row r="82" ht="24.0" customHeight="1" x14ac:dyDescent="0.15" spans="1:2"/>
    <row r="83" ht="24.0" customHeight="1" x14ac:dyDescent="0.15" spans="1:2"/>
    <row r="84" ht="24.0" customHeight="1" x14ac:dyDescent="0.15" spans="1:2"/>
    <row r="85" ht="24.0" customHeight="1" x14ac:dyDescent="0.15" spans="1:2"/>
    <row r="86" ht="24.0" customHeight="1" x14ac:dyDescent="0.15" spans="1:2"/>
    <row r="87" ht="24.0" customHeight="1" x14ac:dyDescent="0.15" spans="1:2"/>
    <row r="88" ht="24.0" customHeight="1" x14ac:dyDescent="0.15" spans="1:2"/>
    <row r="89" ht="24.0" customHeight="1" x14ac:dyDescent="0.15" spans="1:2"/>
    <row r="90" ht="24.0" customHeight="1" x14ac:dyDescent="0.15" spans="1:2"/>
    <row r="91" ht="24.0" customHeight="1" x14ac:dyDescent="0.15" spans="1:2"/>
    <row r="92" ht="24.0" customHeight="1" x14ac:dyDescent="0.15" spans="1:2"/>
    <row r="93" ht="24.0" customHeight="1" x14ac:dyDescent="0.15" spans="1:2"/>
    <row r="94" ht="24.0" customHeight="1" x14ac:dyDescent="0.15" spans="1:2"/>
    <row r="95" ht="24.0" customHeight="1" x14ac:dyDescent="0.15" spans="1:2"/>
  </sheetData>
  <mergeCells count="2">
    <mergeCell ref="A2:C2"/>
    <mergeCell ref="A15:C15"/>
  </mergeCells>
  <phoneticPr fontId="0" type="noConversion"/>
  <printOptions horizontalCentered="1"/>
  <pageMargins left="0.22011138792113058" right="0.17011761665344238" top="0.786707251090703" bottom="0.786707251090703" header="0.49993747801292604" footer="0.49993747801292604"/>
  <pageSetup paperSize="9"/>
  <extLst>
    <ext uri="{2D9387EB-5337-4D45-933B-B4D357D02E09}">
      <gutter val="0.0" pos="0"/>
    </ext>
  </extLs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95"/>
  <sheetViews>
    <sheetView view="pageBreakPreview" zoomScale="100" topLeftCell="A1" workbookViewId="0">
      <selection activeCell="B23" activeCellId="0" sqref="B23:B30"/>
    </sheetView>
  </sheetViews>
  <sheetFormatPr defaultRowHeight="13.5" defaultColWidth="9.000137329101562" x14ac:dyDescent="0.15"/>
  <cols>
    <col min="1" max="1" width="48.5" customWidth="1" style="1"/>
    <col min="2" max="2" width="16.0" customWidth="1" style="33"/>
    <col min="3" max="3" width="16.0" customWidth="1" style="1"/>
  </cols>
  <sheetData>
    <row r="1" s="30" customFormat="1" ht="24.0" customHeight="1" x14ac:dyDescent="0.15" spans="1:2">
      <c r="A1" s="23" t="s">
        <v>896</v>
      </c>
      <c r="B1" s="46"/>
    </row>
    <row r="2" s="31" customFormat="1" ht="42.0" customHeight="1" x14ac:dyDescent="0.15" spans="1:3">
      <c r="A2" s="664" t="s">
        <v>897</v>
      </c>
      <c r="B2" s="664"/>
      <c r="C2" s="664"/>
    </row>
    <row r="3" s="32" customFormat="1" ht="27.0" customHeight="1" x14ac:dyDescent="0.15" spans="1:3">
      <c r="A3" s="36"/>
      <c r="B3" s="96"/>
      <c r="C3" s="36" t="s">
        <v>2</v>
      </c>
    </row>
    <row r="4" ht="36.0" customHeight="1" x14ac:dyDescent="0.15" spans="1:3">
      <c r="A4" s="39" t="s">
        <v>883</v>
      </c>
      <c r="B4" s="39" t="s">
        <v>4</v>
      </c>
      <c r="C4" s="39" t="s">
        <v>884</v>
      </c>
    </row>
    <row r="5" ht="24.0" customHeight="1" x14ac:dyDescent="0.15" spans="1:3">
      <c r="A5" s="42" t="s">
        <v>898</v>
      </c>
      <c r="B5" s="51">
        <v>1628</v>
      </c>
      <c r="C5" s="78">
        <v>1628</v>
      </c>
    </row>
    <row r="6" ht="24.0" customHeight="1" x14ac:dyDescent="0.15" spans="1:3">
      <c r="A6" s="42" t="s">
        <v>899</v>
      </c>
      <c r="B6" s="51">
        <v>8866</v>
      </c>
      <c r="C6" s="78">
        <v>8866</v>
      </c>
    </row>
    <row r="7" ht="24.0" customHeight="1" x14ac:dyDescent="0.15" spans="1:3">
      <c r="A7" s="42" t="s">
        <v>900</v>
      </c>
      <c r="B7" s="51">
        <v>7200</v>
      </c>
      <c r="C7" s="78">
        <v>7200</v>
      </c>
    </row>
    <row r="8" ht="24.0" customHeight="1" x14ac:dyDescent="0.15" spans="1:3">
      <c r="A8" s="42" t="s">
        <v>901</v>
      </c>
      <c r="B8" s="51">
        <v>0</v>
      </c>
      <c r="C8" s="78">
        <v>0</v>
      </c>
    </row>
    <row r="9" ht="24.0" customHeight="1" x14ac:dyDescent="0.15" spans="1:3">
      <c r="A9" s="42" t="s">
        <v>902</v>
      </c>
      <c r="B9" s="51">
        <v>8828</v>
      </c>
      <c r="C9" s="78">
        <v>8828</v>
      </c>
    </row>
    <row r="10" ht="24.0" customHeight="1" x14ac:dyDescent="0.15" spans="1:3">
      <c r="A10" s="42" t="s">
        <v>903</v>
      </c>
      <c r="B10" s="51">
        <v>20</v>
      </c>
      <c r="C10" s="78">
        <v>20</v>
      </c>
    </row>
    <row r="11" ht="24.0" customHeight="1" x14ac:dyDescent="0.15" spans="1:3">
      <c r="A11" s="42" t="s">
        <v>904</v>
      </c>
      <c r="B11" s="51">
        <v>7200</v>
      </c>
      <c r="C11" s="78">
        <v>7200</v>
      </c>
    </row>
    <row r="12" ht="24.0" customHeight="1" x14ac:dyDescent="0.15" spans="1:3">
      <c r="A12" s="42" t="s">
        <v>905</v>
      </c>
      <c r="B12" s="51">
        <v>8866</v>
      </c>
      <c r="C12" s="78">
        <v>8866</v>
      </c>
    </row>
    <row r="13" ht="67.5" customHeight="1" x14ac:dyDescent="0.15" spans="1:7">
      <c r="A13" s="670" t="s">
        <v>906</v>
      </c>
      <c r="B13" s="670"/>
      <c r="C13" s="670"/>
      <c r="D13" s="87"/>
      <c r="E13" s="87"/>
      <c r="F13" s="87"/>
      <c r="G13" s="87"/>
    </row>
    <row r="14" ht="24.0" customHeight="1" x14ac:dyDescent="0.15" spans="1:2"/>
    <row r="15" ht="24.0" customHeight="1" x14ac:dyDescent="0.15" spans="1:2"/>
    <row r="16" ht="24.0" customHeight="1" x14ac:dyDescent="0.15" spans="1:2"/>
    <row r="17" ht="24.0" customHeight="1" x14ac:dyDescent="0.15" spans="1:2"/>
    <row r="18" ht="24.0" customHeight="1" x14ac:dyDescent="0.15" spans="1:2"/>
    <row r="19" ht="24.0" customHeight="1" x14ac:dyDescent="0.15" spans="1:2"/>
    <row r="20" ht="24.0" customHeight="1" x14ac:dyDescent="0.15" spans="1:2"/>
    <row r="21" ht="24.0" customHeight="1" x14ac:dyDescent="0.15" spans="1:2"/>
    <row r="22" ht="24.0" customHeight="1" x14ac:dyDescent="0.15" spans="1:2"/>
    <row r="23" ht="24.0" customHeight="1" x14ac:dyDescent="0.15" spans="1:2"/>
    <row r="24" ht="24.0" customHeight="1" x14ac:dyDescent="0.15" spans="1:2"/>
    <row r="25" ht="24.0" customHeight="1" x14ac:dyDescent="0.15" spans="1:2"/>
    <row r="26" ht="24.0" customHeight="1" x14ac:dyDescent="0.15" spans="1:2"/>
    <row r="27" ht="24.0" customHeight="1" x14ac:dyDescent="0.15" spans="1:2"/>
    <row r="28" ht="24.0" customHeight="1" x14ac:dyDescent="0.15" spans="1:2"/>
    <row r="29" ht="24.0" customHeight="1" x14ac:dyDescent="0.15" spans="1:2"/>
    <row r="30" ht="24.0" customHeight="1" x14ac:dyDescent="0.15" spans="1:2"/>
    <row r="31" ht="24.0" customHeight="1" x14ac:dyDescent="0.15" spans="1:2"/>
    <row r="32" ht="24.0" customHeight="1" x14ac:dyDescent="0.15" spans="1:2"/>
    <row r="33" ht="24.0" customHeight="1" x14ac:dyDescent="0.15" spans="1:2"/>
    <row r="34" ht="24.0" customHeight="1" x14ac:dyDescent="0.15" spans="1:2"/>
    <row r="35" ht="24.0" customHeight="1" x14ac:dyDescent="0.15" spans="1:2"/>
    <row r="36" ht="24.0" customHeight="1" x14ac:dyDescent="0.15" spans="1:2"/>
    <row r="37" ht="24.0" customHeight="1" x14ac:dyDescent="0.15" spans="1:2"/>
    <row r="38" ht="24.0" customHeight="1" x14ac:dyDescent="0.15" spans="1:2"/>
    <row r="39" ht="24.0" customHeight="1" x14ac:dyDescent="0.15" spans="1:2"/>
    <row r="40" ht="24.0" customHeight="1" x14ac:dyDescent="0.15" spans="1:2"/>
    <row r="41" ht="24.0" customHeight="1" x14ac:dyDescent="0.15" spans="1:2"/>
    <row r="42" ht="24.0" customHeight="1" x14ac:dyDescent="0.15" spans="1:2"/>
    <row r="43" ht="24.0" customHeight="1" x14ac:dyDescent="0.15" spans="1:2"/>
    <row r="44" ht="24.0" customHeight="1" x14ac:dyDescent="0.15" spans="1:2"/>
    <row r="45" ht="24.0" customHeight="1" x14ac:dyDescent="0.15" spans="1:2"/>
    <row r="46" ht="24.0" customHeight="1" x14ac:dyDescent="0.15" spans="1:2"/>
    <row r="47" ht="24.0" customHeight="1" x14ac:dyDescent="0.15" spans="1:2"/>
    <row r="48" ht="24.0" customHeight="1" x14ac:dyDescent="0.15" spans="1:2"/>
    <row r="49" ht="24.0" customHeight="1" x14ac:dyDescent="0.15" spans="1:2"/>
    <row r="50" ht="24.0" customHeight="1" x14ac:dyDescent="0.15" spans="1:2"/>
    <row r="51" ht="24.0" customHeight="1" x14ac:dyDescent="0.15" spans="1:2"/>
    <row r="52" ht="24.0" customHeight="1" x14ac:dyDescent="0.15" spans="1:2"/>
    <row r="53" ht="24.0" customHeight="1" x14ac:dyDescent="0.15" spans="1:2"/>
    <row r="54" ht="24.0" customHeight="1" x14ac:dyDescent="0.15" spans="1:2"/>
    <row r="55" ht="24.0" customHeight="1" x14ac:dyDescent="0.15" spans="1:2"/>
    <row r="56" ht="24.0" customHeight="1" x14ac:dyDescent="0.15" spans="1:2"/>
    <row r="57" ht="24.0" customHeight="1" x14ac:dyDescent="0.15" spans="1:2"/>
    <row r="58" ht="24.0" customHeight="1" x14ac:dyDescent="0.15" spans="1:2"/>
    <row r="59" ht="24.0" customHeight="1" x14ac:dyDescent="0.15" spans="1:2"/>
    <row r="60" ht="24.0" customHeight="1" x14ac:dyDescent="0.15" spans="1:2"/>
    <row r="61" ht="24.0" customHeight="1" x14ac:dyDescent="0.15" spans="1:2"/>
    <row r="62" ht="24.0" customHeight="1" x14ac:dyDescent="0.15" spans="1:2"/>
    <row r="63" ht="24.0" customHeight="1" x14ac:dyDescent="0.15" spans="1:2"/>
    <row r="64" ht="24.0" customHeight="1" x14ac:dyDescent="0.15" spans="1:2"/>
    <row r="65" ht="24.0" customHeight="1" x14ac:dyDescent="0.15" spans="1:2"/>
    <row r="66" ht="24.0" customHeight="1" x14ac:dyDescent="0.15" spans="1:2"/>
    <row r="67" ht="24.0" customHeight="1" x14ac:dyDescent="0.15" spans="1:2"/>
    <row r="68" ht="24.0" customHeight="1" x14ac:dyDescent="0.15" spans="1:2"/>
    <row r="69" ht="24.0" customHeight="1" x14ac:dyDescent="0.15" spans="1:2"/>
    <row r="70" ht="24.0" customHeight="1" x14ac:dyDescent="0.15" spans="1:2"/>
    <row r="71" ht="24.0" customHeight="1" x14ac:dyDescent="0.15" spans="1:2"/>
    <row r="72" ht="24.0" customHeight="1" x14ac:dyDescent="0.15" spans="1:2"/>
    <row r="73" ht="24.0" customHeight="1" x14ac:dyDescent="0.15" spans="1:2"/>
    <row r="74" ht="24.0" customHeight="1" x14ac:dyDescent="0.15" spans="1:2"/>
    <row r="75" ht="24.0" customHeight="1" x14ac:dyDescent="0.15" spans="1:2"/>
    <row r="76" ht="24.0" customHeight="1" x14ac:dyDescent="0.15" spans="1:2"/>
    <row r="77" ht="24.0" customHeight="1" x14ac:dyDescent="0.15" spans="1:2"/>
    <row r="78" ht="24.0" customHeight="1" x14ac:dyDescent="0.15" spans="1:2"/>
    <row r="79" ht="24.0" customHeight="1" x14ac:dyDescent="0.15" spans="1:2"/>
    <row r="80" ht="24.0" customHeight="1" x14ac:dyDescent="0.15" spans="1:2"/>
    <row r="81" ht="24.0" customHeight="1" x14ac:dyDescent="0.15" spans="1:2"/>
    <row r="82" ht="24.0" customHeight="1" x14ac:dyDescent="0.15" spans="1:2"/>
    <row r="83" ht="24.0" customHeight="1" x14ac:dyDescent="0.15" spans="1:2"/>
    <row r="84" ht="24.0" customHeight="1" x14ac:dyDescent="0.15" spans="1:2"/>
    <row r="85" ht="24.0" customHeight="1" x14ac:dyDescent="0.15" spans="1:2"/>
    <row r="86" ht="24.0" customHeight="1" x14ac:dyDescent="0.15" spans="1:2"/>
    <row r="87" ht="24.0" customHeight="1" x14ac:dyDescent="0.15" spans="1:2"/>
    <row r="88" ht="24.0" customHeight="1" x14ac:dyDescent="0.15" spans="1:2"/>
    <row r="89" ht="24.0" customHeight="1" x14ac:dyDescent="0.15" spans="1:2"/>
    <row r="90" ht="24.0" customHeight="1" x14ac:dyDescent="0.15" spans="1:2"/>
    <row r="91" ht="24.0" customHeight="1" x14ac:dyDescent="0.15" spans="1:2"/>
    <row r="92" ht="24.0" customHeight="1" x14ac:dyDescent="0.15" spans="1:2"/>
    <row r="93" ht="24.0" customHeight="1" x14ac:dyDescent="0.15" spans="1:2"/>
    <row r="94" ht="24.0" customHeight="1" x14ac:dyDescent="0.15" spans="1:2"/>
    <row r="95" ht="24.0" customHeight="1" x14ac:dyDescent="0.15" spans="1:2"/>
  </sheetData>
  <mergeCells count="2">
    <mergeCell ref="A2:C2"/>
    <mergeCell ref="A13:C13"/>
  </mergeCells>
  <phoneticPr fontId="0" type="noConversion"/>
  <printOptions horizontalCentered="1"/>
  <pageMargins left="0.5902039723133478" right="0.5902039723133478" top="0.786707251090703" bottom="0.786707251090703" header="0.49993747801292604" footer="0.49993747801292604"/>
  <pageSetup paperSize="9"/>
  <extLst>
    <ext uri="{2D9387EB-5337-4D45-933B-B4D357D02E09}">
      <gutter val="0.0" pos="0"/>
    </ext>
  </extLs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95"/>
  <sheetViews>
    <sheetView showZeros="0" view="pageBreakPreview" zoomScale="100" topLeftCell="A1" workbookViewId="0">
      <pane ySplit="4" topLeftCell="A13" activePane="bottomLeft" state="frozen"/>
      <selection activeCell="A1" activeCellId="0" sqref="A1"/>
      <selection pane="bottomLeft" activeCell="J19" activeCellId="0" sqref="J19"/>
    </sheetView>
  </sheetViews>
  <sheetFormatPr defaultRowHeight="13.5" defaultColWidth="9.000137329101562" x14ac:dyDescent="0.15"/>
  <cols>
    <col min="1" max="1" width="33.75" customWidth="1" style="1"/>
    <col min="2" max="2" width="12.25" customWidth="1" style="1"/>
    <col min="3" max="3" width="17.125" customWidth="1" style="93"/>
    <col min="4" max="4" width="17.125" customWidth="1" style="33"/>
  </cols>
  <sheetData>
    <row r="1" s="30" customFormat="1" ht="24.0" customHeight="1" x14ac:dyDescent="0.15" spans="1:4">
      <c r="A1" s="23" t="s">
        <v>907</v>
      </c>
      <c r="C1" s="94"/>
      <c r="D1" s="46"/>
    </row>
    <row r="2" s="31" customFormat="1" ht="42.0" customHeight="1" x14ac:dyDescent="0.15" spans="1:4">
      <c r="A2" s="664" t="s">
        <v>908</v>
      </c>
      <c r="B2" s="664"/>
      <c r="C2" s="664"/>
      <c r="D2" s="664"/>
    </row>
    <row r="3" s="32" customFormat="1" ht="27.0" customHeight="1" x14ac:dyDescent="0.15" spans="1:4">
      <c r="C3" s="95"/>
      <c r="D3" s="96" t="s">
        <v>2</v>
      </c>
    </row>
    <row r="4" ht="21.75" customHeight="1" x14ac:dyDescent="0.15" spans="1:4">
      <c r="A4" s="39" t="s">
        <v>883</v>
      </c>
      <c r="B4" s="39" t="s">
        <v>909</v>
      </c>
      <c r="C4" s="97" t="s">
        <v>910</v>
      </c>
      <c r="D4" s="39" t="s">
        <v>911</v>
      </c>
    </row>
    <row r="5" s="45" customFormat="1" ht="24.0" customHeight="1" x14ac:dyDescent="0.15" spans="1:4">
      <c r="A5" s="98" t="s">
        <v>912</v>
      </c>
      <c r="B5" s="48" t="s">
        <v>913</v>
      </c>
      <c r="C5" s="99">
        <f>C6+C8</f>
        <v>9875</v>
      </c>
      <c r="D5" s="99">
        <f>D6+D8</f>
        <v>9875</v>
      </c>
    </row>
    <row r="6" ht="24.0" customHeight="1" x14ac:dyDescent="0.15" spans="1:4">
      <c r="A6" s="100" t="s">
        <v>914</v>
      </c>
      <c r="B6" s="39" t="s">
        <v>872</v>
      </c>
      <c r="C6" s="40">
        <v>2675</v>
      </c>
      <c r="D6" s="40">
        <v>2675</v>
      </c>
    </row>
    <row r="7" ht="24.0" customHeight="1" x14ac:dyDescent="0.15" spans="1:4">
      <c r="A7" s="100" t="s">
        <v>915</v>
      </c>
      <c r="B7" s="39" t="s">
        <v>873</v>
      </c>
      <c r="C7" s="40">
        <v>2675</v>
      </c>
      <c r="D7" s="40">
        <v>2675</v>
      </c>
    </row>
    <row r="8" ht="24.0" customHeight="1" x14ac:dyDescent="0.15" spans="1:4">
      <c r="A8" s="100" t="s">
        <v>916</v>
      </c>
      <c r="B8" s="39" t="s">
        <v>917</v>
      </c>
      <c r="C8" s="40">
        <v>7200</v>
      </c>
      <c r="D8" s="40">
        <v>7200</v>
      </c>
    </row>
    <row r="9" ht="24.0" customHeight="1" x14ac:dyDescent="0.15" spans="1:4">
      <c r="A9" s="100" t="s">
        <v>915</v>
      </c>
      <c r="B9" s="39" t="s">
        <v>875</v>
      </c>
      <c r="C9" s="40">
        <v>0</v>
      </c>
      <c r="D9" s="40"/>
    </row>
    <row r="10" s="45" customFormat="1" ht="24.0" customHeight="1" x14ac:dyDescent="0.15" spans="1:4">
      <c r="A10" s="98" t="s">
        <v>918</v>
      </c>
      <c r="B10" s="48" t="s">
        <v>919</v>
      </c>
      <c r="C10" s="99">
        <v>2675</v>
      </c>
      <c r="D10" s="99">
        <v>2675</v>
      </c>
    </row>
    <row r="11" ht="24.0" customHeight="1" x14ac:dyDescent="0.15" spans="1:4">
      <c r="A11" s="100" t="s">
        <v>914</v>
      </c>
      <c r="B11" s="39" t="s">
        <v>920</v>
      </c>
      <c r="C11" s="40">
        <v>2675</v>
      </c>
      <c r="D11" s="40">
        <v>2675</v>
      </c>
    </row>
    <row r="12" ht="24.0" customHeight="1" x14ac:dyDescent="0.15" spans="1:4">
      <c r="A12" s="100" t="s">
        <v>916</v>
      </c>
      <c r="B12" s="39" t="s">
        <v>921</v>
      </c>
      <c r="C12" s="97">
        <v>0</v>
      </c>
      <c r="D12" s="54">
        <v>0</v>
      </c>
    </row>
    <row r="13" s="45" customFormat="1" ht="24.0" customHeight="1" x14ac:dyDescent="0.15" spans="1:4">
      <c r="A13" s="98" t="s">
        <v>922</v>
      </c>
      <c r="B13" s="48" t="s">
        <v>923</v>
      </c>
      <c r="C13" s="101">
        <v>963.43</v>
      </c>
      <c r="D13" s="53">
        <v>963.43</v>
      </c>
    </row>
    <row r="14" ht="24.0" customHeight="1" x14ac:dyDescent="0.15" spans="1:4">
      <c r="A14" s="100" t="s">
        <v>914</v>
      </c>
      <c r="B14" s="39" t="s">
        <v>924</v>
      </c>
      <c r="C14" s="97">
        <v>909.3</v>
      </c>
      <c r="D14" s="54">
        <v>909.3</v>
      </c>
    </row>
    <row r="15" ht="24.0" customHeight="1" x14ac:dyDescent="0.15" spans="1:4">
      <c r="A15" s="100" t="s">
        <v>916</v>
      </c>
      <c r="B15" s="39" t="s">
        <v>925</v>
      </c>
      <c r="C15" s="97">
        <v>54.13</v>
      </c>
      <c r="D15" s="54">
        <v>54.13</v>
      </c>
    </row>
    <row r="16" s="45" customFormat="1" ht="24.0" customHeight="1" x14ac:dyDescent="0.15" spans="1:4">
      <c r="A16" s="98" t="s">
        <v>926</v>
      </c>
      <c r="B16" s="48" t="s">
        <v>927</v>
      </c>
      <c r="C16" s="99">
        <v>4280</v>
      </c>
      <c r="D16" s="99">
        <v>4280</v>
      </c>
    </row>
    <row r="17" ht="24.0" customHeight="1" x14ac:dyDescent="0.15" spans="1:4">
      <c r="A17" s="100" t="s">
        <v>914</v>
      </c>
      <c r="B17" s="39" t="s">
        <v>928</v>
      </c>
      <c r="C17" s="40">
        <v>4200</v>
      </c>
      <c r="D17" s="40">
        <v>4200</v>
      </c>
    </row>
    <row r="18" ht="24.0" customHeight="1" x14ac:dyDescent="0.15" spans="1:4">
      <c r="A18" s="100" t="s">
        <v>929</v>
      </c>
      <c r="B18" s="39"/>
      <c r="C18" s="40">
        <v>3800</v>
      </c>
      <c r="D18" s="40">
        <v>3800</v>
      </c>
    </row>
    <row r="19" ht="24.0" customHeight="1" x14ac:dyDescent="0.15" spans="1:4">
      <c r="A19" s="100" t="s">
        <v>930</v>
      </c>
      <c r="B19" s="39" t="s">
        <v>931</v>
      </c>
      <c r="C19" s="40">
        <v>400</v>
      </c>
      <c r="D19" s="40">
        <v>400</v>
      </c>
    </row>
    <row r="20" ht="24.0" customHeight="1" x14ac:dyDescent="0.15" spans="1:4">
      <c r="A20" s="100" t="s">
        <v>916</v>
      </c>
      <c r="B20" s="39" t="s">
        <v>932</v>
      </c>
      <c r="C20" s="40">
        <v>80</v>
      </c>
      <c r="D20" s="40">
        <v>80</v>
      </c>
    </row>
    <row r="21" ht="24.0" customHeight="1" x14ac:dyDescent="0.15" spans="1:4">
      <c r="A21" s="100" t="s">
        <v>929</v>
      </c>
      <c r="B21" s="39"/>
      <c r="C21" s="40">
        <v>0</v>
      </c>
      <c r="D21" s="40"/>
    </row>
    <row r="22" ht="24.0" customHeight="1" x14ac:dyDescent="0.15" spans="1:4">
      <c r="A22" s="100" t="s">
        <v>933</v>
      </c>
      <c r="B22" s="39" t="s">
        <v>934</v>
      </c>
      <c r="C22" s="40">
        <v>80</v>
      </c>
      <c r="D22" s="40">
        <v>80</v>
      </c>
    </row>
    <row r="23" s="45" customFormat="1" ht="24.0" customHeight="1" x14ac:dyDescent="0.15" spans="1:4">
      <c r="A23" s="98" t="s">
        <v>935</v>
      </c>
      <c r="B23" s="48" t="s">
        <v>936</v>
      </c>
      <c r="C23" s="101">
        <v>1131.5</v>
      </c>
      <c r="D23" s="101">
        <v>1131.5</v>
      </c>
    </row>
    <row r="24" ht="24.0" customHeight="1" x14ac:dyDescent="0.15" spans="1:4">
      <c r="A24" s="100" t="s">
        <v>914</v>
      </c>
      <c r="B24" s="39" t="s">
        <v>937</v>
      </c>
      <c r="C24" s="97">
        <v>856.1</v>
      </c>
      <c r="D24" s="97">
        <v>856.1</v>
      </c>
    </row>
    <row r="25" ht="24.0" customHeight="1" x14ac:dyDescent="0.15" spans="1:4">
      <c r="A25" s="100" t="s">
        <v>916</v>
      </c>
      <c r="B25" s="39" t="s">
        <v>938</v>
      </c>
      <c r="C25" s="97">
        <v>275.4</v>
      </c>
      <c r="D25" s="97">
        <v>275.4</v>
      </c>
    </row>
    <row r="26" ht="60.95" customHeight="1" x14ac:dyDescent="0.15" spans="1:4">
      <c r="A26" s="670" t="s">
        <v>939</v>
      </c>
      <c r="B26" s="670"/>
      <c r="C26" s="670"/>
      <c r="D26" s="671"/>
    </row>
    <row r="27" ht="24.0" customHeight="1" x14ac:dyDescent="0.15" spans="1:2"/>
    <row r="28" ht="24.0" customHeight="1" x14ac:dyDescent="0.15" spans="1:2"/>
    <row r="29" ht="24.0" customHeight="1" x14ac:dyDescent="0.15" spans="1:2"/>
    <row r="30" ht="24.0" customHeight="1" x14ac:dyDescent="0.15" spans="1:2"/>
    <row r="31" ht="24.0" customHeight="1" x14ac:dyDescent="0.15" spans="1:2"/>
    <row r="32" ht="24.0" customHeight="1" x14ac:dyDescent="0.15" spans="1:2"/>
    <row r="33" ht="24.0" customHeight="1" x14ac:dyDescent="0.15" spans="1:2"/>
    <row r="34" ht="24.0" customHeight="1" x14ac:dyDescent="0.15" spans="1:2"/>
    <row r="35" ht="24.0" customHeight="1" x14ac:dyDescent="0.15" spans="1:2"/>
    <row r="36" ht="24.0" customHeight="1" x14ac:dyDescent="0.15" spans="1:2"/>
    <row r="37" ht="24.0" customHeight="1" x14ac:dyDescent="0.15" spans="1:2"/>
    <row r="38" ht="24.0" customHeight="1" x14ac:dyDescent="0.15" spans="1:2"/>
    <row r="39" ht="24.0" customHeight="1" x14ac:dyDescent="0.15" spans="1:2"/>
    <row r="40" ht="24.0" customHeight="1" x14ac:dyDescent="0.15" spans="1:2"/>
    <row r="41" ht="24.0" customHeight="1" x14ac:dyDescent="0.15" spans="1:2"/>
    <row r="42" ht="24.0" customHeight="1" x14ac:dyDescent="0.15" spans="1:2"/>
    <row r="43" ht="24.0" customHeight="1" x14ac:dyDescent="0.15" spans="1:2"/>
    <row r="44" ht="24.0" customHeight="1" x14ac:dyDescent="0.15" spans="1:2"/>
    <row r="45" ht="24.0" customHeight="1" x14ac:dyDescent="0.15" spans="1:2"/>
    <row r="46" ht="24.0" customHeight="1" x14ac:dyDescent="0.15" spans="1:2"/>
    <row r="47" ht="24.0" customHeight="1" x14ac:dyDescent="0.15" spans="1:2"/>
    <row r="48" ht="24.0" customHeight="1" x14ac:dyDescent="0.15" spans="1:2"/>
    <row r="49" ht="24.0" customHeight="1" x14ac:dyDescent="0.15" spans="1:2"/>
    <row r="50" ht="24.0" customHeight="1" x14ac:dyDescent="0.15" spans="1:2"/>
    <row r="51" ht="24.0" customHeight="1" x14ac:dyDescent="0.15" spans="1:2"/>
    <row r="52" ht="24.0" customHeight="1" x14ac:dyDescent="0.15" spans="1:2"/>
    <row r="53" ht="24.0" customHeight="1" x14ac:dyDescent="0.15" spans="1:2"/>
    <row r="54" ht="24.0" customHeight="1" x14ac:dyDescent="0.15" spans="1:2"/>
    <row r="55" ht="24.0" customHeight="1" x14ac:dyDescent="0.15" spans="1:2"/>
    <row r="56" ht="24.0" customHeight="1" x14ac:dyDescent="0.15" spans="1:2"/>
    <row r="57" ht="24.0" customHeight="1" x14ac:dyDescent="0.15" spans="1:2"/>
    <row r="58" ht="24.0" customHeight="1" x14ac:dyDescent="0.15" spans="1:2"/>
    <row r="59" ht="24.0" customHeight="1" x14ac:dyDescent="0.15" spans="1:2"/>
    <row r="60" ht="24.0" customHeight="1" x14ac:dyDescent="0.15" spans="1:2"/>
    <row r="61" ht="24.0" customHeight="1" x14ac:dyDescent="0.15" spans="1:2"/>
    <row r="62" ht="24.0" customHeight="1" x14ac:dyDescent="0.15" spans="1:2"/>
    <row r="63" ht="24.0" customHeight="1" x14ac:dyDescent="0.15" spans="1:2"/>
    <row r="64" ht="24.0" customHeight="1" x14ac:dyDescent="0.15" spans="1:2"/>
    <row r="65" ht="24.0" customHeight="1" x14ac:dyDescent="0.15" spans="1:2"/>
    <row r="66" ht="24.0" customHeight="1" x14ac:dyDescent="0.15" spans="1:2"/>
    <row r="67" ht="24.0" customHeight="1" x14ac:dyDescent="0.15" spans="1:2"/>
    <row r="68" ht="24.0" customHeight="1" x14ac:dyDescent="0.15" spans="1:2"/>
    <row r="69" ht="24.0" customHeight="1" x14ac:dyDescent="0.15" spans="1:2"/>
    <row r="70" ht="24.0" customHeight="1" x14ac:dyDescent="0.15" spans="1:2"/>
    <row r="71" ht="24.0" customHeight="1" x14ac:dyDescent="0.15" spans="1:2"/>
    <row r="72" ht="24.0" customHeight="1" x14ac:dyDescent="0.15" spans="1:2"/>
    <row r="73" ht="24.0" customHeight="1" x14ac:dyDescent="0.15" spans="1:2"/>
    <row r="74" ht="24.0" customHeight="1" x14ac:dyDescent="0.15" spans="1:2"/>
    <row r="75" ht="24.0" customHeight="1" x14ac:dyDescent="0.15" spans="1:2"/>
    <row r="76" ht="24.0" customHeight="1" x14ac:dyDescent="0.15" spans="1:2"/>
    <row r="77" ht="24.0" customHeight="1" x14ac:dyDescent="0.15" spans="1:2"/>
    <row r="78" ht="24.0" customHeight="1" x14ac:dyDescent="0.15" spans="1:2"/>
    <row r="79" ht="24.0" customHeight="1" x14ac:dyDescent="0.15" spans="1:2"/>
    <row r="80" ht="24.0" customHeight="1" x14ac:dyDescent="0.15" spans="1:2"/>
    <row r="81" ht="24.0" customHeight="1" x14ac:dyDescent="0.15" spans="1:2"/>
    <row r="82" ht="24.0" customHeight="1" x14ac:dyDescent="0.15" spans="1:2"/>
    <row r="83" ht="24.0" customHeight="1" x14ac:dyDescent="0.15" spans="1:2"/>
    <row r="84" ht="24.0" customHeight="1" x14ac:dyDescent="0.15" spans="1:2"/>
    <row r="85" ht="24.0" customHeight="1" x14ac:dyDescent="0.15" spans="1:2"/>
    <row r="86" ht="24.0" customHeight="1" x14ac:dyDescent="0.15" spans="1:2"/>
    <row r="87" ht="24.0" customHeight="1" x14ac:dyDescent="0.15" spans="1:2"/>
    <row r="88" ht="24.0" customHeight="1" x14ac:dyDescent="0.15" spans="1:2"/>
    <row r="89" ht="24.0" customHeight="1" x14ac:dyDescent="0.15" spans="1:2"/>
    <row r="90" ht="24.0" customHeight="1" x14ac:dyDescent="0.15" spans="1:2"/>
    <row r="91" ht="24.0" customHeight="1" x14ac:dyDescent="0.15" spans="1:2"/>
    <row r="92" ht="24.0" customHeight="1" x14ac:dyDescent="0.15" spans="1:2"/>
    <row r="93" ht="24.0" customHeight="1" x14ac:dyDescent="0.15" spans="1:2"/>
    <row r="94" ht="24.0" customHeight="1" x14ac:dyDescent="0.15" spans="1:2"/>
    <row r="95" ht="24.0" customHeight="1" x14ac:dyDescent="0.15" spans="1:2"/>
  </sheetData>
  <mergeCells count="2">
    <mergeCell ref="A2:D2"/>
    <mergeCell ref="A26:D26"/>
  </mergeCells>
  <phoneticPr fontId="0" type="noConversion"/>
  <printOptions horizontalCentered="1"/>
  <pageMargins left="0.5902039723133478" right="0.5902039723133478" top="0.786707251090703" bottom="0.786707251090703" header="0.49993747801292604" footer="0.49993747801292604"/>
  <pageSetup paperSize="9"/>
  <extLst>
    <ext uri="{2D9387EB-5337-4D45-933B-B4D357D02E09}">
      <gutter val="0.0" pos="0"/>
    </ext>
  </extLs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J18"/>
  <sheetViews>
    <sheetView zoomScaleNormal="100" topLeftCell="A1" workbookViewId="0">
      <selection activeCell="J19" activeCellId="0" sqref="J19"/>
    </sheetView>
  </sheetViews>
  <sheetFormatPr defaultRowHeight="13.5" defaultColWidth="9.000137329101562" x14ac:dyDescent="0.15"/>
  <cols>
    <col min="1" max="1" width="11.0" customWidth="1" style="21"/>
    <col min="2" max="2" width="10.0" customWidth="1" style="21"/>
    <col min="3" max="3" width="25.0" customWidth="1" style="21"/>
    <col min="4" max="4" width="11.25" customWidth="1" style="21"/>
    <col min="5" max="6" width="9.5" customWidth="1" style="21"/>
    <col min="7" max="8" width="11.25" customWidth="1" style="21"/>
    <col min="9" max="9" width="11.125" customWidth="1" style="21"/>
    <col min="10" max="16384" width="9.0" style="21"/>
  </cols>
  <sheetData>
    <row r="1" ht="28.5" customHeight="1" x14ac:dyDescent="0.15" spans="1:1">
      <c r="A1" s="23" t="s">
        <v>940</v>
      </c>
    </row>
    <row r="2" ht="42.0" customHeight="1" x14ac:dyDescent="0.15" spans="1:10">
      <c r="A2" s="667" t="s">
        <v>941</v>
      </c>
      <c r="B2" s="667"/>
      <c r="C2" s="667"/>
      <c r="D2" s="667"/>
      <c r="E2" s="667"/>
      <c r="F2" s="667"/>
      <c r="G2" s="667"/>
      <c r="H2" s="667"/>
      <c r="I2" s="667"/>
      <c r="J2" s="91"/>
    </row>
    <row r="3" ht="17.25" customHeight="1" x14ac:dyDescent="0.15" spans="1:10">
      <c r="A3" s="24"/>
      <c r="B3" s="24"/>
      <c r="C3" s="24"/>
      <c r="D3" s="24"/>
      <c r="E3" s="24"/>
      <c r="F3" s="24"/>
      <c r="G3" s="24"/>
      <c r="H3" s="24"/>
      <c r="I3" s="92" t="s">
        <v>2</v>
      </c>
      <c r="J3" s="24"/>
    </row>
    <row r="4" s="88" customFormat="1" ht="32.25" customHeight="1" x14ac:dyDescent="0.15" spans="1:9">
      <c r="A4" s="89" t="s">
        <v>942</v>
      </c>
      <c r="B4" s="89" t="s">
        <v>943</v>
      </c>
      <c r="C4" s="89" t="s">
        <v>474</v>
      </c>
      <c r="D4" s="89" t="s">
        <v>944</v>
      </c>
      <c r="E4" s="89" t="s">
        <v>945</v>
      </c>
      <c r="F4" s="89" t="s">
        <v>946</v>
      </c>
      <c r="G4" s="89" t="s">
        <v>947</v>
      </c>
      <c r="H4" s="89" t="s">
        <v>948</v>
      </c>
      <c r="I4" s="89" t="s">
        <v>949</v>
      </c>
    </row>
    <row r="5" ht="26.25" customHeight="1" x14ac:dyDescent="0.15" spans="1:9">
      <c r="A5" s="90" t="s">
        <v>950</v>
      </c>
      <c r="B5" s="90" t="s">
        <v>951</v>
      </c>
      <c r="C5" s="75" t="s">
        <v>952</v>
      </c>
      <c r="D5" s="74" t="s">
        <v>953</v>
      </c>
      <c r="E5" s="74" t="s">
        <v>954</v>
      </c>
      <c r="F5" s="74" t="s">
        <v>955</v>
      </c>
      <c r="G5" s="74" t="s">
        <v>956</v>
      </c>
      <c r="H5" s="76">
        <v>4800</v>
      </c>
      <c r="I5" s="90" t="s">
        <v>957</v>
      </c>
    </row>
    <row r="6" ht="26.25" customHeight="1" x14ac:dyDescent="0.15" spans="1:9">
      <c r="A6" s="90" t="s">
        <v>950</v>
      </c>
      <c r="B6" s="90" t="s">
        <v>951</v>
      </c>
      <c r="C6" s="77" t="s">
        <v>958</v>
      </c>
      <c r="D6" s="74" t="s">
        <v>959</v>
      </c>
      <c r="E6" s="74" t="s">
        <v>954</v>
      </c>
      <c r="F6" s="74" t="s">
        <v>960</v>
      </c>
      <c r="G6" s="74" t="s">
        <v>956</v>
      </c>
      <c r="H6" s="76">
        <v>2400</v>
      </c>
      <c r="I6" s="90" t="s">
        <v>961</v>
      </c>
    </row>
    <row r="7" ht="26.25" customHeight="1" x14ac:dyDescent="0.15" spans="1:9">
      <c r="A7" s="90"/>
      <c r="B7" s="90"/>
      <c r="C7" s="74"/>
      <c r="D7" s="74"/>
      <c r="E7" s="74"/>
      <c r="F7" s="74"/>
      <c r="G7" s="74"/>
      <c r="H7" s="76"/>
      <c r="I7" s="90"/>
    </row>
    <row r="8" ht="26.25" customHeight="1" x14ac:dyDescent="0.15" spans="1:9">
      <c r="A8" s="90"/>
      <c r="B8" s="90"/>
      <c r="C8" s="74"/>
      <c r="D8" s="74"/>
      <c r="E8" s="74"/>
      <c r="F8" s="74"/>
      <c r="G8" s="74"/>
      <c r="H8" s="76"/>
      <c r="I8" s="90"/>
    </row>
    <row r="9" ht="26.25" customHeight="1" x14ac:dyDescent="0.15" spans="1:9">
      <c r="A9" s="90"/>
      <c r="B9" s="90"/>
      <c r="C9" s="74"/>
      <c r="D9" s="74"/>
      <c r="E9" s="74"/>
      <c r="F9" s="74"/>
      <c r="G9" s="74"/>
      <c r="H9" s="76"/>
      <c r="I9" s="90"/>
    </row>
    <row r="10" ht="26.25" customHeight="1" x14ac:dyDescent="0.15" spans="1:9">
      <c r="A10" s="90"/>
      <c r="B10" s="90"/>
      <c r="C10" s="74"/>
      <c r="D10" s="74"/>
      <c r="E10" s="74"/>
      <c r="F10" s="74"/>
      <c r="G10" s="74"/>
      <c r="H10" s="76"/>
      <c r="I10" s="90"/>
    </row>
    <row r="11" ht="26.25" customHeight="1" x14ac:dyDescent="0.15" spans="1:9">
      <c r="A11" s="90"/>
      <c r="B11" s="90"/>
      <c r="C11" s="74"/>
      <c r="D11" s="74"/>
      <c r="E11" s="74"/>
      <c r="F11" s="74"/>
      <c r="G11" s="74"/>
      <c r="H11" s="76"/>
      <c r="I11" s="90"/>
    </row>
    <row r="12" ht="26.25" customHeight="1" x14ac:dyDescent="0.15" spans="1:9">
      <c r="A12" s="90"/>
      <c r="B12" s="90"/>
      <c r="C12" s="74"/>
      <c r="D12" s="74"/>
      <c r="E12" s="74"/>
      <c r="F12" s="74"/>
      <c r="G12" s="74"/>
      <c r="H12" s="76"/>
      <c r="I12" s="90"/>
    </row>
    <row r="13" ht="26.25" customHeight="1" x14ac:dyDescent="0.15" spans="1:9">
      <c r="A13" s="90"/>
      <c r="B13" s="90"/>
      <c r="C13" s="90"/>
      <c r="D13" s="90"/>
      <c r="E13" s="90"/>
      <c r="F13" s="90"/>
      <c r="G13" s="90"/>
      <c r="H13" s="90"/>
      <c r="I13" s="90"/>
    </row>
    <row r="14" ht="26.25" customHeight="1" x14ac:dyDescent="0.15" spans="1:9">
      <c r="A14" s="90"/>
      <c r="B14" s="90"/>
      <c r="C14" s="90"/>
      <c r="D14" s="90"/>
      <c r="E14" s="90"/>
      <c r="F14" s="90"/>
      <c r="G14" s="90"/>
      <c r="H14" s="90"/>
      <c r="I14" s="90"/>
    </row>
    <row r="15" ht="26.25" customHeight="1" x14ac:dyDescent="0.15" spans="1:9">
      <c r="A15" s="90"/>
      <c r="B15" s="90"/>
      <c r="C15" s="90"/>
      <c r="D15" s="90"/>
      <c r="E15" s="90"/>
      <c r="F15" s="90"/>
      <c r="G15" s="90"/>
      <c r="H15" s="90"/>
      <c r="I15" s="90"/>
    </row>
    <row r="16" ht="43.0" customHeight="1" x14ac:dyDescent="0.15" spans="1:9">
      <c r="A16" s="668" t="s">
        <v>962</v>
      </c>
      <c r="B16" s="668"/>
      <c r="C16" s="668"/>
      <c r="D16" s="668"/>
      <c r="E16" s="668"/>
      <c r="F16" s="668"/>
      <c r="G16" s="668"/>
      <c r="H16" s="668"/>
      <c r="I16" s="668"/>
    </row>
    <row r="17" ht="13.5" customHeight="1" x14ac:dyDescent="0.15" spans="1:9">
      <c r="A17" s="1"/>
      <c r="B17" s="1"/>
      <c r="C17" s="1"/>
      <c r="D17" s="1"/>
      <c r="E17" s="1"/>
      <c r="F17" s="1"/>
      <c r="G17" s="1"/>
      <c r="H17" s="1"/>
      <c r="I17" s="1"/>
    </row>
    <row r="18" ht="13.5" customHeight="1" x14ac:dyDescent="0.15" spans="1:9">
      <c r="A18" s="1"/>
      <c r="B18" s="1"/>
      <c r="C18" s="1"/>
      <c r="D18" s="1"/>
      <c r="E18" s="1"/>
      <c r="F18" s="1"/>
      <c r="G18" s="1"/>
      <c r="H18" s="1"/>
      <c r="I18" s="1"/>
    </row>
  </sheetData>
  <mergeCells count="2">
    <mergeCell ref="A2:I2"/>
    <mergeCell ref="A16:I16"/>
  </mergeCells>
  <phoneticPr fontId="0" type="noConversion"/>
  <printOptions horizontalCentered="1"/>
  <pageMargins left="0.35967725937760725" right="0.259689763775022" top="0.4499437771444246" bottom="0.747823152016467" header="0.31523838287263406" footer="0.31523838287263406"/>
  <pageSetup paperSize="9" orientation="landscape"/>
  <extLst>
    <ext uri="{2D9387EB-5337-4D45-933B-B4D357D02E09}">
      <gutter val="0.0" pos="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31"/>
  <sheetViews>
    <sheetView zoomScale="85" zoomScaleNormal="85" topLeftCell="A1" workbookViewId="0">
      <pane ySplit="4" topLeftCell="A11" activePane="bottomLeft" state="frozen"/>
      <selection activeCell="A1" activeCellId="0" sqref="A1"/>
      <selection pane="bottomLeft" activeCell="G65" activeCellId="0" sqref="G65"/>
    </sheetView>
  </sheetViews>
  <sheetFormatPr defaultRowHeight="13.5" defaultColWidth="9.000137329101562" x14ac:dyDescent="0.15"/>
  <cols>
    <col min="1" max="1" width="42.375" customWidth="1" style="240"/>
    <col min="2" max="2" width="12.625" customWidth="1" style="240"/>
    <col min="3" max="3" width="49.625" customWidth="1" style="208"/>
    <col min="4" max="4" width="15.0" customWidth="1" style="29"/>
    <col min="5" max="8" width="9.0" style="208"/>
    <col min="9" max="9" width="9.0" style="361"/>
    <col min="10" max="16384" width="9.0" style="208"/>
  </cols>
  <sheetData>
    <row r="1" s="20" customFormat="1" ht="27.0" customHeight="1" x14ac:dyDescent="0.15" spans="1:9">
      <c r="A1" s="319" t="s">
        <v>66</v>
      </c>
      <c r="B1" s="362"/>
      <c r="C1" s="126"/>
      <c r="I1" s="378"/>
    </row>
    <row r="2" ht="39.0" customHeight="1" x14ac:dyDescent="0.15" spans="1:4">
      <c r="A2" s="644" t="s">
        <v>67</v>
      </c>
      <c r="B2" s="644"/>
      <c r="C2" s="644"/>
      <c r="D2" s="644"/>
    </row>
    <row r="3" ht="28.5" customHeight="1" x14ac:dyDescent="0.15" spans="1:4">
      <c r="A3" s="112"/>
      <c r="B3" s="158"/>
      <c r="C3" s="209"/>
      <c r="D3" s="562" t="s">
        <v>2</v>
      </c>
    </row>
    <row r="4" s="20" customFormat="1" ht="33.0" customHeight="1" x14ac:dyDescent="0.15" spans="1:9">
      <c r="A4" s="365" t="s">
        <v>68</v>
      </c>
      <c r="B4" s="366" t="s">
        <v>4</v>
      </c>
      <c r="C4" s="148" t="s">
        <v>69</v>
      </c>
      <c r="D4" s="148" t="s">
        <v>4</v>
      </c>
      <c r="I4" s="378"/>
    </row>
    <row r="5" s="140" customFormat="1" ht="33.0" customHeight="1" x14ac:dyDescent="0.15" spans="1:9">
      <c r="A5" s="203" t="s">
        <v>70</v>
      </c>
      <c r="B5" s="368">
        <v>25756</v>
      </c>
      <c r="C5" s="561" t="s">
        <v>71</v>
      </c>
      <c r="D5" s="368">
        <v>118142</v>
      </c>
      <c r="I5" s="379"/>
    </row>
    <row r="6" s="20" customFormat="1" ht="33.0" customHeight="1" x14ac:dyDescent="0.15" spans="1:9">
      <c r="A6" s="203" t="s">
        <v>72</v>
      </c>
      <c r="B6" s="368">
        <f>B7+B11+B12+B16+B21+B26+B27+B28+B29</f>
        <v>96586</v>
      </c>
      <c r="C6" s="561" t="s">
        <v>73</v>
      </c>
      <c r="D6" s="368"/>
      <c r="I6" s="378"/>
    </row>
    <row r="7" s="20" customFormat="1" ht="33.0" customHeight="1" x14ac:dyDescent="0.15" spans="1:9">
      <c r="A7" s="560" t="s">
        <v>74</v>
      </c>
      <c r="B7" s="371">
        <f>SUM(B8:B10)</f>
        <v>91213</v>
      </c>
      <c r="C7" s="560" t="s">
        <v>75</v>
      </c>
      <c r="D7" s="368"/>
      <c r="I7" s="378"/>
    </row>
    <row r="8" s="20" customFormat="1" ht="33.0" customHeight="1" x14ac:dyDescent="0.15" spans="1:9">
      <c r="A8" s="214" t="s">
        <v>76</v>
      </c>
      <c r="B8" s="371">
        <v>137</v>
      </c>
      <c r="C8" s="239" t="s">
        <v>77</v>
      </c>
      <c r="D8" s="368"/>
      <c r="I8" s="378"/>
    </row>
    <row r="9" s="20" customFormat="1" ht="33.0" customHeight="1" x14ac:dyDescent="0.15" spans="1:9">
      <c r="A9" s="239" t="s">
        <v>78</v>
      </c>
      <c r="B9" s="371">
        <v>91076</v>
      </c>
      <c r="C9" s="239" t="s">
        <v>79</v>
      </c>
      <c r="D9" s="368"/>
      <c r="I9" s="378"/>
    </row>
    <row r="10" s="20" customFormat="1" ht="33.0" customHeight="1" x14ac:dyDescent="0.15" spans="1:9">
      <c r="A10" s="239" t="s">
        <v>80</v>
      </c>
      <c r="B10" s="371"/>
      <c r="C10" s="560" t="s">
        <v>81</v>
      </c>
      <c r="D10" s="368"/>
      <c r="I10" s="378"/>
    </row>
    <row r="11" ht="33.0" customHeight="1" x14ac:dyDescent="0.15" spans="1:4">
      <c r="A11" s="560" t="s">
        <v>82</v>
      </c>
      <c r="B11" s="371">
        <v>5318</v>
      </c>
      <c r="C11" s="560" t="s">
        <v>83</v>
      </c>
      <c r="D11" s="368"/>
    </row>
    <row r="12" ht="33.0" customHeight="1" x14ac:dyDescent="0.15" spans="1:4">
      <c r="A12" s="560" t="s">
        <v>38</v>
      </c>
      <c r="B12" s="371">
        <f>SUM(B13:B15)</f>
        <v>0</v>
      </c>
      <c r="C12" s="239" t="s">
        <v>84</v>
      </c>
      <c r="D12" s="368"/>
    </row>
    <row r="13" ht="33.0" customHeight="1" x14ac:dyDescent="0.15" spans="1:4">
      <c r="A13" s="239" t="s">
        <v>85</v>
      </c>
      <c r="B13" s="371"/>
      <c r="C13" s="239" t="s">
        <v>86</v>
      </c>
      <c r="D13" s="368"/>
    </row>
    <row r="14" ht="33.0" customHeight="1" x14ac:dyDescent="0.15" spans="1:4">
      <c r="A14" s="239" t="s">
        <v>87</v>
      </c>
      <c r="B14" s="371"/>
      <c r="C14" s="239" t="s">
        <v>88</v>
      </c>
      <c r="D14" s="371"/>
    </row>
    <row r="15" ht="33.0" customHeight="1" x14ac:dyDescent="0.15" spans="1:4">
      <c r="A15" s="239" t="s">
        <v>89</v>
      </c>
      <c r="B15" s="371"/>
      <c r="C15" s="239" t="s">
        <v>90</v>
      </c>
      <c r="D15" s="371"/>
    </row>
    <row r="16" ht="33.0" customHeight="1" x14ac:dyDescent="0.15" spans="1:4">
      <c r="A16" s="560" t="s">
        <v>91</v>
      </c>
      <c r="B16" s="371"/>
      <c r="C16" s="560" t="s">
        <v>92</v>
      </c>
      <c r="D16" s="368"/>
    </row>
    <row r="17" ht="33.0" customHeight="1" x14ac:dyDescent="0.15" spans="1:4">
      <c r="A17" s="239" t="s">
        <v>93</v>
      </c>
      <c r="B17" s="371"/>
      <c r="C17" s="560" t="s">
        <v>94</v>
      </c>
      <c r="D17" s="371"/>
    </row>
    <row r="18" ht="33.0" customHeight="1" x14ac:dyDescent="0.15" spans="1:4">
      <c r="A18" s="239" t="s">
        <v>95</v>
      </c>
      <c r="B18" s="371"/>
      <c r="C18" s="560" t="s">
        <v>96</v>
      </c>
      <c r="D18" s="371"/>
    </row>
    <row r="19" ht="33.0" customHeight="1" x14ac:dyDescent="0.15" spans="1:4">
      <c r="A19" s="239" t="s">
        <v>97</v>
      </c>
      <c r="B19" s="371"/>
      <c r="C19" s="560" t="s">
        <v>98</v>
      </c>
      <c r="D19" s="371"/>
    </row>
    <row r="20" ht="33.0" customHeight="1" x14ac:dyDescent="0.15" spans="1:4">
      <c r="A20" s="239" t="s">
        <v>99</v>
      </c>
      <c r="B20" s="371"/>
      <c r="C20" s="372" t="s">
        <v>100</v>
      </c>
      <c r="D20" s="368">
        <f>D21</f>
        <v>4200</v>
      </c>
    </row>
    <row r="21" ht="33.0" customHeight="1" x14ac:dyDescent="0.15" spans="1:4">
      <c r="A21" s="560" t="s">
        <v>101</v>
      </c>
      <c r="B21" s="371"/>
      <c r="C21" s="560" t="s">
        <v>102</v>
      </c>
      <c r="D21" s="371">
        <f>SUM(D22:D24)</f>
        <v>4200</v>
      </c>
    </row>
    <row r="22" ht="33.0" customHeight="1" x14ac:dyDescent="0.15" spans="1:4">
      <c r="A22" s="239" t="s">
        <v>103</v>
      </c>
      <c r="B22" s="371"/>
      <c r="C22" s="239" t="s">
        <v>104</v>
      </c>
      <c r="D22" s="371">
        <v>4200</v>
      </c>
    </row>
    <row r="23" ht="33.0" customHeight="1" x14ac:dyDescent="0.15" spans="1:4">
      <c r="A23" s="239" t="s">
        <v>105</v>
      </c>
      <c r="B23" s="371"/>
      <c r="C23" s="239" t="s">
        <v>106</v>
      </c>
      <c r="D23" s="368"/>
    </row>
    <row r="24" ht="33.0" customHeight="1" x14ac:dyDescent="0.15" spans="1:4">
      <c r="A24" s="239" t="s">
        <v>107</v>
      </c>
      <c r="B24" s="371"/>
      <c r="C24" s="239" t="s">
        <v>108</v>
      </c>
      <c r="D24" s="368"/>
    </row>
    <row r="25" ht="33.0" customHeight="1" x14ac:dyDescent="0.15" spans="1:4">
      <c r="A25" s="239" t="s">
        <v>109</v>
      </c>
      <c r="B25" s="371"/>
      <c r="C25" s="239"/>
      <c r="D25" s="368"/>
    </row>
    <row r="26" ht="33.0" customHeight="1" x14ac:dyDescent="0.15" spans="1:4">
      <c r="A26" s="560" t="s">
        <v>110</v>
      </c>
      <c r="B26" s="213">
        <v>55</v>
      </c>
      <c r="C26" s="239"/>
      <c r="D26" s="368"/>
    </row>
    <row r="27" ht="33.0" customHeight="1" x14ac:dyDescent="0.15" spans="1:4">
      <c r="A27" s="560" t="s">
        <v>111</v>
      </c>
      <c r="B27" s="373"/>
      <c r="C27" s="239"/>
      <c r="D27" s="368"/>
    </row>
    <row r="28" ht="33.0" customHeight="1" x14ac:dyDescent="0.15" spans="1:4">
      <c r="A28" s="560" t="s">
        <v>112</v>
      </c>
      <c r="B28" s="373"/>
      <c r="C28" s="239"/>
      <c r="D28" s="368"/>
    </row>
    <row r="29" ht="33.0" customHeight="1" x14ac:dyDescent="0.15" spans="1:4">
      <c r="A29" s="560" t="s">
        <v>113</v>
      </c>
      <c r="B29" s="373"/>
      <c r="C29" s="239"/>
      <c r="D29" s="368"/>
    </row>
    <row r="30" ht="33.0" customHeight="1" x14ac:dyDescent="0.15" spans="1:4">
      <c r="A30" s="148" t="s">
        <v>114</v>
      </c>
      <c r="B30" s="368">
        <f>B5+B6</f>
        <v>122342</v>
      </c>
      <c r="C30" s="559" t="s">
        <v>115</v>
      </c>
      <c r="D30" s="376">
        <f>D5+D6+D20</f>
        <v>122342</v>
      </c>
    </row>
    <row r="31" ht="14.25" customHeight="1" x14ac:dyDescent="0.15" spans="1:2">
      <c r="A31" s="240"/>
      <c r="B31" s="377"/>
    </row>
  </sheetData>
  <mergeCells count="1">
    <mergeCell ref="A2:D2"/>
  </mergeCells>
  <phoneticPr fontId="0" type="noConversion"/>
  <printOptions horizontalCentered="1"/>
  <pageMargins left="0.5513199671046941" right="0.5513199671046941" top="0.27565998355234705" bottom="0.3937007874015748" header="0.5902039723133478" footer="0.15761919143631703"/>
  <pageSetup paperSize="9" scale="77" firstPageNumber="135" useFirstPageNumber="1"/>
  <extLst>
    <ext uri="{2D9387EB-5337-4D45-933B-B4D357D02E09}">
      <gutter val="0.0" pos="0"/>
    </ext>
  </extLs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sheetPr>
  <dimension ref="A1:C49"/>
  <sheetViews>
    <sheetView showZeros="0" zoomScale="85" zoomScaleNormal="85" topLeftCell="A1" workbookViewId="0">
      <pane ySplit="4" topLeftCell="A31" activePane="bottomLeft" state="frozen"/>
      <selection activeCell="A1" activeCellId="0" sqref="A1"/>
      <selection pane="bottomLeft" activeCell="A45" activeCellId="0" sqref="A45:C45"/>
    </sheetView>
  </sheetViews>
  <sheetFormatPr defaultRowHeight="13.5" defaultColWidth="10.000152587890625" x14ac:dyDescent="0.15"/>
  <cols>
    <col min="1" max="1" width="76.375" customWidth="1" style="20"/>
    <col min="2" max="2" width="50.5" customWidth="1" style="20"/>
    <col min="3" max="3" width="40.5" customWidth="1" style="20"/>
    <col min="4" max="16384" width="10.0" style="20"/>
  </cols>
  <sheetData>
    <row r="1" s="20" customFormat="1" ht="30.75" customHeight="1" x14ac:dyDescent="0.15" spans="1:2">
      <c r="A1" s="125" t="s">
        <v>710</v>
      </c>
      <c r="B1" s="126"/>
    </row>
    <row r="2" ht="33.0" customHeight="1" x14ac:dyDescent="0.15" spans="1:3">
      <c r="A2" s="641" t="s">
        <v>711</v>
      </c>
      <c r="B2" s="641"/>
      <c r="C2" s="641"/>
    </row>
    <row r="3" ht="26.25" customHeight="1" x14ac:dyDescent="0.15" spans="1:3">
      <c r="C3" s="128" t="s">
        <v>2</v>
      </c>
    </row>
    <row r="4" ht="26.25" customHeight="1" x14ac:dyDescent="0.15" spans="1:3">
      <c r="A4" s="129" t="s">
        <v>712</v>
      </c>
      <c r="B4" s="130" t="s">
        <v>4</v>
      </c>
      <c r="C4" s="130" t="s">
        <v>713</v>
      </c>
    </row>
    <row r="5" ht="26.25" customHeight="1" x14ac:dyDescent="0.15" spans="1:3">
      <c r="A5" s="131" t="s">
        <v>714</v>
      </c>
      <c r="B5" s="137"/>
      <c r="C5" s="143"/>
    </row>
    <row r="6" ht="26.25" customHeight="1" x14ac:dyDescent="0.15" spans="1:3">
      <c r="A6" s="133" t="s">
        <v>715</v>
      </c>
      <c r="B6" s="141"/>
      <c r="C6" s="143"/>
    </row>
    <row r="7" ht="26.25" customHeight="1" x14ac:dyDescent="0.15" spans="1:3">
      <c r="A7" s="133" t="s">
        <v>716</v>
      </c>
      <c r="B7" s="141"/>
      <c r="C7" s="143"/>
    </row>
    <row r="8" ht="26.25" customHeight="1" x14ac:dyDescent="0.15" spans="1:3">
      <c r="A8" s="133" t="s">
        <v>717</v>
      </c>
      <c r="B8" s="137"/>
      <c r="C8" s="143"/>
    </row>
    <row r="9" ht="26.25" customHeight="1" x14ac:dyDescent="0.15" spans="1:3">
      <c r="A9" s="133" t="s">
        <v>718</v>
      </c>
      <c r="B9" s="141"/>
      <c r="C9" s="143"/>
    </row>
    <row r="10" ht="26.25" customHeight="1" x14ac:dyDescent="0.15" spans="1:3">
      <c r="A10" s="133" t="s">
        <v>719</v>
      </c>
      <c r="B10" s="141"/>
      <c r="C10" s="143"/>
    </row>
    <row r="11" ht="26.25" customHeight="1" x14ac:dyDescent="0.15" spans="1:3">
      <c r="A11" s="131" t="s">
        <v>720</v>
      </c>
      <c r="B11" s="137"/>
      <c r="C11" s="143"/>
    </row>
    <row r="12" ht="26.25" customHeight="1" x14ac:dyDescent="0.15" spans="1:3">
      <c r="A12" s="133" t="s">
        <v>721</v>
      </c>
      <c r="B12" s="141"/>
      <c r="C12" s="143"/>
    </row>
    <row r="13" ht="26.25" customHeight="1" x14ac:dyDescent="0.15" spans="1:3">
      <c r="A13" s="133" t="s">
        <v>722</v>
      </c>
      <c r="B13" s="141"/>
      <c r="C13" s="143"/>
    </row>
    <row r="14" ht="26.25" customHeight="1" x14ac:dyDescent="0.15" spans="1:3">
      <c r="A14" s="133" t="s">
        <v>723</v>
      </c>
      <c r="B14" s="141"/>
      <c r="C14" s="143"/>
    </row>
    <row r="15" ht="26.25" customHeight="1" x14ac:dyDescent="0.15" spans="1:3">
      <c r="A15" s="133" t="s">
        <v>724</v>
      </c>
      <c r="B15" s="141"/>
      <c r="C15" s="143"/>
    </row>
    <row r="16" ht="26.25" customHeight="1" x14ac:dyDescent="0.15" spans="1:3">
      <c r="A16" s="131" t="s">
        <v>725</v>
      </c>
      <c r="B16" s="137"/>
      <c r="C16" s="143"/>
    </row>
    <row r="17" ht="26.25" customHeight="1" x14ac:dyDescent="0.15" spans="1:3">
      <c r="A17" s="133" t="s">
        <v>726</v>
      </c>
      <c r="B17" s="141"/>
      <c r="C17" s="143"/>
    </row>
    <row r="18" ht="26.25" customHeight="1" x14ac:dyDescent="0.15" spans="1:3">
      <c r="A18" s="133" t="s">
        <v>727</v>
      </c>
      <c r="B18" s="141"/>
      <c r="C18" s="143"/>
    </row>
    <row r="19" ht="26.25" customHeight="1" x14ac:dyDescent="0.15" spans="1:3">
      <c r="A19" s="133" t="s">
        <v>728</v>
      </c>
      <c r="B19" s="141"/>
      <c r="C19" s="143"/>
    </row>
    <row r="20" ht="26.25" customHeight="1" x14ac:dyDescent="0.15" spans="1:3">
      <c r="A20" s="133" t="s">
        <v>729</v>
      </c>
      <c r="B20" s="141"/>
      <c r="C20" s="143"/>
    </row>
    <row r="21" ht="26.25" customHeight="1" x14ac:dyDescent="0.15" spans="1:3">
      <c r="A21" s="131" t="s">
        <v>730</v>
      </c>
      <c r="B21" s="137"/>
      <c r="C21" s="143"/>
    </row>
    <row r="22" ht="26.25" customHeight="1" x14ac:dyDescent="0.15" spans="1:3">
      <c r="A22" s="133" t="s">
        <v>731</v>
      </c>
      <c r="B22" s="141"/>
      <c r="C22" s="143"/>
    </row>
    <row r="23" ht="26.25" customHeight="1" x14ac:dyDescent="0.15" spans="1:3">
      <c r="A23" s="133" t="s">
        <v>732</v>
      </c>
      <c r="B23" s="141"/>
      <c r="C23" s="143"/>
    </row>
    <row r="24" ht="26.25" customHeight="1" x14ac:dyDescent="0.15" spans="1:3">
      <c r="A24" s="133" t="s">
        <v>733</v>
      </c>
      <c r="B24" s="141"/>
      <c r="C24" s="143"/>
    </row>
    <row r="25" ht="26.25" customHeight="1" x14ac:dyDescent="0.15" spans="1:3">
      <c r="A25" s="133" t="s">
        <v>734</v>
      </c>
      <c r="B25" s="141"/>
      <c r="C25" s="143"/>
    </row>
    <row r="26" ht="26.25" customHeight="1" x14ac:dyDescent="0.15" spans="1:3">
      <c r="A26" s="131" t="s">
        <v>735</v>
      </c>
      <c r="B26" s="137"/>
      <c r="C26" s="143"/>
    </row>
    <row r="27" ht="28.0" customHeight="1" x14ac:dyDescent="0.15" spans="1:3">
      <c r="A27" s="133" t="s">
        <v>736</v>
      </c>
      <c r="B27" s="136"/>
      <c r="C27" s="42"/>
    </row>
    <row r="28" ht="28.0" customHeight="1" x14ac:dyDescent="0.15" spans="1:3">
      <c r="A28" s="133" t="s">
        <v>737</v>
      </c>
      <c r="B28" s="136"/>
      <c r="C28" s="42"/>
    </row>
    <row r="29" ht="28.0" customHeight="1" x14ac:dyDescent="0.15" spans="1:3">
      <c r="A29" s="133" t="s">
        <v>738</v>
      </c>
      <c r="B29" s="136"/>
      <c r="C29" s="42"/>
    </row>
    <row r="30" ht="28.0" customHeight="1" x14ac:dyDescent="0.15" spans="1:3">
      <c r="A30" s="133" t="s">
        <v>739</v>
      </c>
      <c r="B30" s="141"/>
      <c r="C30" s="42"/>
    </row>
    <row r="31" ht="28.0" customHeight="1" x14ac:dyDescent="0.15" spans="1:3">
      <c r="A31" s="133" t="s">
        <v>740</v>
      </c>
      <c r="B31" s="141"/>
      <c r="C31" s="42"/>
    </row>
    <row r="32" ht="28.0" customHeight="1" x14ac:dyDescent="0.15" spans="1:3">
      <c r="A32" s="133" t="s">
        <v>741</v>
      </c>
      <c r="B32" s="141"/>
      <c r="C32" s="42"/>
    </row>
    <row r="33" ht="26.25" customHeight="1" x14ac:dyDescent="0.15" spans="1:3">
      <c r="A33" s="131" t="s">
        <v>742</v>
      </c>
      <c r="B33" s="137"/>
      <c r="C33" s="143"/>
    </row>
    <row r="34" ht="26.25" customHeight="1" x14ac:dyDescent="0.15" spans="1:3">
      <c r="A34" s="133" t="s">
        <v>743</v>
      </c>
      <c r="B34" s="141"/>
      <c r="C34" s="143"/>
    </row>
    <row r="35" ht="26.25" customHeight="1" x14ac:dyDescent="0.15" spans="1:3">
      <c r="A35" s="133" t="s">
        <v>744</v>
      </c>
      <c r="B35" s="141"/>
      <c r="C35" s="143"/>
    </row>
    <row r="36" ht="26.25" customHeight="1" x14ac:dyDescent="0.15" spans="1:3">
      <c r="A36" s="133" t="s">
        <v>745</v>
      </c>
      <c r="B36" s="141"/>
      <c r="C36" s="143"/>
    </row>
    <row r="37" ht="26.25" customHeight="1" x14ac:dyDescent="0.15" spans="1:3">
      <c r="A37" s="133" t="s">
        <v>746</v>
      </c>
      <c r="B37" s="141"/>
      <c r="C37" s="143"/>
    </row>
    <row r="38" ht="26.25" customHeight="1" x14ac:dyDescent="0.15" spans="1:3">
      <c r="A38" s="133" t="s">
        <v>747</v>
      </c>
      <c r="B38" s="141"/>
      <c r="C38" s="143"/>
    </row>
    <row r="39" ht="26.25" customHeight="1" x14ac:dyDescent="0.15" spans="1:3">
      <c r="A39" s="131" t="s">
        <v>748</v>
      </c>
      <c r="B39" s="137"/>
      <c r="C39" s="143"/>
    </row>
    <row r="40" ht="26.25" customHeight="1" x14ac:dyDescent="0.15" spans="1:3">
      <c r="A40" s="133" t="s">
        <v>749</v>
      </c>
      <c r="B40" s="141"/>
      <c r="C40" s="143"/>
    </row>
    <row r="41" ht="26.25" customHeight="1" x14ac:dyDescent="0.15" spans="1:3">
      <c r="A41" s="133" t="s">
        <v>750</v>
      </c>
      <c r="B41" s="141"/>
      <c r="C41" s="143"/>
    </row>
    <row r="42" ht="26.25" customHeight="1" x14ac:dyDescent="0.15" spans="1:3">
      <c r="A42" s="133" t="s">
        <v>751</v>
      </c>
      <c r="B42" s="141"/>
      <c r="C42" s="143"/>
    </row>
    <row r="43" ht="26.25" customHeight="1" x14ac:dyDescent="0.15" spans="1:3">
      <c r="A43" s="133" t="s">
        <v>752</v>
      </c>
      <c r="B43" s="141"/>
      <c r="C43" s="143"/>
    </row>
    <row r="44" ht="26.25" customHeight="1" x14ac:dyDescent="0.15" spans="1:3">
      <c r="A44" s="130" t="s">
        <v>753</v>
      </c>
      <c r="B44" s="137">
        <f>B26</f>
        <v>0</v>
      </c>
      <c r="C44" s="143"/>
    </row>
    <row r="45" ht="63.75" customHeight="1" x14ac:dyDescent="0.15" spans="1:3">
      <c r="A45" s="666" t="s">
        <v>754</v>
      </c>
      <c r="B45" s="666"/>
      <c r="C45" s="666"/>
    </row>
    <row r="49" ht="14.25" customHeight="1" x14ac:dyDescent="0.15" spans="1:3">
      <c r="C49" s="20" t="s">
        <v>755</v>
      </c>
    </row>
  </sheetData>
  <mergeCells count="2">
    <mergeCell ref="A2:C2"/>
    <mergeCell ref="A45:C45"/>
  </mergeCells>
  <phoneticPr fontId="0" type="noConversion"/>
  <printOptions horizontalCentered="1"/>
  <pageMargins left="0.5513199671046941" right="0.5513199671046941" top="0.27565998355234705" bottom="0.3937007874015748" header="0.5902039723133478" footer="0.15761919143631703"/>
  <pageSetup paperSize="9" scale="53" firstPageNumber="129" useFirstPageNumber="1"/>
  <extLst>
    <ext uri="{2D9387EB-5337-4D45-933B-B4D357D02E09}">
      <gutter val="0.0" pos="0"/>
    </ext>
  </extLs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C38"/>
  <sheetViews>
    <sheetView showZeros="0" zoomScaleNormal="100" topLeftCell="A1" workbookViewId="0">
      <pane ySplit="4" topLeftCell="A27" activePane="bottomLeft" state="frozen"/>
      <selection activeCell="A1" activeCellId="0" sqref="A1"/>
      <selection pane="bottomLeft" activeCell="A38" activeCellId="0" sqref="A38:C38"/>
    </sheetView>
  </sheetViews>
  <sheetFormatPr defaultRowHeight="13.5" defaultColWidth="10.000152587890625" x14ac:dyDescent="0.15"/>
  <cols>
    <col min="1" max="1" width="61.75" customWidth="1" style="20"/>
    <col min="2" max="2" width="17.5" customWidth="1" style="20"/>
    <col min="3" max="3" width="37.375" customWidth="1" style="20"/>
    <col min="4" max="16384" width="10.0" style="20"/>
  </cols>
  <sheetData>
    <row r="1" s="20" customFormat="1" ht="30.75" customHeight="1" x14ac:dyDescent="0.15" spans="1:2">
      <c r="A1" s="125" t="s">
        <v>756</v>
      </c>
      <c r="B1" s="126"/>
    </row>
    <row r="2" ht="33.0" customHeight="1" x14ac:dyDescent="0.15" spans="1:3">
      <c r="A2" s="641" t="s">
        <v>757</v>
      </c>
      <c r="B2" s="641"/>
      <c r="C2" s="641"/>
    </row>
    <row r="3" ht="26.25" customHeight="1" x14ac:dyDescent="0.15" spans="1:3">
      <c r="C3" s="128" t="s">
        <v>2</v>
      </c>
    </row>
    <row r="4" ht="24.0" customHeight="1" x14ac:dyDescent="0.15" spans="1:3">
      <c r="A4" s="129" t="s">
        <v>758</v>
      </c>
      <c r="B4" s="130" t="s">
        <v>4</v>
      </c>
      <c r="C4" s="130" t="s">
        <v>713</v>
      </c>
    </row>
    <row r="5" ht="24.0" customHeight="1" x14ac:dyDescent="0.15" spans="1:3">
      <c r="A5" s="131" t="s">
        <v>759</v>
      </c>
      <c r="B5" s="137"/>
      <c r="C5" s="143"/>
    </row>
    <row r="6" ht="24.0" customHeight="1" x14ac:dyDescent="0.15" spans="1:3">
      <c r="A6" s="133" t="s">
        <v>760</v>
      </c>
      <c r="B6" s="141"/>
      <c r="C6" s="143"/>
    </row>
    <row r="7" ht="24.0" customHeight="1" x14ac:dyDescent="0.15" spans="1:3">
      <c r="A7" s="133" t="s">
        <v>761</v>
      </c>
      <c r="B7" s="141"/>
      <c r="C7" s="143"/>
    </row>
    <row r="8" ht="24.0" customHeight="1" x14ac:dyDescent="0.15" spans="1:3">
      <c r="A8" s="133" t="s">
        <v>762</v>
      </c>
      <c r="B8" s="141"/>
      <c r="C8" s="143"/>
    </row>
    <row r="9" ht="24.0" customHeight="1" x14ac:dyDescent="0.15" spans="1:3">
      <c r="A9" s="133" t="s">
        <v>763</v>
      </c>
      <c r="B9" s="141"/>
      <c r="C9" s="143"/>
    </row>
    <row r="10" ht="24.0" customHeight="1" x14ac:dyDescent="0.15" spans="1:3">
      <c r="A10" s="131" t="s">
        <v>764</v>
      </c>
      <c r="B10" s="137"/>
      <c r="C10" s="143"/>
    </row>
    <row r="11" ht="24.0" customHeight="1" x14ac:dyDescent="0.15" spans="1:3">
      <c r="A11" s="133" t="s">
        <v>765</v>
      </c>
      <c r="B11" s="141"/>
      <c r="C11" s="143"/>
    </row>
    <row r="12" ht="24.0" customHeight="1" x14ac:dyDescent="0.15" spans="1:3">
      <c r="A12" s="133" t="s">
        <v>766</v>
      </c>
      <c r="B12" s="141"/>
      <c r="C12" s="143"/>
    </row>
    <row r="13" ht="24.0" customHeight="1" x14ac:dyDescent="0.15" spans="1:3">
      <c r="A13" s="133" t="s">
        <v>762</v>
      </c>
      <c r="B13" s="141"/>
      <c r="C13" s="143"/>
    </row>
    <row r="14" ht="24.0" customHeight="1" x14ac:dyDescent="0.15" spans="1:3">
      <c r="A14" s="133" t="s">
        <v>767</v>
      </c>
      <c r="B14" s="141"/>
      <c r="C14" s="143"/>
    </row>
    <row r="15" ht="24.0" customHeight="1" x14ac:dyDescent="0.15" spans="1:3">
      <c r="A15" s="133" t="s">
        <v>768</v>
      </c>
      <c r="B15" s="141"/>
      <c r="C15" s="143"/>
    </row>
    <row r="16" ht="24.0" customHeight="1" x14ac:dyDescent="0.15" spans="1:3">
      <c r="A16" s="131" t="s">
        <v>769</v>
      </c>
      <c r="B16" s="137"/>
      <c r="C16" s="143"/>
    </row>
    <row r="17" ht="24.0" customHeight="1" x14ac:dyDescent="0.15" spans="1:3">
      <c r="A17" s="133" t="s">
        <v>770</v>
      </c>
      <c r="B17" s="141"/>
      <c r="C17" s="143"/>
    </row>
    <row r="18" ht="24.0" customHeight="1" x14ac:dyDescent="0.15" spans="1:3">
      <c r="A18" s="133" t="s">
        <v>771</v>
      </c>
      <c r="B18" s="141"/>
      <c r="C18" s="143"/>
    </row>
    <row r="19" ht="24.0" customHeight="1" x14ac:dyDescent="0.15" spans="1:3">
      <c r="A19" s="133" t="s">
        <v>772</v>
      </c>
      <c r="B19" s="141"/>
      <c r="C19" s="143"/>
    </row>
    <row r="20" ht="24.0" customHeight="1" x14ac:dyDescent="0.15" spans="1:3">
      <c r="A20" s="131" t="s">
        <v>773</v>
      </c>
      <c r="B20" s="137"/>
      <c r="C20" s="143"/>
    </row>
    <row r="21" ht="24.0" customHeight="1" x14ac:dyDescent="0.15" spans="1:3">
      <c r="A21" s="133" t="s">
        <v>774</v>
      </c>
      <c r="B21" s="141"/>
      <c r="C21" s="143"/>
    </row>
    <row r="22" ht="24.0" customHeight="1" x14ac:dyDescent="0.15" spans="1:3">
      <c r="A22" s="133" t="s">
        <v>775</v>
      </c>
      <c r="B22" s="141"/>
      <c r="C22" s="143"/>
    </row>
    <row r="23" ht="24.0" customHeight="1" x14ac:dyDescent="0.15" spans="1:3">
      <c r="A23" s="133" t="s">
        <v>776</v>
      </c>
      <c r="B23" s="141"/>
      <c r="C23" s="143"/>
    </row>
    <row r="24" ht="24.0" customHeight="1" x14ac:dyDescent="0.15" spans="1:3">
      <c r="A24" s="133" t="s">
        <v>777</v>
      </c>
      <c r="B24" s="141"/>
      <c r="C24" s="143"/>
    </row>
    <row r="25" ht="26.1" customHeight="1" x14ac:dyDescent="0.15" spans="1:3">
      <c r="A25" s="131" t="s">
        <v>778</v>
      </c>
      <c r="B25" s="144"/>
      <c r="C25" s="143"/>
    </row>
    <row r="26" ht="14.25" customHeight="1" x14ac:dyDescent="0.15" spans="1:3">
      <c r="A26" s="133" t="s">
        <v>779</v>
      </c>
      <c r="B26" s="136"/>
      <c r="C26" s="42"/>
    </row>
    <row r="27" ht="14.25" customHeight="1" x14ac:dyDescent="0.15" spans="1:3">
      <c r="A27" s="133" t="s">
        <v>780</v>
      </c>
      <c r="B27" s="136"/>
      <c r="C27" s="42"/>
    </row>
    <row r="28" ht="21.75" customHeight="1" x14ac:dyDescent="0.15" spans="1:3">
      <c r="A28" s="133" t="s">
        <v>781</v>
      </c>
      <c r="B28" s="136"/>
      <c r="C28" s="143"/>
    </row>
    <row r="29" ht="21.75" customHeight="1" x14ac:dyDescent="0.15" spans="1:3">
      <c r="A29" s="133" t="s">
        <v>782</v>
      </c>
      <c r="B29" s="141"/>
      <c r="C29" s="143"/>
    </row>
    <row r="30" ht="21.75" customHeight="1" x14ac:dyDescent="0.15" spans="1:3">
      <c r="A30" s="131" t="s">
        <v>783</v>
      </c>
      <c r="B30" s="137"/>
      <c r="C30" s="143"/>
    </row>
    <row r="31" ht="21.75" customHeight="1" x14ac:dyDescent="0.15" spans="1:3">
      <c r="A31" s="133" t="s">
        <v>784</v>
      </c>
      <c r="B31" s="141"/>
      <c r="C31" s="143"/>
    </row>
    <row r="32" ht="21.75" customHeight="1" x14ac:dyDescent="0.15" spans="1:3">
      <c r="A32" s="133" t="s">
        <v>785</v>
      </c>
      <c r="B32" s="141"/>
      <c r="C32" s="143"/>
    </row>
    <row r="33" ht="21.75" customHeight="1" x14ac:dyDescent="0.15" spans="1:3">
      <c r="A33" s="131" t="s">
        <v>786</v>
      </c>
      <c r="B33" s="137"/>
      <c r="C33" s="143"/>
    </row>
    <row r="34" ht="21.75" customHeight="1" x14ac:dyDescent="0.15" spans="1:3">
      <c r="A34" s="133" t="s">
        <v>787</v>
      </c>
      <c r="B34" s="141"/>
      <c r="C34" s="143"/>
    </row>
    <row r="35" ht="21.75" customHeight="1" x14ac:dyDescent="0.15" spans="1:3">
      <c r="A35" s="133" t="s">
        <v>788</v>
      </c>
      <c r="B35" s="141"/>
      <c r="C35" s="143"/>
    </row>
    <row r="36" ht="21.75" customHeight="1" x14ac:dyDescent="0.15" spans="1:3">
      <c r="A36" s="133" t="s">
        <v>789</v>
      </c>
      <c r="B36" s="141"/>
      <c r="C36" s="143"/>
    </row>
    <row r="37" ht="21.75" customHeight="1" x14ac:dyDescent="0.15" spans="1:3">
      <c r="A37" s="130" t="s">
        <v>790</v>
      </c>
      <c r="B37" s="137">
        <f>B25</f>
        <v>0</v>
      </c>
      <c r="C37" s="143"/>
    </row>
    <row r="38" ht="69.75" customHeight="1" x14ac:dyDescent="0.15" spans="1:3">
      <c r="A38" s="666" t="s">
        <v>791</v>
      </c>
      <c r="B38" s="666"/>
      <c r="C38" s="666"/>
    </row>
  </sheetData>
  <mergeCells count="2">
    <mergeCell ref="A2:C2"/>
    <mergeCell ref="A38:C38"/>
  </mergeCells>
  <phoneticPr fontId="0" type="noConversion"/>
  <printOptions horizontalCentered="1"/>
  <pageMargins left="0.5513199671046941" right="0.5513199671046941" top="0.24024773770429958" bottom="0.3937007874015748" header="0.22983236575689842" footer="0.15761919143631703"/>
  <pageSetup paperSize="9" scale="79" firstPageNumber="135" useFirstPageNumber="1"/>
  <extLst>
    <ext uri="{2D9387EB-5337-4D45-933B-B4D357D02E09}">
      <gutter val="0.0" pos="0"/>
    </ext>
  </extLs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IV48"/>
  <sheetViews>
    <sheetView zoomScaleNormal="100" topLeftCell="A25" workbookViewId="0">
      <selection activeCell="A47" activeCellId="0" sqref="A47:D47"/>
    </sheetView>
  </sheetViews>
  <sheetFormatPr defaultRowHeight="13.5" defaultColWidth="9.000137329101562" x14ac:dyDescent="0.15"/>
  <cols>
    <col min="1" max="1" width="38.75" customWidth="1" style="1"/>
    <col min="2" max="2" width="11.625" customWidth="1" style="1"/>
    <col min="3" max="3" width="38.875" customWidth="1" style="1"/>
    <col min="4" max="4" width="11.625" customWidth="1" style="1"/>
  </cols>
  <sheetData>
    <row r="1" s="30" customFormat="1" ht="23.25" customHeight="1" x14ac:dyDescent="0.15" spans="1:2">
      <c r="A1" s="113" t="s">
        <v>792</v>
      </c>
      <c r="B1" s="114"/>
    </row>
    <row r="2" s="31" customFormat="1" ht="27.0" customHeight="1" x14ac:dyDescent="0.15" spans="1:4">
      <c r="A2" s="667" t="s">
        <v>793</v>
      </c>
      <c r="B2" s="667"/>
      <c r="C2" s="667"/>
      <c r="D2" s="667"/>
    </row>
    <row r="3" s="32" customFormat="1" ht="14.25" customHeight="1" x14ac:dyDescent="0.15" spans="1:4">
      <c r="D3" s="32" t="s">
        <v>2</v>
      </c>
    </row>
    <row r="4" ht="18.75" customHeight="1" x14ac:dyDescent="0.15" spans="1:4">
      <c r="A4" s="115" t="s">
        <v>68</v>
      </c>
      <c r="B4" s="116" t="s">
        <v>4</v>
      </c>
      <c r="C4" s="85" t="s">
        <v>69</v>
      </c>
      <c r="D4" s="85" t="s">
        <v>4</v>
      </c>
    </row>
    <row r="5" ht="18.75" customHeight="1" x14ac:dyDescent="0.15" spans="1:4">
      <c r="A5" s="160" t="s">
        <v>794</v>
      </c>
      <c r="B5" s="160"/>
      <c r="C5" s="160" t="s">
        <v>795</v>
      </c>
      <c r="D5" s="160"/>
    </row>
    <row r="6" s="45" customFormat="1" ht="18.75" customHeight="1" x14ac:dyDescent="0.15" spans="1:4">
      <c r="A6" s="160" t="s">
        <v>72</v>
      </c>
      <c r="B6" s="160"/>
      <c r="C6" s="160" t="s">
        <v>73</v>
      </c>
      <c r="D6" s="160"/>
    </row>
    <row r="7" ht="18.75" customHeight="1" x14ac:dyDescent="0.15" spans="1:4">
      <c r="A7" s="322" t="s">
        <v>82</v>
      </c>
      <c r="B7" s="43"/>
      <c r="C7" s="322" t="s">
        <v>796</v>
      </c>
      <c r="D7" s="43"/>
    </row>
    <row r="8" s="45" customFormat="1" ht="18.75" customHeight="1" x14ac:dyDescent="0.15" spans="1:4">
      <c r="A8" s="120" t="s">
        <v>797</v>
      </c>
      <c r="B8" s="43"/>
      <c r="C8" s="324" t="s">
        <v>797</v>
      </c>
      <c r="D8" s="43"/>
    </row>
    <row r="9" ht="18.75" customHeight="1" x14ac:dyDescent="0.15" spans="1:4">
      <c r="A9" s="120" t="s">
        <v>798</v>
      </c>
      <c r="B9" s="43"/>
      <c r="C9" s="324" t="s">
        <v>798</v>
      </c>
      <c r="D9" s="43"/>
    </row>
    <row r="10" s="45" customFormat="1" ht="18.75" customHeight="1" x14ac:dyDescent="0.15" spans="1:4">
      <c r="A10" s="120" t="s">
        <v>799</v>
      </c>
      <c r="B10" s="43"/>
      <c r="C10" s="324" t="s">
        <v>799</v>
      </c>
      <c r="D10" s="43"/>
    </row>
    <row r="11" ht="18.75" customHeight="1" x14ac:dyDescent="0.15" spans="1:4">
      <c r="A11" s="324" t="s">
        <v>800</v>
      </c>
      <c r="B11" s="43"/>
      <c r="C11" s="324" t="s">
        <v>801</v>
      </c>
      <c r="D11" s="43"/>
    </row>
    <row r="12" s="45" customFormat="1" ht="18.75" customHeight="1" x14ac:dyDescent="0.15" spans="1:4">
      <c r="A12" s="324" t="s">
        <v>801</v>
      </c>
      <c r="B12" s="43"/>
      <c r="C12" s="324" t="s">
        <v>802</v>
      </c>
      <c r="D12" s="43"/>
    </row>
    <row r="13" ht="18.75" customHeight="1" x14ac:dyDescent="0.15" spans="1:4">
      <c r="A13" s="324" t="s">
        <v>802</v>
      </c>
      <c r="B13" s="43"/>
      <c r="C13" s="322" t="s">
        <v>803</v>
      </c>
      <c r="D13" s="43"/>
    </row>
    <row r="14" s="45" customFormat="1" ht="18.75" customHeight="1" x14ac:dyDescent="0.15" spans="1:4">
      <c r="A14" s="324" t="s">
        <v>804</v>
      </c>
      <c r="B14" s="43"/>
      <c r="C14" s="120" t="s">
        <v>797</v>
      </c>
      <c r="D14" s="43"/>
    </row>
    <row r="15" ht="18.75" customHeight="1" x14ac:dyDescent="0.15" spans="1:4">
      <c r="A15" s="322" t="s">
        <v>805</v>
      </c>
      <c r="B15" s="43"/>
      <c r="C15" s="120" t="s">
        <v>798</v>
      </c>
      <c r="D15" s="43"/>
    </row>
    <row r="16" s="45" customFormat="1" ht="18.75" customHeight="1" x14ac:dyDescent="0.15" spans="1:4">
      <c r="A16" s="324" t="s">
        <v>797</v>
      </c>
      <c r="B16" s="43"/>
      <c r="C16" s="120" t="s">
        <v>799</v>
      </c>
      <c r="D16" s="43"/>
    </row>
    <row r="17" ht="18.75" customHeight="1" x14ac:dyDescent="0.15" spans="1:4">
      <c r="A17" s="324" t="s">
        <v>798</v>
      </c>
      <c r="B17" s="43"/>
      <c r="C17" s="324" t="s">
        <v>800</v>
      </c>
      <c r="D17" s="43"/>
    </row>
    <row r="18" s="45" customFormat="1" ht="18.75" customHeight="1" x14ac:dyDescent="0.15" spans="1:4">
      <c r="A18" s="324" t="s">
        <v>799</v>
      </c>
      <c r="B18" s="43"/>
      <c r="C18" s="324" t="s">
        <v>801</v>
      </c>
      <c r="D18" s="43"/>
    </row>
    <row r="19" ht="18.75" customHeight="1" x14ac:dyDescent="0.15" spans="1:4">
      <c r="A19" s="324" t="s">
        <v>801</v>
      </c>
      <c r="B19" s="43"/>
      <c r="C19" s="324" t="s">
        <v>802</v>
      </c>
      <c r="D19" s="43"/>
    </row>
    <row r="20" ht="18.75" customHeight="1" x14ac:dyDescent="0.15" spans="1:4">
      <c r="A20" s="324" t="s">
        <v>802</v>
      </c>
      <c r="B20" s="43"/>
      <c r="C20" s="324" t="s">
        <v>804</v>
      </c>
      <c r="D20" s="43"/>
    </row>
    <row r="21" s="45" customFormat="1" ht="18.75" customHeight="1" x14ac:dyDescent="0.15" spans="1:4">
      <c r="A21" s="322" t="s">
        <v>806</v>
      </c>
      <c r="B21" s="43"/>
      <c r="C21" s="322" t="s">
        <v>807</v>
      </c>
      <c r="D21" s="43"/>
    </row>
    <row r="22" s="45" customFormat="1" ht="18.75" customHeight="1" x14ac:dyDescent="0.15" spans="1:4">
      <c r="A22" s="120" t="s">
        <v>797</v>
      </c>
      <c r="B22" s="43"/>
      <c r="C22" s="120" t="s">
        <v>797</v>
      </c>
      <c r="D22" s="43"/>
    </row>
    <row r="23" s="45" customFormat="1" ht="18.75" customHeight="1" x14ac:dyDescent="0.15" spans="1:4">
      <c r="A23" s="120" t="s">
        <v>798</v>
      </c>
      <c r="B23" s="43"/>
      <c r="C23" s="120" t="s">
        <v>798</v>
      </c>
      <c r="D23" s="43"/>
    </row>
    <row r="24" s="45" customFormat="1" ht="18.75" customHeight="1" x14ac:dyDescent="0.15" spans="1:4">
      <c r="A24" s="120" t="s">
        <v>799</v>
      </c>
      <c r="B24" s="43"/>
      <c r="C24" s="120" t="s">
        <v>799</v>
      </c>
      <c r="D24" s="43"/>
    </row>
    <row r="25" s="45" customFormat="1" ht="18.75" customHeight="1" x14ac:dyDescent="0.15" spans="1:4">
      <c r="A25" s="324" t="s">
        <v>800</v>
      </c>
      <c r="B25" s="43"/>
      <c r="C25" s="324" t="s">
        <v>800</v>
      </c>
      <c r="D25" s="43"/>
    </row>
    <row r="26" s="45" customFormat="1" ht="18.75" customHeight="1" x14ac:dyDescent="0.15" spans="1:4">
      <c r="A26" s="324" t="s">
        <v>801</v>
      </c>
      <c r="B26" s="43"/>
      <c r="C26" s="324" t="s">
        <v>801</v>
      </c>
      <c r="D26" s="43"/>
    </row>
    <row r="27" s="45" customFormat="1" ht="18.75" customHeight="1" x14ac:dyDescent="0.15" spans="1:4">
      <c r="A27" s="324" t="s">
        <v>802</v>
      </c>
      <c r="B27" s="43"/>
      <c r="C27" s="324" t="s">
        <v>802</v>
      </c>
      <c r="D27" s="43"/>
    </row>
    <row r="28" s="45" customFormat="1" ht="18.75" customHeight="1" x14ac:dyDescent="0.15" spans="1:4">
      <c r="A28" s="324" t="s">
        <v>804</v>
      </c>
      <c r="B28" s="43"/>
      <c r="C28" s="324" t="s">
        <v>804</v>
      </c>
      <c r="D28" s="43"/>
    </row>
    <row r="29" s="45" customFormat="1" ht="18.75" customHeight="1" x14ac:dyDescent="0.15" spans="1:4">
      <c r="A29" s="42" t="s">
        <v>808</v>
      </c>
      <c r="B29" s="43"/>
      <c r="C29" s="322"/>
      <c r="D29" s="43"/>
    </row>
    <row r="30" s="45" customFormat="1" ht="18.75" customHeight="1" x14ac:dyDescent="0.15" spans="1:4">
      <c r="A30" s="120" t="s">
        <v>797</v>
      </c>
      <c r="B30" s="43"/>
      <c r="C30" s="120"/>
      <c r="D30" s="43"/>
    </row>
    <row r="31" s="45" customFormat="1" ht="18.75" customHeight="1" x14ac:dyDescent="0.15" spans="1:4">
      <c r="A31" s="120" t="s">
        <v>798</v>
      </c>
      <c r="B31" s="43"/>
      <c r="C31" s="120"/>
      <c r="D31" s="43"/>
    </row>
    <row r="32" s="45" customFormat="1" ht="18.75" customHeight="1" x14ac:dyDescent="0.15" spans="1:4">
      <c r="A32" s="120" t="s">
        <v>799</v>
      </c>
      <c r="B32" s="43"/>
      <c r="C32" s="120"/>
      <c r="D32" s="43"/>
    </row>
    <row r="33" s="45" customFormat="1" ht="18.75" customHeight="1" x14ac:dyDescent="0.15" spans="1:4">
      <c r="A33" s="324" t="s">
        <v>800</v>
      </c>
      <c r="B33" s="43"/>
      <c r="C33" s="120"/>
      <c r="D33" s="43"/>
    </row>
    <row r="34" s="45" customFormat="1" ht="18.75" customHeight="1" x14ac:dyDescent="0.15" spans="1:4">
      <c r="A34" s="324" t="s">
        <v>801</v>
      </c>
      <c r="B34" s="43"/>
      <c r="C34" s="120"/>
      <c r="D34" s="43"/>
    </row>
    <row r="35" s="45" customFormat="1" ht="18.75" customHeight="1" x14ac:dyDescent="0.15" spans="1:4">
      <c r="A35" s="324" t="s">
        <v>802</v>
      </c>
      <c r="B35" s="43"/>
      <c r="C35" s="120"/>
      <c r="D35" s="43"/>
    </row>
    <row r="36" s="45" customFormat="1" ht="18.75" customHeight="1" x14ac:dyDescent="0.15" spans="1:4">
      <c r="A36" s="324" t="s">
        <v>804</v>
      </c>
      <c r="B36" s="43"/>
      <c r="C36" s="120"/>
      <c r="D36" s="43"/>
    </row>
    <row r="37" s="45" customFormat="1" ht="18.75" customHeight="1" x14ac:dyDescent="0.15" spans="1:4">
      <c r="A37" s="120"/>
      <c r="B37" s="43"/>
      <c r="C37" s="120"/>
      <c r="D37" s="43"/>
    </row>
    <row r="38" ht="18.75" customHeight="1" x14ac:dyDescent="0.15" spans="1:4">
      <c r="A38" s="85" t="s">
        <v>114</v>
      </c>
      <c r="B38" s="160"/>
      <c r="C38" s="547" t="s">
        <v>115</v>
      </c>
      <c r="D38" s="160"/>
    </row>
    <row r="39" ht="18.75" customHeight="1" x14ac:dyDescent="0.15" spans="1:4">
      <c r="A39" s="43"/>
      <c r="B39" s="43"/>
      <c r="C39" s="160" t="s">
        <v>809</v>
      </c>
      <c r="D39" s="160"/>
    </row>
    <row r="40" ht="18.75" customHeight="1" x14ac:dyDescent="0.15" spans="1:4">
      <c r="A40" s="43"/>
      <c r="B40" s="43"/>
      <c r="C40" s="322" t="s">
        <v>797</v>
      </c>
      <c r="D40" s="43"/>
    </row>
    <row r="41" ht="18.75" customHeight="1" x14ac:dyDescent="0.15" spans="1:4">
      <c r="A41" s="43"/>
      <c r="B41" s="43"/>
      <c r="C41" s="322" t="s">
        <v>798</v>
      </c>
      <c r="D41" s="43"/>
    </row>
    <row r="42" ht="18.75" customHeight="1" x14ac:dyDescent="0.15" spans="1:4">
      <c r="A42" s="43"/>
      <c r="B42" s="43"/>
      <c r="C42" s="322" t="s">
        <v>799</v>
      </c>
      <c r="D42" s="43"/>
    </row>
    <row r="43" ht="18.75" customHeight="1" x14ac:dyDescent="0.15" spans="1:4">
      <c r="A43" s="43"/>
      <c r="B43" s="43"/>
      <c r="C43" s="322" t="s">
        <v>800</v>
      </c>
      <c r="D43" s="43"/>
    </row>
    <row r="44" ht="18.75" customHeight="1" x14ac:dyDescent="0.15" spans="1:4">
      <c r="A44" s="43"/>
      <c r="B44" s="43"/>
      <c r="C44" s="322" t="s">
        <v>801</v>
      </c>
      <c r="D44" s="43"/>
    </row>
    <row r="45" ht="18.75" customHeight="1" x14ac:dyDescent="0.15" spans="1:4">
      <c r="A45" s="43"/>
      <c r="B45" s="43"/>
      <c r="C45" s="322" t="s">
        <v>802</v>
      </c>
      <c r="D45" s="43"/>
    </row>
    <row r="46" ht="18.75" customHeight="1" x14ac:dyDescent="0.15" spans="1:4">
      <c r="A46" s="43"/>
      <c r="B46" s="43"/>
      <c r="C46" s="322" t="s">
        <v>804</v>
      </c>
      <c r="D46" s="43"/>
    </row>
    <row r="47" s="20" customFormat="1" ht="57.75" customHeight="1" x14ac:dyDescent="0.15" spans="1:256">
      <c r="A47" s="668" t="s">
        <v>810</v>
      </c>
      <c r="B47" s="668"/>
      <c r="C47" s="668"/>
      <c r="D47" s="668"/>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ht="24.0" customHeight="1" x14ac:dyDescent="0.15" spans="1:2"/>
  </sheetData>
  <mergeCells count="2">
    <mergeCell ref="A2:D2"/>
    <mergeCell ref="A47:D47"/>
  </mergeCells>
  <phoneticPr fontId="0" type="noConversion"/>
  <printOptions horizontalCentered="1"/>
  <pageMargins left="0.23608160769845557" right="0.15761919143631703" top="0.27565998355234705" bottom="0.747823152016467" header="0.31523838287263406" footer="0.31523838287263406"/>
  <pageSetup paperSize="9" scale="82" fitToWidth="2"/>
  <extLst>
    <ext uri="{2D9387EB-5337-4D45-933B-B4D357D02E09}">
      <gutter val="0.0" pos="0"/>
    </ext>
  </extLs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HR47"/>
  <sheetViews>
    <sheetView showZeros="0" zoomScale="85" zoomScaleNormal="85" topLeftCell="A1" workbookViewId="0">
      <pane ySplit="4" topLeftCell="A35" activePane="bottomLeft" state="frozen"/>
      <selection activeCell="A1" activeCellId="0" sqref="A1"/>
      <selection pane="bottomLeft" activeCell="A47" activeCellId="0" sqref="A47:C47"/>
    </sheetView>
  </sheetViews>
  <sheetFormatPr defaultRowHeight="13.5" defaultColWidth="10.000152587890625" x14ac:dyDescent="0.15"/>
  <cols>
    <col min="1" max="1" width="67.25" customWidth="1" style="20"/>
    <col min="2" max="2" width="42.75" customWidth="1" style="20"/>
    <col min="3" max="3" width="29.5" customWidth="1" style="20"/>
    <col min="4" max="16384" width="10.0" style="20"/>
  </cols>
  <sheetData>
    <row r="1" s="20" customFormat="1" ht="30.75" customHeight="1" x14ac:dyDescent="0.15" spans="1:2">
      <c r="A1" s="125" t="s">
        <v>811</v>
      </c>
      <c r="B1" s="126"/>
    </row>
    <row r="2" ht="33.0" customHeight="1" x14ac:dyDescent="0.15" spans="1:3">
      <c r="A2" s="641" t="s">
        <v>812</v>
      </c>
      <c r="B2" s="641"/>
      <c r="C2" s="641"/>
    </row>
    <row r="3" ht="26.25" customHeight="1" x14ac:dyDescent="0.15" spans="1:3">
      <c r="C3" s="29" t="s">
        <v>2</v>
      </c>
    </row>
    <row r="4" ht="34.5" customHeight="1" x14ac:dyDescent="0.15" spans="1:3">
      <c r="A4" s="129" t="s">
        <v>813</v>
      </c>
      <c r="B4" s="130" t="s">
        <v>4</v>
      </c>
      <c r="C4" s="130" t="s">
        <v>713</v>
      </c>
    </row>
    <row r="5" ht="24.75" customHeight="1" x14ac:dyDescent="0.15" spans="1:3">
      <c r="A5" s="131" t="s">
        <v>714</v>
      </c>
      <c r="B5" s="137"/>
      <c r="C5" s="138"/>
    </row>
    <row r="6" ht="24.75" customHeight="1" x14ac:dyDescent="0.15" spans="1:3">
      <c r="A6" s="133" t="s">
        <v>715</v>
      </c>
      <c r="B6" s="141"/>
      <c r="C6" s="138"/>
    </row>
    <row r="7" ht="24.75" customHeight="1" x14ac:dyDescent="0.15" spans="1:3">
      <c r="A7" s="133" t="s">
        <v>716</v>
      </c>
      <c r="B7" s="141"/>
      <c r="C7" s="138"/>
    </row>
    <row r="8" ht="24.75" customHeight="1" x14ac:dyDescent="0.15" spans="1:3">
      <c r="A8" s="133" t="s">
        <v>717</v>
      </c>
      <c r="B8" s="141"/>
      <c r="C8" s="138"/>
    </row>
    <row r="9" ht="24.75" customHeight="1" x14ac:dyDescent="0.15" spans="1:3">
      <c r="A9" s="133" t="s">
        <v>718</v>
      </c>
      <c r="B9" s="141"/>
      <c r="C9" s="138"/>
    </row>
    <row r="10" ht="24.75" customHeight="1" x14ac:dyDescent="0.15" spans="1:3">
      <c r="A10" s="133" t="s">
        <v>719</v>
      </c>
      <c r="B10" s="141"/>
      <c r="C10" s="138"/>
    </row>
    <row r="11" ht="24.75" customHeight="1" x14ac:dyDescent="0.15" spans="1:3">
      <c r="A11" s="131" t="s">
        <v>720</v>
      </c>
      <c r="B11" s="137"/>
      <c r="C11" s="138"/>
    </row>
    <row r="12" ht="24.75" customHeight="1" x14ac:dyDescent="0.15" spans="1:3">
      <c r="A12" s="133" t="s">
        <v>721</v>
      </c>
      <c r="B12" s="141"/>
      <c r="C12" s="138"/>
    </row>
    <row r="13" ht="24.75" customHeight="1" x14ac:dyDescent="0.15" spans="1:3">
      <c r="A13" s="133" t="s">
        <v>722</v>
      </c>
      <c r="B13" s="141"/>
      <c r="C13" s="138"/>
    </row>
    <row r="14" ht="24.75" customHeight="1" x14ac:dyDescent="0.15" spans="1:3">
      <c r="A14" s="133" t="s">
        <v>723</v>
      </c>
      <c r="B14" s="141"/>
      <c r="C14" s="138"/>
    </row>
    <row r="15" ht="24.75" customHeight="1" x14ac:dyDescent="0.15" spans="1:3">
      <c r="A15" s="133" t="s">
        <v>724</v>
      </c>
      <c r="B15" s="141"/>
      <c r="C15" s="138"/>
    </row>
    <row r="16" ht="24.75" customHeight="1" x14ac:dyDescent="0.15" spans="1:3">
      <c r="A16" s="133" t="s">
        <v>814</v>
      </c>
      <c r="B16" s="141"/>
      <c r="C16" s="138"/>
    </row>
    <row r="17" ht="24.75" customHeight="1" x14ac:dyDescent="0.15" spans="1:3">
      <c r="A17" s="131" t="s">
        <v>725</v>
      </c>
      <c r="B17" s="137"/>
      <c r="C17" s="138"/>
    </row>
    <row r="18" ht="24.75" customHeight="1" x14ac:dyDescent="0.15" spans="1:3">
      <c r="A18" s="133" t="s">
        <v>726</v>
      </c>
      <c r="B18" s="141"/>
      <c r="C18" s="138"/>
    </row>
    <row r="19" ht="24.75" customHeight="1" x14ac:dyDescent="0.15" spans="1:3">
      <c r="A19" s="133" t="s">
        <v>727</v>
      </c>
      <c r="B19" s="141"/>
      <c r="C19" s="138"/>
    </row>
    <row r="20" ht="24.75" customHeight="1" x14ac:dyDescent="0.15" spans="1:3">
      <c r="A20" s="133" t="s">
        <v>815</v>
      </c>
      <c r="B20" s="141"/>
      <c r="C20" s="138"/>
    </row>
    <row r="21" ht="24.75" customHeight="1" x14ac:dyDescent="0.15" spans="1:3">
      <c r="A21" s="133" t="s">
        <v>729</v>
      </c>
      <c r="B21" s="141"/>
      <c r="C21" s="138"/>
    </row>
    <row r="22" ht="24.75" customHeight="1" x14ac:dyDescent="0.15" spans="1:3">
      <c r="A22" s="131" t="s">
        <v>730</v>
      </c>
      <c r="B22" s="137"/>
      <c r="C22" s="138"/>
    </row>
    <row r="23" ht="24.75" customHeight="1" x14ac:dyDescent="0.15" spans="1:3">
      <c r="A23" s="133" t="s">
        <v>731</v>
      </c>
      <c r="B23" s="141"/>
      <c r="C23" s="138"/>
    </row>
    <row r="24" ht="24.75" customHeight="1" x14ac:dyDescent="0.15" spans="1:3">
      <c r="A24" s="133" t="s">
        <v>732</v>
      </c>
      <c r="B24" s="141"/>
      <c r="C24" s="138"/>
    </row>
    <row r="25" ht="24.75" customHeight="1" x14ac:dyDescent="0.15" spans="1:3">
      <c r="A25" s="133" t="s">
        <v>733</v>
      </c>
      <c r="B25" s="141"/>
      <c r="C25" s="138"/>
    </row>
    <row r="26" ht="24.75" customHeight="1" x14ac:dyDescent="0.15" spans="1:3">
      <c r="A26" s="133" t="s">
        <v>734</v>
      </c>
      <c r="B26" s="141"/>
      <c r="C26" s="138"/>
    </row>
    <row r="27" ht="24.75" customHeight="1" x14ac:dyDescent="0.15" spans="1:3">
      <c r="A27" s="133" t="s">
        <v>816</v>
      </c>
      <c r="B27" s="142"/>
      <c r="C27" s="138"/>
    </row>
    <row r="28" s="140" customFormat="1" ht="24.75" customHeight="1" x14ac:dyDescent="0.15" spans="1:226">
      <c r="A28" s="131" t="s">
        <v>735</v>
      </c>
      <c r="B28" s="144"/>
      <c r="C28" s="26"/>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row>
    <row r="29" s="20" customFormat="1" ht="24.75" customHeight="1" x14ac:dyDescent="0.15" spans="1:3">
      <c r="A29" s="133" t="s">
        <v>817</v>
      </c>
      <c r="B29" s="136"/>
      <c r="C29" s="42"/>
    </row>
    <row r="30" s="20" customFormat="1" ht="24.75" customHeight="1" x14ac:dyDescent="0.15" spans="1:3">
      <c r="A30" s="133" t="s">
        <v>818</v>
      </c>
      <c r="B30" s="136"/>
      <c r="C30" s="42"/>
    </row>
    <row r="31" s="20" customFormat="1" ht="24.75" customHeight="1" x14ac:dyDescent="0.15" spans="1:3">
      <c r="A31" s="133" t="s">
        <v>819</v>
      </c>
      <c r="B31" s="136"/>
      <c r="C31" s="42"/>
    </row>
    <row r="32" s="20" customFormat="1" ht="24.75" customHeight="1" x14ac:dyDescent="0.15" spans="1:3">
      <c r="A32" s="133" t="s">
        <v>820</v>
      </c>
      <c r="B32" s="141"/>
      <c r="C32" s="42"/>
    </row>
    <row r="33" s="20" customFormat="1" ht="24.75" customHeight="1" x14ac:dyDescent="0.15" spans="1:3">
      <c r="A33" s="133" t="s">
        <v>821</v>
      </c>
      <c r="B33" s="141"/>
      <c r="C33" s="42"/>
    </row>
    <row r="34" s="20" customFormat="1" ht="24.75" customHeight="1" x14ac:dyDescent="0.15" spans="1:3">
      <c r="A34" s="133" t="s">
        <v>822</v>
      </c>
      <c r="B34" s="141"/>
      <c r="C34" s="42"/>
    </row>
    <row r="35" ht="24.75" customHeight="1" x14ac:dyDescent="0.15" spans="1:3">
      <c r="A35" s="131" t="s">
        <v>742</v>
      </c>
      <c r="B35" s="137"/>
      <c r="C35" s="138"/>
    </row>
    <row r="36" ht="24.75" customHeight="1" x14ac:dyDescent="0.15" spans="1:3">
      <c r="A36" s="133" t="s">
        <v>743</v>
      </c>
      <c r="B36" s="141"/>
      <c r="C36" s="138"/>
    </row>
    <row r="37" ht="24.75" customHeight="1" x14ac:dyDescent="0.15" spans="1:3">
      <c r="A37" s="133" t="s">
        <v>744</v>
      </c>
      <c r="B37" s="141"/>
      <c r="C37" s="138"/>
    </row>
    <row r="38" ht="24.75" customHeight="1" x14ac:dyDescent="0.15" spans="1:3">
      <c r="A38" s="133" t="s">
        <v>745</v>
      </c>
      <c r="B38" s="141"/>
      <c r="C38" s="138"/>
    </row>
    <row r="39" ht="24.75" customHeight="1" x14ac:dyDescent="0.15" spans="1:3">
      <c r="A39" s="133" t="s">
        <v>746</v>
      </c>
      <c r="B39" s="141"/>
      <c r="C39" s="138"/>
    </row>
    <row r="40" ht="24.75" customHeight="1" x14ac:dyDescent="0.15" spans="1:3">
      <c r="A40" s="133" t="s">
        <v>747</v>
      </c>
      <c r="B40" s="141"/>
      <c r="C40" s="138"/>
    </row>
    <row r="41" s="20" customFormat="1" ht="24.75" customHeight="1" x14ac:dyDescent="0.15" spans="1:3">
      <c r="A41" s="131" t="s">
        <v>748</v>
      </c>
      <c r="B41" s="144">
        <f>SUM(B42:B45)</f>
        <v>0</v>
      </c>
      <c r="C41" s="26"/>
    </row>
    <row r="42" s="20" customFormat="1" ht="24.75" customHeight="1" x14ac:dyDescent="0.15" spans="1:3">
      <c r="A42" s="133" t="s">
        <v>823</v>
      </c>
      <c r="B42" s="136"/>
      <c r="C42" s="26"/>
    </row>
    <row r="43" s="20" customFormat="1" ht="24.75" customHeight="1" x14ac:dyDescent="0.15" spans="1:3">
      <c r="A43" s="133" t="s">
        <v>824</v>
      </c>
      <c r="B43" s="136"/>
      <c r="C43" s="26"/>
    </row>
    <row r="44" s="20" customFormat="1" ht="24.75" customHeight="1" x14ac:dyDescent="0.15" spans="1:3">
      <c r="A44" s="133" t="s">
        <v>825</v>
      </c>
      <c r="B44" s="136"/>
      <c r="C44" s="26"/>
    </row>
    <row r="45" s="20" customFormat="1" ht="24.75" customHeight="1" x14ac:dyDescent="0.15" spans="1:3">
      <c r="A45" s="133" t="s">
        <v>826</v>
      </c>
      <c r="B45" s="136"/>
      <c r="C45" s="26"/>
    </row>
    <row r="46" ht="24.75" customHeight="1" x14ac:dyDescent="0.15" spans="1:3">
      <c r="A46" s="130" t="s">
        <v>753</v>
      </c>
      <c r="B46" s="137">
        <f>B28</f>
        <v>0</v>
      </c>
      <c r="C46" s="138"/>
    </row>
    <row r="47" ht="69.75" customHeight="1" x14ac:dyDescent="0.15" spans="1:3">
      <c r="A47" s="666" t="s">
        <v>827</v>
      </c>
      <c r="B47" s="666"/>
      <c r="C47" s="666"/>
    </row>
  </sheetData>
  <mergeCells count="2">
    <mergeCell ref="A2:C2"/>
    <mergeCell ref="A47:C47"/>
  </mergeCells>
  <phoneticPr fontId="0" type="noConversion"/>
  <printOptions horizontalCentered="1"/>
  <pageMargins left="0.5513199671046941" right="0.5513199671046941" top="0.27565998355234705" bottom="0.3937007874015748" header="0.5902039723133478" footer="0.15761919143631703"/>
  <pageSetup paperSize="9" scale="64" firstPageNumber="135" useFirstPageNumber="1"/>
  <extLst>
    <ext uri="{2D9387EB-5337-4D45-933B-B4D357D02E09}">
      <gutter val="0.0" pos="0"/>
    </ext>
  </extLs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G43"/>
  <sheetViews>
    <sheetView showZeros="0" zoomScale="85" zoomScaleNormal="85" topLeftCell="A1" workbookViewId="0">
      <pane ySplit="4" topLeftCell="A35" activePane="bottomLeft" state="frozen"/>
      <selection activeCell="A1" activeCellId="0" sqref="A1"/>
      <selection pane="bottomLeft" activeCell="A43" activeCellId="0" sqref="A43:C43"/>
    </sheetView>
  </sheetViews>
  <sheetFormatPr defaultRowHeight="13.5" defaultColWidth="10.000152587890625" x14ac:dyDescent="0.15"/>
  <cols>
    <col min="1" max="1" width="57.25" customWidth="1" style="20"/>
    <col min="2" max="2" width="38.375" customWidth="1" style="20"/>
    <col min="3" max="3" width="31.75" customWidth="1" style="20"/>
    <col min="4" max="16384" width="10.0" style="20"/>
  </cols>
  <sheetData>
    <row r="1" s="20" customFormat="1" ht="30.75" customHeight="1" x14ac:dyDescent="0.15" spans="1:2">
      <c r="A1" s="125" t="s">
        <v>828</v>
      </c>
      <c r="B1" s="126"/>
    </row>
    <row r="2" ht="33.0" customHeight="1" x14ac:dyDescent="0.15" spans="1:3">
      <c r="A2" s="641" t="s">
        <v>829</v>
      </c>
      <c r="B2" s="641"/>
      <c r="C2" s="641"/>
    </row>
    <row r="3" ht="26.25" customHeight="1" x14ac:dyDescent="0.15" spans="1:3">
      <c r="C3" s="128" t="s">
        <v>2</v>
      </c>
    </row>
    <row r="4" ht="39.0" customHeight="1" x14ac:dyDescent="0.15" spans="1:3">
      <c r="A4" s="129" t="s">
        <v>830</v>
      </c>
      <c r="B4" s="130" t="s">
        <v>4</v>
      </c>
      <c r="C4" s="130" t="s">
        <v>713</v>
      </c>
    </row>
    <row r="5" s="20" customFormat="1" ht="24.0" customHeight="1" x14ac:dyDescent="0.15" spans="1:3">
      <c r="A5" s="131" t="s">
        <v>759</v>
      </c>
      <c r="B5" s="144">
        <f>SUM(B6:B9)</f>
        <v>0</v>
      </c>
      <c r="C5" s="26"/>
    </row>
    <row r="6" s="20" customFormat="1" ht="24.0" customHeight="1" x14ac:dyDescent="0.15" spans="1:3">
      <c r="A6" s="133" t="s">
        <v>831</v>
      </c>
      <c r="B6" s="136"/>
      <c r="C6" s="26"/>
    </row>
    <row r="7" s="20" customFormat="1" ht="24.0" customHeight="1" x14ac:dyDescent="0.15" spans="1:3">
      <c r="A7" s="133" t="s">
        <v>832</v>
      </c>
      <c r="B7" s="136"/>
      <c r="C7" s="26"/>
    </row>
    <row r="8" s="20" customFormat="1" ht="24.0" customHeight="1" x14ac:dyDescent="0.15" spans="1:3">
      <c r="A8" s="133" t="s">
        <v>833</v>
      </c>
      <c r="B8" s="136"/>
      <c r="C8" s="26"/>
    </row>
    <row r="9" s="20" customFormat="1" ht="24.0" customHeight="1" x14ac:dyDescent="0.15" spans="1:7">
      <c r="A9" s="133" t="s">
        <v>834</v>
      </c>
      <c r="B9" s="136"/>
      <c r="C9" s="26"/>
      <c r="G9" s="135"/>
    </row>
    <row r="10" s="20" customFormat="1" ht="24.0" customHeight="1" x14ac:dyDescent="0.15" spans="1:3">
      <c r="A10" s="131" t="s">
        <v>764</v>
      </c>
      <c r="B10" s="144">
        <f>SUM(B11:B18)</f>
        <v>0</v>
      </c>
      <c r="C10" s="26"/>
    </row>
    <row r="11" s="20" customFormat="1" ht="24.0" customHeight="1" x14ac:dyDescent="0.15" spans="1:3">
      <c r="A11" s="133" t="s">
        <v>835</v>
      </c>
      <c r="B11" s="136"/>
      <c r="C11" s="26"/>
    </row>
    <row r="12" s="20" customFormat="1" ht="24.0" customHeight="1" x14ac:dyDescent="0.15" spans="1:3">
      <c r="A12" s="133" t="s">
        <v>836</v>
      </c>
      <c r="B12" s="136"/>
      <c r="C12" s="26"/>
    </row>
    <row r="13" s="20" customFormat="1" ht="24.0" customHeight="1" x14ac:dyDescent="0.15" spans="1:3">
      <c r="A13" s="133" t="s">
        <v>833</v>
      </c>
      <c r="B13" s="136"/>
      <c r="C13" s="26"/>
    </row>
    <row r="14" s="20" customFormat="1" ht="24.0" customHeight="1" x14ac:dyDescent="0.15" spans="1:3">
      <c r="A14" s="133" t="s">
        <v>837</v>
      </c>
      <c r="B14" s="136"/>
      <c r="C14" s="26"/>
    </row>
    <row r="15" s="20" customFormat="1" ht="24.0" customHeight="1" x14ac:dyDescent="0.15" spans="1:3">
      <c r="A15" s="133" t="s">
        <v>838</v>
      </c>
      <c r="B15" s="136"/>
      <c r="C15" s="26"/>
    </row>
    <row r="16" s="20" customFormat="1" ht="24.0" customHeight="1" x14ac:dyDescent="0.15" spans="1:3">
      <c r="A16" s="133" t="s">
        <v>839</v>
      </c>
      <c r="B16" s="136"/>
      <c r="C16" s="26"/>
    </row>
    <row r="17" s="20" customFormat="1" ht="24.0" customHeight="1" x14ac:dyDescent="0.15" spans="1:3">
      <c r="A17" s="133" t="s">
        <v>840</v>
      </c>
      <c r="B17" s="136"/>
      <c r="C17" s="26"/>
    </row>
    <row r="18" s="20" customFormat="1" ht="24.0" customHeight="1" x14ac:dyDescent="0.15" spans="1:3">
      <c r="A18" s="133" t="s">
        <v>841</v>
      </c>
      <c r="B18" s="136"/>
      <c r="C18" s="26"/>
    </row>
    <row r="19" s="20" customFormat="1" ht="24.0" customHeight="1" x14ac:dyDescent="0.15" spans="1:3">
      <c r="A19" s="131" t="s">
        <v>769</v>
      </c>
      <c r="B19" s="144">
        <f>SUM(B20:B22)</f>
        <v>0</v>
      </c>
      <c r="C19" s="26"/>
    </row>
    <row r="20" s="20" customFormat="1" ht="24.0" customHeight="1" x14ac:dyDescent="0.15" spans="1:3">
      <c r="A20" s="133" t="s">
        <v>842</v>
      </c>
      <c r="B20" s="136"/>
      <c r="C20" s="26"/>
    </row>
    <row r="21" s="20" customFormat="1" ht="24.0" customHeight="1" x14ac:dyDescent="0.15" spans="1:3">
      <c r="A21" s="133" t="s">
        <v>843</v>
      </c>
      <c r="B21" s="136"/>
      <c r="C21" s="26"/>
    </row>
    <row r="22" s="20" customFormat="1" ht="24.0" customHeight="1" x14ac:dyDescent="0.15" spans="1:3">
      <c r="A22" s="133" t="s">
        <v>844</v>
      </c>
      <c r="B22" s="136"/>
      <c r="C22" s="26"/>
    </row>
    <row r="23" s="20" customFormat="1" ht="24.0" customHeight="1" x14ac:dyDescent="0.15" spans="1:3">
      <c r="A23" s="131" t="s">
        <v>773</v>
      </c>
      <c r="B23" s="144">
        <f>SUM(B24:B28)</f>
        <v>0</v>
      </c>
      <c r="C23" s="26"/>
    </row>
    <row r="24" s="20" customFormat="1" ht="24.0" customHeight="1" x14ac:dyDescent="0.15" spans="1:3">
      <c r="A24" s="133" t="s">
        <v>845</v>
      </c>
      <c r="B24" s="136"/>
      <c r="C24" s="26"/>
    </row>
    <row r="25" s="20" customFormat="1" ht="24.0" customHeight="1" x14ac:dyDescent="0.15" spans="1:3">
      <c r="A25" s="133" t="s">
        <v>846</v>
      </c>
      <c r="B25" s="136"/>
      <c r="C25" s="26"/>
    </row>
    <row r="26" s="20" customFormat="1" ht="24.0" customHeight="1" x14ac:dyDescent="0.15" spans="1:3">
      <c r="A26" s="133" t="s">
        <v>847</v>
      </c>
      <c r="B26" s="136"/>
      <c r="C26" s="26"/>
    </row>
    <row r="27" s="20" customFormat="1" ht="24.0" customHeight="1" x14ac:dyDescent="0.15" spans="1:3">
      <c r="A27" s="133" t="s">
        <v>848</v>
      </c>
      <c r="B27" s="136"/>
      <c r="C27" s="26"/>
    </row>
    <row r="28" s="20" customFormat="1" ht="24.0" customHeight="1" x14ac:dyDescent="0.15" spans="1:3">
      <c r="A28" s="133" t="s">
        <v>849</v>
      </c>
      <c r="B28" s="136"/>
      <c r="C28" s="26"/>
    </row>
    <row r="29" s="20" customFormat="1" ht="24.0" customHeight="1" x14ac:dyDescent="0.15" spans="1:3">
      <c r="A29" s="131" t="s">
        <v>778</v>
      </c>
      <c r="B29" s="144"/>
      <c r="C29" s="26"/>
    </row>
    <row r="30" s="20" customFormat="1" ht="21.75" customHeight="1" x14ac:dyDescent="0.15" spans="1:3">
      <c r="A30" s="133" t="s">
        <v>850</v>
      </c>
      <c r="B30" s="136"/>
      <c r="C30" s="42"/>
    </row>
    <row r="31" s="20" customFormat="1" ht="28.0" customHeight="1" x14ac:dyDescent="0.15" spans="1:3">
      <c r="A31" s="133" t="s">
        <v>851</v>
      </c>
      <c r="B31" s="136"/>
      <c r="C31" s="42"/>
    </row>
    <row r="32" s="20" customFormat="1" ht="24.0" customHeight="1" x14ac:dyDescent="0.15" spans="1:3">
      <c r="A32" s="133" t="s">
        <v>852</v>
      </c>
      <c r="B32" s="136"/>
      <c r="C32" s="26"/>
    </row>
    <row r="33" s="20" customFormat="1" ht="24.0" customHeight="1" x14ac:dyDescent="0.15" spans="1:3">
      <c r="A33" s="133" t="s">
        <v>853</v>
      </c>
      <c r="B33" s="136"/>
      <c r="C33" s="26"/>
    </row>
    <row r="34" s="20" customFormat="1" ht="24.0" customHeight="1" x14ac:dyDescent="0.15" spans="1:3">
      <c r="A34" s="131" t="s">
        <v>783</v>
      </c>
      <c r="B34" s="144">
        <f>SUM(B35:B37)</f>
        <v>0</v>
      </c>
      <c r="C34" s="26"/>
    </row>
    <row r="35" s="20" customFormat="1" ht="24.0" customHeight="1" x14ac:dyDescent="0.15" spans="1:3">
      <c r="A35" s="133" t="s">
        <v>854</v>
      </c>
      <c r="B35" s="136"/>
      <c r="C35" s="26"/>
    </row>
    <row r="36" s="20" customFormat="1" ht="24.0" customHeight="1" x14ac:dyDescent="0.15" spans="1:3">
      <c r="A36" s="133" t="s">
        <v>852</v>
      </c>
      <c r="B36" s="136"/>
      <c r="C36" s="26"/>
    </row>
    <row r="37" s="20" customFormat="1" ht="24.0" customHeight="1" x14ac:dyDescent="0.15" spans="1:3">
      <c r="A37" s="133" t="s">
        <v>855</v>
      </c>
      <c r="B37" s="136"/>
      <c r="C37" s="26"/>
    </row>
    <row r="38" s="20" customFormat="1" ht="24.0" customHeight="1" x14ac:dyDescent="0.15" spans="1:3">
      <c r="A38" s="131" t="s">
        <v>786</v>
      </c>
      <c r="B38" s="144">
        <f>SUM(B39:B41)</f>
        <v>0</v>
      </c>
      <c r="C38" s="26"/>
    </row>
    <row r="39" s="20" customFormat="1" ht="24.0" customHeight="1" x14ac:dyDescent="0.15" spans="1:3">
      <c r="A39" s="133" t="s">
        <v>856</v>
      </c>
      <c r="B39" s="136"/>
      <c r="C39" s="26"/>
    </row>
    <row r="40" s="20" customFormat="1" ht="24.0" customHeight="1" x14ac:dyDescent="0.15" spans="1:3">
      <c r="A40" s="133" t="s">
        <v>857</v>
      </c>
      <c r="B40" s="136"/>
      <c r="C40" s="26"/>
    </row>
    <row r="41" s="20" customFormat="1" ht="24.0" customHeight="1" x14ac:dyDescent="0.15" spans="1:3">
      <c r="A41" s="133" t="s">
        <v>858</v>
      </c>
      <c r="B41" s="136"/>
      <c r="C41" s="26"/>
    </row>
    <row r="42" ht="27.0" customHeight="1" x14ac:dyDescent="0.15" spans="1:3">
      <c r="A42" s="130" t="s">
        <v>790</v>
      </c>
      <c r="B42" s="137">
        <f>B29</f>
        <v>0</v>
      </c>
      <c r="C42" s="138"/>
    </row>
    <row r="43" ht="69.0" customHeight="1" x14ac:dyDescent="0.15" spans="1:3">
      <c r="A43" s="666" t="s">
        <v>859</v>
      </c>
      <c r="B43" s="666"/>
      <c r="C43" s="666"/>
    </row>
  </sheetData>
  <mergeCells count="2">
    <mergeCell ref="A2:C2"/>
    <mergeCell ref="A43:C43"/>
  </mergeCells>
  <phoneticPr fontId="0" type="noConversion"/>
  <printOptions horizontalCentered="1"/>
  <pageMargins left="0.5513199671046941" right="0.5513199671046941" top="0.27565998355234705" bottom="0.3937007874015748" header="0.5902039723133478" footer="0.15761919143631703"/>
  <pageSetup paperSize="9" scale="70" firstPageNumber="135" useFirstPageNumber="1"/>
  <extLst>
    <ext uri="{2D9387EB-5337-4D45-933B-B4D357D02E09}">
      <gutter val="0.0" pos="0"/>
    </ext>
  </extLs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IV48"/>
  <sheetViews>
    <sheetView zoomScaleNormal="100" topLeftCell="A1" workbookViewId="0">
      <pane ySplit="6" topLeftCell="A43" activePane="bottomLeft" state="frozen"/>
      <selection activeCell="A1" activeCellId="0" sqref="A1"/>
      <selection pane="bottomLeft" activeCell="A47" activeCellId="0" sqref="A47:D47"/>
    </sheetView>
  </sheetViews>
  <sheetFormatPr defaultRowHeight="13.5" defaultColWidth="38.37558364868164" x14ac:dyDescent="0.15"/>
  <cols>
    <col min="1" max="1" width="45.25" customWidth="1" style="1"/>
    <col min="2" max="2" width="14.125" customWidth="1" style="1"/>
    <col min="3" max="3" width="45.25" customWidth="1" style="1"/>
    <col min="4" max="4" width="12.625" customWidth="1" style="1"/>
  </cols>
  <sheetData>
    <row r="1" s="30" customFormat="1" ht="21.75" customHeight="1" x14ac:dyDescent="0.15" spans="1:2">
      <c r="A1" s="113" t="s">
        <v>860</v>
      </c>
      <c r="B1" s="114"/>
    </row>
    <row r="2" s="31" customFormat="1" ht="27.0" customHeight="1" x14ac:dyDescent="0.15" spans="1:4">
      <c r="A2" s="667" t="s">
        <v>861</v>
      </c>
      <c r="B2" s="667"/>
      <c r="C2" s="667"/>
      <c r="D2" s="667"/>
    </row>
    <row r="3" s="112" customFormat="1" ht="34.5" customHeight="1" x14ac:dyDescent="0.15" spans="1:4">
      <c r="D3" s="32" t="s">
        <v>2</v>
      </c>
    </row>
    <row r="4" s="1" customFormat="1" ht="21.75" customHeight="1" x14ac:dyDescent="0.15" spans="1:4">
      <c r="A4" s="115" t="s">
        <v>68</v>
      </c>
      <c r="B4" s="116" t="s">
        <v>4</v>
      </c>
      <c r="C4" s="85" t="s">
        <v>69</v>
      </c>
      <c r="D4" s="85" t="s">
        <v>4</v>
      </c>
    </row>
    <row r="5" s="1" customFormat="1" ht="21.75" customHeight="1" x14ac:dyDescent="0.15" spans="1:4">
      <c r="A5" s="160" t="s">
        <v>794</v>
      </c>
      <c r="B5" s="160"/>
      <c r="C5" s="160" t="s">
        <v>795</v>
      </c>
      <c r="D5" s="160"/>
    </row>
    <row r="6" s="45" customFormat="1" ht="21.75" customHeight="1" x14ac:dyDescent="0.15" spans="1:4">
      <c r="A6" s="160" t="s">
        <v>72</v>
      </c>
      <c r="B6" s="160"/>
      <c r="C6" s="160" t="s">
        <v>73</v>
      </c>
      <c r="D6" s="160"/>
    </row>
    <row r="7" s="1" customFormat="1" ht="21.75" customHeight="1" x14ac:dyDescent="0.15" spans="1:4">
      <c r="A7" s="322" t="s">
        <v>82</v>
      </c>
      <c r="B7" s="43"/>
      <c r="C7" s="322" t="s">
        <v>796</v>
      </c>
      <c r="D7" s="43"/>
    </row>
    <row r="8" s="45" customFormat="1" ht="21.75" customHeight="1" x14ac:dyDescent="0.15" spans="1:4">
      <c r="A8" s="120" t="s">
        <v>797</v>
      </c>
      <c r="B8" s="43"/>
      <c r="C8" s="324" t="s">
        <v>797</v>
      </c>
      <c r="D8" s="43"/>
    </row>
    <row r="9" s="1" customFormat="1" ht="21.75" customHeight="1" x14ac:dyDescent="0.15" spans="1:4">
      <c r="A9" s="120" t="s">
        <v>798</v>
      </c>
      <c r="B9" s="43"/>
      <c r="C9" s="324" t="s">
        <v>798</v>
      </c>
      <c r="D9" s="43"/>
    </row>
    <row r="10" s="45" customFormat="1" ht="21.75" customHeight="1" x14ac:dyDescent="0.15" spans="1:4">
      <c r="A10" s="120" t="s">
        <v>799</v>
      </c>
      <c r="B10" s="43"/>
      <c r="C10" s="324" t="s">
        <v>799</v>
      </c>
      <c r="D10" s="43"/>
    </row>
    <row r="11" s="1" customFormat="1" ht="21.75" customHeight="1" x14ac:dyDescent="0.15" spans="1:4">
      <c r="A11" s="324" t="s">
        <v>800</v>
      </c>
      <c r="B11" s="43"/>
      <c r="C11" s="324" t="s">
        <v>801</v>
      </c>
      <c r="D11" s="43"/>
    </row>
    <row r="12" s="45" customFormat="1" ht="21.75" customHeight="1" x14ac:dyDescent="0.15" spans="1:4">
      <c r="A12" s="324" t="s">
        <v>801</v>
      </c>
      <c r="B12" s="43"/>
      <c r="C12" s="324" t="s">
        <v>802</v>
      </c>
      <c r="D12" s="43"/>
    </row>
    <row r="13" s="1" customFormat="1" ht="21.75" customHeight="1" x14ac:dyDescent="0.15" spans="1:4">
      <c r="A13" s="324" t="s">
        <v>802</v>
      </c>
      <c r="B13" s="43"/>
      <c r="C13" s="322" t="s">
        <v>803</v>
      </c>
      <c r="D13" s="43"/>
    </row>
    <row r="14" s="45" customFormat="1" ht="21.75" customHeight="1" x14ac:dyDescent="0.15" spans="1:4">
      <c r="A14" s="324" t="s">
        <v>804</v>
      </c>
      <c r="B14" s="43"/>
      <c r="C14" s="120" t="s">
        <v>797</v>
      </c>
      <c r="D14" s="43"/>
    </row>
    <row r="15" s="1" customFormat="1" ht="21.75" customHeight="1" x14ac:dyDescent="0.15" spans="1:4">
      <c r="A15" s="322" t="s">
        <v>805</v>
      </c>
      <c r="B15" s="43"/>
      <c r="C15" s="120" t="s">
        <v>798</v>
      </c>
      <c r="D15" s="43"/>
    </row>
    <row r="16" s="45" customFormat="1" ht="21.75" customHeight="1" x14ac:dyDescent="0.15" spans="1:4">
      <c r="A16" s="324" t="s">
        <v>797</v>
      </c>
      <c r="B16" s="43"/>
      <c r="C16" s="120" t="s">
        <v>799</v>
      </c>
      <c r="D16" s="43"/>
    </row>
    <row r="17" s="1" customFormat="1" ht="21.75" customHeight="1" x14ac:dyDescent="0.15" spans="1:4">
      <c r="A17" s="324" t="s">
        <v>798</v>
      </c>
      <c r="B17" s="43"/>
      <c r="C17" s="324" t="s">
        <v>800</v>
      </c>
      <c r="D17" s="43"/>
    </row>
    <row r="18" s="45" customFormat="1" ht="21.75" customHeight="1" x14ac:dyDescent="0.15" spans="1:4">
      <c r="A18" s="324" t="s">
        <v>799</v>
      </c>
      <c r="B18" s="43"/>
      <c r="C18" s="324" t="s">
        <v>801</v>
      </c>
      <c r="D18" s="43"/>
    </row>
    <row r="19" s="1" customFormat="1" ht="21.75" customHeight="1" x14ac:dyDescent="0.15" spans="1:4">
      <c r="A19" s="324" t="s">
        <v>801</v>
      </c>
      <c r="B19" s="43"/>
      <c r="C19" s="324" t="s">
        <v>802</v>
      </c>
      <c r="D19" s="43"/>
    </row>
    <row r="20" s="1" customFormat="1" ht="21.75" customHeight="1" x14ac:dyDescent="0.15" spans="1:4">
      <c r="A20" s="324" t="s">
        <v>802</v>
      </c>
      <c r="B20" s="43"/>
      <c r="C20" s="324" t="s">
        <v>804</v>
      </c>
      <c r="D20" s="43"/>
    </row>
    <row r="21" s="45" customFormat="1" ht="21.75" customHeight="1" x14ac:dyDescent="0.15" spans="1:4">
      <c r="A21" s="322" t="s">
        <v>806</v>
      </c>
      <c r="B21" s="43"/>
      <c r="C21" s="322" t="s">
        <v>807</v>
      </c>
      <c r="D21" s="43"/>
    </row>
    <row r="22" s="45" customFormat="1" ht="21.75" customHeight="1" x14ac:dyDescent="0.15" spans="1:4">
      <c r="A22" s="120" t="s">
        <v>797</v>
      </c>
      <c r="B22" s="43"/>
      <c r="C22" s="120" t="s">
        <v>797</v>
      </c>
      <c r="D22" s="43"/>
    </row>
    <row r="23" s="45" customFormat="1" ht="21.75" customHeight="1" x14ac:dyDescent="0.15" spans="1:4">
      <c r="A23" s="120" t="s">
        <v>798</v>
      </c>
      <c r="B23" s="43"/>
      <c r="C23" s="120" t="s">
        <v>798</v>
      </c>
      <c r="D23" s="43"/>
    </row>
    <row r="24" s="45" customFormat="1" ht="21.75" customHeight="1" x14ac:dyDescent="0.15" spans="1:4">
      <c r="A24" s="120" t="s">
        <v>799</v>
      </c>
      <c r="B24" s="43"/>
      <c r="C24" s="120" t="s">
        <v>799</v>
      </c>
      <c r="D24" s="43"/>
    </row>
    <row r="25" s="45" customFormat="1" ht="21.75" customHeight="1" x14ac:dyDescent="0.15" spans="1:4">
      <c r="A25" s="324" t="s">
        <v>800</v>
      </c>
      <c r="B25" s="43"/>
      <c r="C25" s="324" t="s">
        <v>800</v>
      </c>
      <c r="D25" s="43"/>
    </row>
    <row r="26" s="45" customFormat="1" ht="21.75" customHeight="1" x14ac:dyDescent="0.15" spans="1:4">
      <c r="A26" s="324" t="s">
        <v>801</v>
      </c>
      <c r="B26" s="43"/>
      <c r="C26" s="324" t="s">
        <v>801</v>
      </c>
      <c r="D26" s="43"/>
    </row>
    <row r="27" s="45" customFormat="1" ht="21.75" customHeight="1" x14ac:dyDescent="0.15" spans="1:4">
      <c r="A27" s="324" t="s">
        <v>802</v>
      </c>
      <c r="B27" s="43"/>
      <c r="C27" s="324" t="s">
        <v>802</v>
      </c>
      <c r="D27" s="43"/>
    </row>
    <row r="28" s="45" customFormat="1" ht="21.75" customHeight="1" x14ac:dyDescent="0.15" spans="1:4">
      <c r="A28" s="324" t="s">
        <v>804</v>
      </c>
      <c r="B28" s="43"/>
      <c r="C28" s="324" t="s">
        <v>804</v>
      </c>
      <c r="D28" s="43"/>
    </row>
    <row r="29" s="45" customFormat="1" ht="21.75" customHeight="1" x14ac:dyDescent="0.15" spans="1:4">
      <c r="A29" s="42" t="s">
        <v>808</v>
      </c>
      <c r="B29" s="43"/>
      <c r="C29" s="322"/>
      <c r="D29" s="43"/>
    </row>
    <row r="30" s="45" customFormat="1" ht="21.75" customHeight="1" x14ac:dyDescent="0.15" spans="1:4">
      <c r="A30" s="120" t="s">
        <v>797</v>
      </c>
      <c r="B30" s="43"/>
      <c r="C30" s="120"/>
      <c r="D30" s="43"/>
    </row>
    <row r="31" s="45" customFormat="1" ht="21.75" customHeight="1" x14ac:dyDescent="0.15" spans="1:4">
      <c r="A31" s="120" t="s">
        <v>798</v>
      </c>
      <c r="B31" s="43"/>
      <c r="C31" s="120"/>
      <c r="D31" s="43"/>
    </row>
    <row r="32" s="45" customFormat="1" ht="21.75" customHeight="1" x14ac:dyDescent="0.15" spans="1:4">
      <c r="A32" s="120" t="s">
        <v>799</v>
      </c>
      <c r="B32" s="43"/>
      <c r="C32" s="120"/>
      <c r="D32" s="43"/>
    </row>
    <row r="33" s="45" customFormat="1" ht="21.75" customHeight="1" x14ac:dyDescent="0.15" spans="1:4">
      <c r="A33" s="324" t="s">
        <v>800</v>
      </c>
      <c r="B33" s="43"/>
      <c r="C33" s="120"/>
      <c r="D33" s="43"/>
    </row>
    <row r="34" s="45" customFormat="1" ht="21.75" customHeight="1" x14ac:dyDescent="0.15" spans="1:4">
      <c r="A34" s="324" t="s">
        <v>801</v>
      </c>
      <c r="B34" s="43"/>
      <c r="C34" s="120"/>
      <c r="D34" s="43"/>
    </row>
    <row r="35" s="45" customFormat="1" ht="21.75" customHeight="1" x14ac:dyDescent="0.15" spans="1:4">
      <c r="A35" s="324" t="s">
        <v>802</v>
      </c>
      <c r="B35" s="43"/>
      <c r="C35" s="120"/>
      <c r="D35" s="43"/>
    </row>
    <row r="36" s="45" customFormat="1" ht="21.75" customHeight="1" x14ac:dyDescent="0.15" spans="1:4">
      <c r="A36" s="324" t="s">
        <v>804</v>
      </c>
      <c r="B36" s="43"/>
      <c r="C36" s="120"/>
      <c r="D36" s="43"/>
    </row>
    <row r="37" s="45" customFormat="1" ht="21.75" customHeight="1" x14ac:dyDescent="0.15" spans="1:4">
      <c r="A37" s="120"/>
      <c r="B37" s="43"/>
      <c r="C37" s="120"/>
      <c r="D37" s="43"/>
    </row>
    <row r="38" s="1" customFormat="1" ht="21.75" customHeight="1" x14ac:dyDescent="0.15" spans="1:4">
      <c r="A38" s="85" t="s">
        <v>114</v>
      </c>
      <c r="B38" s="160"/>
      <c r="C38" s="547" t="s">
        <v>115</v>
      </c>
      <c r="D38" s="160"/>
    </row>
    <row r="39" s="1" customFormat="1" ht="21.75" customHeight="1" x14ac:dyDescent="0.15" spans="1:4">
      <c r="A39" s="43"/>
      <c r="B39" s="43"/>
      <c r="C39" s="160" t="s">
        <v>809</v>
      </c>
      <c r="D39" s="160"/>
    </row>
    <row r="40" s="1" customFormat="1" ht="21.75" customHeight="1" x14ac:dyDescent="0.15" spans="1:4">
      <c r="A40" s="43"/>
      <c r="B40" s="43"/>
      <c r="C40" s="322" t="s">
        <v>797</v>
      </c>
      <c r="D40" s="43"/>
    </row>
    <row r="41" s="1" customFormat="1" ht="21.75" customHeight="1" x14ac:dyDescent="0.15" spans="1:16">
      <c r="A41" s="43"/>
      <c r="B41" s="43"/>
      <c r="C41" s="322" t="s">
        <v>798</v>
      </c>
      <c r="D41" s="43"/>
      <c r="P41" s="124"/>
    </row>
    <row r="42" s="1" customFormat="1" ht="21.75" customHeight="1" x14ac:dyDescent="0.15" spans="1:4">
      <c r="A42" s="43"/>
      <c r="B42" s="43"/>
      <c r="C42" s="322" t="s">
        <v>799</v>
      </c>
      <c r="D42" s="43"/>
    </row>
    <row r="43" s="1" customFormat="1" ht="21.75" customHeight="1" x14ac:dyDescent="0.15" spans="1:4">
      <c r="A43" s="43"/>
      <c r="B43" s="43"/>
      <c r="C43" s="322" t="s">
        <v>800</v>
      </c>
      <c r="D43" s="43"/>
    </row>
    <row r="44" s="1" customFormat="1" ht="21.75" customHeight="1" x14ac:dyDescent="0.15" spans="1:4">
      <c r="A44" s="43"/>
      <c r="B44" s="43"/>
      <c r="C44" s="322" t="s">
        <v>801</v>
      </c>
      <c r="D44" s="43"/>
    </row>
    <row r="45" s="1" customFormat="1" ht="21.75" customHeight="1" x14ac:dyDescent="0.15" spans="1:4">
      <c r="A45" s="43"/>
      <c r="B45" s="43"/>
      <c r="C45" s="322" t="s">
        <v>802</v>
      </c>
      <c r="D45" s="43"/>
    </row>
    <row r="46" s="1" customFormat="1" ht="21.75" customHeight="1" x14ac:dyDescent="0.15" spans="1:4">
      <c r="A46" s="43"/>
      <c r="B46" s="43"/>
      <c r="C46" s="322" t="s">
        <v>804</v>
      </c>
      <c r="D46" s="43"/>
    </row>
    <row r="47" s="20" customFormat="1" ht="66.75" customHeight="1" x14ac:dyDescent="0.15" spans="1:256">
      <c r="A47" s="668" t="s">
        <v>862</v>
      </c>
      <c r="B47" s="668"/>
      <c r="C47" s="668"/>
      <c r="D47" s="668"/>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ht="24.0" customHeight="1" x14ac:dyDescent="0.15" spans="1:2"/>
  </sheetData>
  <mergeCells count="2">
    <mergeCell ref="A2:D2"/>
    <mergeCell ref="A47:D47"/>
  </mergeCells>
  <phoneticPr fontId="0" type="noConversion"/>
  <printOptions horizontalCentered="1"/>
  <pageMargins left="0.20969601597372942" right="0.34023523330688477" top="0.190253989903007" bottom="0.22983236575689842" header="0.31523838287263406" footer="0.31523838287263406"/>
  <pageSetup paperSize="9" scale="74"/>
  <extLst>
    <ext uri="{2D9387EB-5337-4D45-933B-B4D357D02E09}">
      <gutter val="0.0" pos="0"/>
    </ext>
  </extLs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104"/>
  <sheetViews>
    <sheetView view="pageBreakPreview" zoomScale="100" topLeftCell="A1" workbookViewId="0">
      <pane ySplit="5" topLeftCell="A8" activePane="bottomLeft" state="frozen"/>
      <selection activeCell="A1" activeCellId="0" sqref="A1"/>
      <selection pane="bottomLeft" activeCell="J19" activeCellId="0" sqref="J19"/>
    </sheetView>
  </sheetViews>
  <sheetFormatPr defaultRowHeight="13.5" defaultColWidth="8.87513542175293" x14ac:dyDescent="0.15"/>
  <cols>
    <col min="1" max="1" width="8.875" style="58"/>
    <col min="2" max="2" width="16.125" customWidth="1" style="58"/>
    <col min="3" max="3" width="27.375" customWidth="1" style="59"/>
    <col min="4" max="7" width="9.0" customWidth="1" style="60"/>
    <col min="8" max="8" width="15.625" customWidth="1" style="61"/>
    <col min="9" max="9" width="45.25" customWidth="1" style="58"/>
    <col min="10" max="16384" width="8.875" style="58"/>
  </cols>
  <sheetData>
    <row r="1" s="56" customFormat="1" ht="24.0" customHeight="1" x14ac:dyDescent="0.15" spans="1:8">
      <c r="A1" s="23" t="s">
        <v>977</v>
      </c>
      <c r="D1" s="62"/>
      <c r="E1" s="62"/>
      <c r="F1" s="62"/>
      <c r="G1" s="62"/>
      <c r="H1" s="63"/>
    </row>
    <row r="2" s="57" customFormat="1" ht="42.0" customHeight="1" x14ac:dyDescent="0.15" spans="1:9">
      <c r="A2" s="667" t="s">
        <v>978</v>
      </c>
      <c r="B2" s="667"/>
      <c r="C2" s="667"/>
      <c r="D2" s="667"/>
      <c r="E2" s="667"/>
      <c r="F2" s="667"/>
      <c r="G2" s="667"/>
      <c r="H2" s="667"/>
      <c r="I2" s="667"/>
    </row>
    <row r="3" s="36" customFormat="1" ht="27.0" customHeight="1" x14ac:dyDescent="0.15" spans="1:9">
      <c r="D3" s="64"/>
      <c r="E3" s="64"/>
      <c r="F3" s="64"/>
      <c r="G3" s="674"/>
      <c r="H3" s="673"/>
      <c r="I3" s="36" t="s">
        <v>2</v>
      </c>
    </row>
    <row r="4" ht="30.0" customHeight="1" x14ac:dyDescent="0.15" spans="1:9">
      <c r="A4" s="680" t="s">
        <v>943</v>
      </c>
      <c r="B4" s="682" t="s">
        <v>946</v>
      </c>
      <c r="C4" s="680" t="s">
        <v>474</v>
      </c>
      <c r="D4" s="677" t="s">
        <v>979</v>
      </c>
      <c r="E4" s="676"/>
      <c r="F4" s="675"/>
      <c r="G4" s="679" t="s">
        <v>980</v>
      </c>
      <c r="H4" s="678"/>
      <c r="I4" s="684" t="s">
        <v>981</v>
      </c>
    </row>
    <row r="5" ht="30.0" customHeight="1" x14ac:dyDescent="0.15" spans="1:9">
      <c r="A5" s="680"/>
      <c r="B5" s="681"/>
      <c r="C5" s="680"/>
      <c r="D5" s="70" t="s">
        <v>372</v>
      </c>
      <c r="E5" s="70" t="s">
        <v>982</v>
      </c>
      <c r="F5" s="70" t="s">
        <v>983</v>
      </c>
      <c r="G5" s="70" t="s">
        <v>984</v>
      </c>
      <c r="H5" s="71" t="s">
        <v>985</v>
      </c>
      <c r="I5" s="683"/>
    </row>
    <row r="6" ht="85.5" customHeight="1" x14ac:dyDescent="0.15" spans="1:9">
      <c r="A6" s="65" t="s">
        <v>951</v>
      </c>
      <c r="B6" s="72" t="s">
        <v>986</v>
      </c>
      <c r="C6" s="73" t="s">
        <v>987</v>
      </c>
      <c r="D6" s="70">
        <v>1500</v>
      </c>
      <c r="E6" s="70"/>
      <c r="F6" s="70">
        <v>1500</v>
      </c>
      <c r="G6" s="70">
        <v>1500</v>
      </c>
      <c r="H6" s="71">
        <v>1</v>
      </c>
      <c r="I6" s="82" t="s">
        <v>988</v>
      </c>
    </row>
    <row r="7" ht="28.5" customHeight="1" x14ac:dyDescent="0.15" spans="1:9">
      <c r="A7" s="65" t="s">
        <v>951</v>
      </c>
      <c r="B7" s="72" t="s">
        <v>989</v>
      </c>
      <c r="C7" s="73" t="s">
        <v>990</v>
      </c>
      <c r="D7" s="70">
        <v>33</v>
      </c>
      <c r="E7" s="70">
        <v>33</v>
      </c>
      <c r="F7" s="70"/>
      <c r="G7" s="70">
        <v>33</v>
      </c>
      <c r="H7" s="71">
        <v>1</v>
      </c>
      <c r="I7" s="82" t="s">
        <v>991</v>
      </c>
    </row>
    <row r="8" ht="99.75" customHeight="1" x14ac:dyDescent="0.15" spans="1:9">
      <c r="A8" s="65" t="s">
        <v>951</v>
      </c>
      <c r="B8" s="74" t="s">
        <v>955</v>
      </c>
      <c r="C8" s="75" t="s">
        <v>952</v>
      </c>
      <c r="D8" s="76">
        <v>4800</v>
      </c>
      <c r="E8" s="70"/>
      <c r="F8" s="76">
        <v>4800</v>
      </c>
      <c r="G8" s="76">
        <v>4800</v>
      </c>
      <c r="H8" s="71">
        <v>1</v>
      </c>
      <c r="I8" s="83" t="s">
        <v>992</v>
      </c>
    </row>
    <row r="9" ht="71.25" customHeight="1" x14ac:dyDescent="0.15" spans="1:9">
      <c r="A9" s="65" t="s">
        <v>951</v>
      </c>
      <c r="B9" s="74" t="s">
        <v>960</v>
      </c>
      <c r="C9" s="77" t="s">
        <v>958</v>
      </c>
      <c r="D9" s="76">
        <v>2400</v>
      </c>
      <c r="E9" s="70"/>
      <c r="F9" s="76">
        <v>2400</v>
      </c>
      <c r="G9" s="76">
        <v>2400</v>
      </c>
      <c r="H9" s="71">
        <v>1</v>
      </c>
      <c r="I9" s="83" t="s">
        <v>993</v>
      </c>
    </row>
    <row r="10" ht="14.25" customHeight="1" x14ac:dyDescent="0.15" spans="1:9">
      <c r="A10" s="65"/>
      <c r="B10" s="72"/>
      <c r="C10" s="73"/>
      <c r="D10" s="70"/>
      <c r="E10" s="70"/>
      <c r="F10" s="70"/>
      <c r="G10" s="70"/>
      <c r="H10" s="71"/>
      <c r="I10" s="82"/>
    </row>
    <row r="11" ht="14.25" customHeight="1" x14ac:dyDescent="0.15" spans="1:9">
      <c r="A11" s="65"/>
      <c r="B11" s="72"/>
      <c r="C11" s="73"/>
      <c r="D11" s="70"/>
      <c r="E11" s="70"/>
      <c r="F11" s="70"/>
      <c r="G11" s="70"/>
      <c r="H11" s="71"/>
      <c r="I11" s="82"/>
    </row>
    <row r="12" ht="14.25" customHeight="1" x14ac:dyDescent="0.15" spans="1:9">
      <c r="A12" s="65"/>
      <c r="B12" s="72"/>
      <c r="C12" s="73"/>
      <c r="D12" s="70"/>
      <c r="E12" s="70"/>
      <c r="F12" s="70"/>
      <c r="G12" s="70"/>
      <c r="H12" s="71"/>
      <c r="I12" s="82"/>
    </row>
    <row r="13" ht="14.25" customHeight="1" x14ac:dyDescent="0.15" spans="1:9">
      <c r="A13" s="65"/>
      <c r="B13" s="72"/>
      <c r="C13" s="73"/>
      <c r="D13" s="70"/>
      <c r="E13" s="70"/>
      <c r="F13" s="70"/>
      <c r="G13" s="70"/>
      <c r="H13" s="71"/>
      <c r="I13" s="82"/>
    </row>
    <row r="14" ht="30.0" customHeight="1" x14ac:dyDescent="0.15" spans="1:9">
      <c r="A14" s="65"/>
      <c r="B14" s="72"/>
      <c r="C14" s="65"/>
      <c r="D14" s="70"/>
      <c r="E14" s="70"/>
      <c r="F14" s="70"/>
      <c r="G14" s="70"/>
      <c r="H14" s="71"/>
      <c r="I14" s="82"/>
    </row>
    <row r="15" ht="30.0" customHeight="1" x14ac:dyDescent="0.15" spans="1:9">
      <c r="A15" s="42"/>
      <c r="B15" s="41"/>
      <c r="C15" s="41"/>
      <c r="D15" s="41"/>
      <c r="E15" s="41"/>
      <c r="F15" s="78"/>
      <c r="G15" s="41"/>
      <c r="H15" s="79"/>
      <c r="I15" s="42"/>
    </row>
    <row r="16" ht="30.0" customHeight="1" x14ac:dyDescent="0.15" spans="1:9">
      <c r="A16" s="42"/>
      <c r="B16" s="41"/>
      <c r="C16" s="41"/>
      <c r="D16" s="42"/>
      <c r="E16" s="42"/>
      <c r="F16" s="78"/>
      <c r="G16" s="42"/>
      <c r="H16" s="79"/>
      <c r="I16" s="42"/>
    </row>
    <row r="17" s="1" customFormat="1" ht="54.0" customHeight="1" x14ac:dyDescent="0.15" spans="1:9">
      <c r="A17" s="668" t="s">
        <v>994</v>
      </c>
      <c r="B17" s="668"/>
      <c r="C17" s="668"/>
      <c r="D17" s="668"/>
      <c r="E17" s="668"/>
      <c r="F17" s="668"/>
      <c r="G17" s="668"/>
      <c r="H17" s="668"/>
      <c r="I17" s="668"/>
    </row>
    <row r="18" ht="24.0" customHeight="1" x14ac:dyDescent="0.15" spans="1:2"/>
    <row r="19" ht="24.0" customHeight="1" x14ac:dyDescent="0.15" spans="1:2"/>
    <row r="20" ht="24.0" customHeight="1" x14ac:dyDescent="0.15" spans="1:2"/>
    <row r="21" ht="24.0" customHeight="1" x14ac:dyDescent="0.15" spans="1:2"/>
    <row r="22" ht="24.0" customHeight="1" x14ac:dyDescent="0.15" spans="1:2"/>
    <row r="23" ht="24.0" customHeight="1" x14ac:dyDescent="0.15" spans="1:2"/>
    <row r="24" ht="24.0" customHeight="1" x14ac:dyDescent="0.15" spans="1:2"/>
    <row r="25" ht="24.0" customHeight="1" x14ac:dyDescent="0.15" spans="1:2"/>
    <row r="26" ht="24.0" customHeight="1" x14ac:dyDescent="0.15" spans="1:2"/>
    <row r="27" ht="24.0" customHeight="1" x14ac:dyDescent="0.15" spans="1:2"/>
    <row r="28" ht="24.0" customHeight="1" x14ac:dyDescent="0.15" spans="1:2"/>
    <row r="29" ht="24.0" customHeight="1" x14ac:dyDescent="0.15" spans="1:2"/>
    <row r="30" ht="24.0" customHeight="1" x14ac:dyDescent="0.15" spans="1:2"/>
    <row r="31" ht="24.0" customHeight="1" x14ac:dyDescent="0.15" spans="1:2"/>
    <row r="32" ht="24.0" customHeight="1" x14ac:dyDescent="0.15" spans="1:2"/>
    <row r="33" ht="24.0" customHeight="1" x14ac:dyDescent="0.15" spans="1:2"/>
    <row r="34" ht="24.0" customHeight="1" x14ac:dyDescent="0.15" spans="1:2"/>
    <row r="35" ht="24.0" customHeight="1" x14ac:dyDescent="0.15" spans="1:2"/>
    <row r="36" ht="24.0" customHeight="1" x14ac:dyDescent="0.15" spans="1:2"/>
    <row r="37" ht="24.0" customHeight="1" x14ac:dyDescent="0.15" spans="1:2"/>
    <row r="38" ht="24.0" customHeight="1" x14ac:dyDescent="0.15" spans="1:2"/>
    <row r="39" ht="24.0" customHeight="1" x14ac:dyDescent="0.15" spans="1:2"/>
    <row r="40" ht="24.0" customHeight="1" x14ac:dyDescent="0.15" spans="1:2"/>
    <row r="41" ht="24.0" customHeight="1" x14ac:dyDescent="0.15" spans="1:2"/>
    <row r="42" ht="24.0" customHeight="1" x14ac:dyDescent="0.15" spans="1:2"/>
    <row r="43" ht="24.0" customHeight="1" x14ac:dyDescent="0.15" spans="1:2"/>
    <row r="44" ht="24.0" customHeight="1" x14ac:dyDescent="0.15" spans="1:2"/>
    <row r="45" ht="24.0" customHeight="1" x14ac:dyDescent="0.15" spans="1:2"/>
    <row r="46" ht="24.0" customHeight="1" x14ac:dyDescent="0.15" spans="1:2"/>
    <row r="47" ht="24.0" customHeight="1" x14ac:dyDescent="0.15" spans="1:2"/>
    <row r="48" ht="24.0" customHeight="1" x14ac:dyDescent="0.15" spans="1:2"/>
    <row r="49" ht="24.0" customHeight="1" x14ac:dyDescent="0.15" spans="1:2"/>
    <row r="50" ht="24.0" customHeight="1" x14ac:dyDescent="0.15" spans="1:2"/>
    <row r="51" ht="24.0" customHeight="1" x14ac:dyDescent="0.15" spans="1:2"/>
    <row r="52" ht="24.0" customHeight="1" x14ac:dyDescent="0.15" spans="1:2"/>
    <row r="53" ht="24.0" customHeight="1" x14ac:dyDescent="0.15" spans="1:2"/>
    <row r="54" ht="24.0" customHeight="1" x14ac:dyDescent="0.15" spans="1:2"/>
    <row r="55" ht="24.0" customHeight="1" x14ac:dyDescent="0.15" spans="1:2"/>
    <row r="56" ht="24.0" customHeight="1" x14ac:dyDescent="0.15" spans="1:2"/>
    <row r="57" ht="24.0" customHeight="1" x14ac:dyDescent="0.15" spans="1:2"/>
    <row r="58" ht="24.0" customHeight="1" x14ac:dyDescent="0.15" spans="1:2"/>
    <row r="59" ht="24.0" customHeight="1" x14ac:dyDescent="0.15" spans="1:2"/>
    <row r="60" ht="24.0" customHeight="1" x14ac:dyDescent="0.15" spans="1:2"/>
    <row r="61" ht="24.0" customHeight="1" x14ac:dyDescent="0.15" spans="1:2"/>
    <row r="62" ht="24.0" customHeight="1" x14ac:dyDescent="0.15" spans="1:2"/>
    <row r="63" ht="24.0" customHeight="1" x14ac:dyDescent="0.15" spans="1:2"/>
    <row r="64" ht="24.0" customHeight="1" x14ac:dyDescent="0.15" spans="1:2"/>
    <row r="65" ht="24.0" customHeight="1" x14ac:dyDescent="0.15" spans="1:2"/>
    <row r="66" ht="24.0" customHeight="1" x14ac:dyDescent="0.15" spans="1:2"/>
    <row r="67" ht="24.0" customHeight="1" x14ac:dyDescent="0.15" spans="1:2"/>
    <row r="68" ht="24.0" customHeight="1" x14ac:dyDescent="0.15" spans="1:2"/>
    <row r="69" ht="24.0" customHeight="1" x14ac:dyDescent="0.15" spans="1:2"/>
    <row r="70" ht="24.0" customHeight="1" x14ac:dyDescent="0.15" spans="1:2"/>
    <row r="71" ht="24.0" customHeight="1" x14ac:dyDescent="0.15" spans="1:2"/>
    <row r="72" ht="24.0" customHeight="1" x14ac:dyDescent="0.15" spans="1:2"/>
    <row r="73" ht="24.0" customHeight="1" x14ac:dyDescent="0.15" spans="1:2"/>
    <row r="74" ht="24.0" customHeight="1" x14ac:dyDescent="0.15" spans="1:2"/>
    <row r="75" ht="24.0" customHeight="1" x14ac:dyDescent="0.15" spans="1:2"/>
    <row r="76" ht="24.0" customHeight="1" x14ac:dyDescent="0.15" spans="1:2"/>
    <row r="77" ht="24.0" customHeight="1" x14ac:dyDescent="0.15" spans="1:2"/>
    <row r="78" ht="24.0" customHeight="1" x14ac:dyDescent="0.15" spans="1:2"/>
    <row r="79" ht="24.0" customHeight="1" x14ac:dyDescent="0.15" spans="1:2"/>
    <row r="80" ht="24.0" customHeight="1" x14ac:dyDescent="0.15" spans="1:2"/>
    <row r="81" ht="24.0" customHeight="1" x14ac:dyDescent="0.15" spans="1:2"/>
    <row r="82" ht="24.0" customHeight="1" x14ac:dyDescent="0.15" spans="1:2"/>
    <row r="83" ht="24.0" customHeight="1" x14ac:dyDescent="0.15" spans="1:2"/>
    <row r="84" ht="24.0" customHeight="1" x14ac:dyDescent="0.15" spans="1:2"/>
    <row r="85" ht="24.0" customHeight="1" x14ac:dyDescent="0.15" spans="1:2"/>
    <row r="86" ht="24.0" customHeight="1" x14ac:dyDescent="0.15" spans="1:2"/>
    <row r="87" ht="24.0" customHeight="1" x14ac:dyDescent="0.15" spans="1:2"/>
    <row r="88" ht="24.0" customHeight="1" x14ac:dyDescent="0.15" spans="1:2"/>
    <row r="89" ht="24.0" customHeight="1" x14ac:dyDescent="0.15" spans="1:2"/>
    <row r="90" ht="24.0" customHeight="1" x14ac:dyDescent="0.15" spans="1:2"/>
    <row r="91" ht="24.0" customHeight="1" x14ac:dyDescent="0.15" spans="1:2"/>
    <row r="92" ht="24.0" customHeight="1" x14ac:dyDescent="0.15" spans="1:2"/>
    <row r="93" ht="24.0" customHeight="1" x14ac:dyDescent="0.15" spans="1:2"/>
    <row r="94" ht="24.0" customHeight="1" x14ac:dyDescent="0.15" spans="1:2"/>
    <row r="95" ht="24.0" customHeight="1" x14ac:dyDescent="0.15" spans="1:2"/>
    <row r="96" ht="24.0" customHeight="1" x14ac:dyDescent="0.15" spans="1:2"/>
    <row r="97" ht="24.0" customHeight="1" x14ac:dyDescent="0.15" spans="1:2"/>
    <row r="98" ht="24.0" customHeight="1" x14ac:dyDescent="0.15" spans="1:2"/>
    <row r="99" ht="24.0" customHeight="1" x14ac:dyDescent="0.15" spans="1:2"/>
    <row r="100" ht="24.0" customHeight="1" x14ac:dyDescent="0.15" spans="1:2"/>
    <row r="101" ht="24.0" customHeight="1" x14ac:dyDescent="0.15" spans="1:2"/>
    <row r="102" ht="24.0" customHeight="1" x14ac:dyDescent="0.15" spans="1:2"/>
    <row r="103" ht="24.0" customHeight="1" x14ac:dyDescent="0.15" spans="1:2"/>
    <row r="104" ht="24.0" customHeight="1" x14ac:dyDescent="0.15" spans="1:2"/>
  </sheetData>
  <sheetProtection selectLockedCells="1" selectUnlockedCells="1"/>
  <mergeCells count="9">
    <mergeCell ref="A2:I2"/>
    <mergeCell ref="G3:H3"/>
    <mergeCell ref="D4:F4"/>
    <mergeCell ref="G4:H4"/>
    <mergeCell ref="A17:I17"/>
    <mergeCell ref="A4:A5"/>
    <mergeCell ref="B4:B5"/>
    <mergeCell ref="C4:C5"/>
    <mergeCell ref="I4:I5"/>
  </mergeCells>
  <phoneticPr fontId="0" type="noConversion"/>
  <conditionalFormatting sqref="C15">
    <cfRule type="duplicateValues" priority="2" dxfId="0"/>
  </conditionalFormatting>
  <conditionalFormatting sqref="C16">
    <cfRule type="duplicateValues" priority="1" dxfId="0"/>
  </conditionalFormatting>
  <printOptions horizontalCentered="1"/>
  <pageMargins left="0.5902039723133478" right="0.5902039723133478" top="0.786707251090703" bottom="0.786707251090703" header="0.49993747801292604" footer="0.49993747801292604"/>
  <pageSetup paperSize="9" scale="61"/>
  <extLst>
    <ext uri="{2D9387EB-5337-4D45-933B-B4D357D02E09}">
      <gutter val="0.0" pos="0"/>
    </ext>
  </extLs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95"/>
  <sheetViews>
    <sheetView showZeros="0" tabSelected="1" view="pageBreakPreview" zoomScale="100" topLeftCell="A1" workbookViewId="0">
      <selection activeCell="J19" activeCellId="0" sqref="J19"/>
    </sheetView>
  </sheetViews>
  <sheetFormatPr defaultRowHeight="13.5" defaultColWidth="9.000137329101562" x14ac:dyDescent="0.15"/>
  <cols>
    <col min="1" max="1" width="40.75" customWidth="1" style="1"/>
    <col min="2" max="2" width="12.25" customWidth="1" style="1"/>
    <col min="3" max="3" width="10.25" customWidth="1" style="33"/>
    <col min="4" max="5" width="10.25" customWidth="1" style="1"/>
  </cols>
  <sheetData>
    <row r="1" s="30" customFormat="1" ht="24.0" customHeight="1" x14ac:dyDescent="0.15" spans="1:3">
      <c r="A1" s="23" t="s">
        <v>995</v>
      </c>
      <c r="C1" s="46"/>
    </row>
    <row r="2" s="31" customFormat="1" ht="42.0" customHeight="1" x14ac:dyDescent="0.15" spans="1:5">
      <c r="A2" s="667" t="s">
        <v>996</v>
      </c>
      <c r="B2" s="667"/>
      <c r="C2" s="667"/>
      <c r="D2" s="667"/>
      <c r="E2" s="667"/>
    </row>
    <row r="3" s="32" customFormat="1" ht="27.0" customHeight="1" x14ac:dyDescent="0.15" spans="1:5">
      <c r="A3" s="686" t="s">
        <v>2</v>
      </c>
      <c r="B3" s="686"/>
      <c r="C3" s="686"/>
      <c r="D3" s="686"/>
      <c r="E3" s="686"/>
    </row>
    <row r="4" ht="24.75" customHeight="1" x14ac:dyDescent="0.15" spans="1:5">
      <c r="A4" s="39" t="s">
        <v>965</v>
      </c>
      <c r="B4" s="39" t="s">
        <v>870</v>
      </c>
      <c r="C4" s="39" t="s">
        <v>910</v>
      </c>
      <c r="D4" s="39" t="s">
        <v>911</v>
      </c>
      <c r="E4" s="39" t="s">
        <v>997</v>
      </c>
    </row>
    <row r="5" s="45" customFormat="1" ht="24.0" customHeight="1" x14ac:dyDescent="0.15" spans="1:5">
      <c r="A5" s="47" t="s">
        <v>998</v>
      </c>
      <c r="B5" s="48" t="s">
        <v>871</v>
      </c>
      <c r="C5" s="49">
        <f>C6+C7</f>
        <v>39420</v>
      </c>
      <c r="D5" s="49">
        <f>D6+D7</f>
        <v>39420</v>
      </c>
      <c r="E5" s="50"/>
    </row>
    <row r="6" ht="24.0" customHeight="1" x14ac:dyDescent="0.15" spans="1:5">
      <c r="A6" s="42" t="s">
        <v>999</v>
      </c>
      <c r="B6" s="39" t="s">
        <v>872</v>
      </c>
      <c r="C6" s="51">
        <v>30554</v>
      </c>
      <c r="D6" s="51">
        <v>30554</v>
      </c>
      <c r="E6" s="52"/>
    </row>
    <row r="7" ht="24.0" customHeight="1" x14ac:dyDescent="0.15" spans="1:5">
      <c r="A7" s="42" t="s">
        <v>1000</v>
      </c>
      <c r="B7" s="39" t="s">
        <v>873</v>
      </c>
      <c r="C7" s="51">
        <v>8866</v>
      </c>
      <c r="D7" s="51">
        <v>8866</v>
      </c>
      <c r="E7" s="52"/>
    </row>
    <row r="8" s="45" customFormat="1" ht="29.25" customHeight="1" x14ac:dyDescent="0.15" spans="1:5">
      <c r="A8" s="47" t="s">
        <v>1001</v>
      </c>
      <c r="B8" s="48" t="s">
        <v>874</v>
      </c>
      <c r="C8" s="53">
        <v>0</v>
      </c>
      <c r="D8" s="50"/>
      <c r="E8" s="50"/>
    </row>
    <row r="9" ht="24.0" customHeight="1" x14ac:dyDescent="0.15" spans="1:5">
      <c r="A9" s="42" t="s">
        <v>999</v>
      </c>
      <c r="B9" s="39" t="s">
        <v>875</v>
      </c>
      <c r="C9" s="54"/>
      <c r="D9" s="52"/>
      <c r="E9" s="52"/>
    </row>
    <row r="10" ht="24.0" customHeight="1" x14ac:dyDescent="0.15" spans="1:5">
      <c r="A10" s="42" t="s">
        <v>1000</v>
      </c>
      <c r="B10" s="39" t="s">
        <v>876</v>
      </c>
      <c r="C10" s="54"/>
      <c r="D10" s="52"/>
      <c r="E10" s="52"/>
    </row>
    <row r="11" ht="42.0" customHeight="1" x14ac:dyDescent="0.15" spans="1:5">
      <c r="A11" s="670" t="s">
        <v>1002</v>
      </c>
      <c r="B11" s="670"/>
      <c r="C11" s="670"/>
      <c r="D11" s="670"/>
      <c r="E11" s="670"/>
    </row>
    <row r="12" ht="24.0" customHeight="1" x14ac:dyDescent="0.15" spans="1:2"/>
    <row r="13" ht="24.0" customHeight="1" x14ac:dyDescent="0.15" spans="1:2"/>
    <row r="14" ht="24.0" customHeight="1" x14ac:dyDescent="0.15" spans="1:2"/>
    <row r="15" ht="24.0" customHeight="1" x14ac:dyDescent="0.15" spans="1:2"/>
    <row r="16" ht="24.0" customHeight="1" x14ac:dyDescent="0.15" spans="1:2"/>
    <row r="17" ht="24.0" customHeight="1" x14ac:dyDescent="0.15" spans="1:2"/>
    <row r="18" ht="24.0" customHeight="1" x14ac:dyDescent="0.15" spans="1:2"/>
    <row r="19" ht="24.0" customHeight="1" x14ac:dyDescent="0.15" spans="1:2"/>
    <row r="20" ht="24.0" customHeight="1" x14ac:dyDescent="0.15" spans="1:2"/>
    <row r="21" ht="24.0" customHeight="1" x14ac:dyDescent="0.15" spans="1:2"/>
    <row r="22" ht="24.0" customHeight="1" x14ac:dyDescent="0.15" spans="1:2"/>
    <row r="23" ht="24.0" customHeight="1" x14ac:dyDescent="0.15" spans="1:2"/>
    <row r="24" ht="24.0" customHeight="1" x14ac:dyDescent="0.15" spans="1:2"/>
    <row r="25" ht="24.0" customHeight="1" x14ac:dyDescent="0.15" spans="1:2"/>
    <row r="26" ht="24.0" customHeight="1" x14ac:dyDescent="0.15" spans="1:2"/>
    <row r="27" ht="24.0" customHeight="1" x14ac:dyDescent="0.15" spans="1:2"/>
    <row r="28" ht="24.0" customHeight="1" x14ac:dyDescent="0.15" spans="1:2"/>
    <row r="29" ht="24.0" customHeight="1" x14ac:dyDescent="0.15" spans="1:2"/>
    <row r="30" ht="24.0" customHeight="1" x14ac:dyDescent="0.15" spans="1:2"/>
    <row r="31" ht="24.0" customHeight="1" x14ac:dyDescent="0.15" spans="1:2"/>
    <row r="32" ht="24.0" customHeight="1" x14ac:dyDescent="0.15" spans="1:2"/>
    <row r="33" ht="24.0" customHeight="1" x14ac:dyDescent="0.15" spans="1:2"/>
    <row r="34" ht="24.0" customHeight="1" x14ac:dyDescent="0.15" spans="1:2"/>
    <row r="35" ht="24.0" customHeight="1" x14ac:dyDescent="0.15" spans="1:2"/>
    <row r="36" ht="24.0" customHeight="1" x14ac:dyDescent="0.15" spans="1:2"/>
    <row r="37" ht="24.0" customHeight="1" x14ac:dyDescent="0.15" spans="1:2"/>
    <row r="38" ht="24.0" customHeight="1" x14ac:dyDescent="0.15" spans="1:2"/>
    <row r="39" ht="24.0" customHeight="1" x14ac:dyDescent="0.15" spans="1:2"/>
    <row r="40" ht="24.0" customHeight="1" x14ac:dyDescent="0.15" spans="1:2"/>
    <row r="41" ht="24.0" customHeight="1" x14ac:dyDescent="0.15" spans="1:2"/>
    <row r="42" ht="24.0" customHeight="1" x14ac:dyDescent="0.15" spans="1:2"/>
    <row r="43" ht="24.0" customHeight="1" x14ac:dyDescent="0.15" spans="1:2"/>
    <row r="44" ht="24.0" customHeight="1" x14ac:dyDescent="0.15" spans="1:2"/>
    <row r="45" ht="24.0" customHeight="1" x14ac:dyDescent="0.15" spans="1:2"/>
    <row r="46" ht="24.0" customHeight="1" x14ac:dyDescent="0.15" spans="1:2"/>
    <row r="47" ht="24.0" customHeight="1" x14ac:dyDescent="0.15" spans="1:2"/>
    <row r="48" ht="24.0" customHeight="1" x14ac:dyDescent="0.15" spans="1:2"/>
    <row r="49" ht="24.0" customHeight="1" x14ac:dyDescent="0.15" spans="1:2"/>
    <row r="50" ht="24.0" customHeight="1" x14ac:dyDescent="0.15" spans="1:2"/>
    <row r="51" ht="24.0" customHeight="1" x14ac:dyDescent="0.15" spans="1:2"/>
    <row r="52" ht="24.0" customHeight="1" x14ac:dyDescent="0.15" spans="1:2"/>
    <row r="53" ht="24.0" customHeight="1" x14ac:dyDescent="0.15" spans="1:2"/>
    <row r="54" ht="24.0" customHeight="1" x14ac:dyDescent="0.15" spans="1:2"/>
    <row r="55" ht="24.0" customHeight="1" x14ac:dyDescent="0.15" spans="1:2"/>
    <row r="56" ht="24.0" customHeight="1" x14ac:dyDescent="0.15" spans="1:2"/>
    <row r="57" ht="24.0" customHeight="1" x14ac:dyDescent="0.15" spans="1:2"/>
    <row r="58" ht="24.0" customHeight="1" x14ac:dyDescent="0.15" spans="1:2"/>
    <row r="59" ht="24.0" customHeight="1" x14ac:dyDescent="0.15" spans="1:2"/>
    <row r="60" ht="24.0" customHeight="1" x14ac:dyDescent="0.15" spans="1:2"/>
    <row r="61" ht="24.0" customHeight="1" x14ac:dyDescent="0.15" spans="1:2"/>
    <row r="62" ht="24.0" customHeight="1" x14ac:dyDescent="0.15" spans="1:2"/>
    <row r="63" ht="24.0" customHeight="1" x14ac:dyDescent="0.15" spans="1:2"/>
    <row r="64" ht="24.0" customHeight="1" x14ac:dyDescent="0.15" spans="1:2"/>
    <row r="65" ht="24.0" customHeight="1" x14ac:dyDescent="0.15" spans="1:2"/>
    <row r="66" ht="24.0" customHeight="1" x14ac:dyDescent="0.15" spans="1:2"/>
    <row r="67" ht="24.0" customHeight="1" x14ac:dyDescent="0.15" spans="1:2"/>
    <row r="68" ht="24.0" customHeight="1" x14ac:dyDescent="0.15" spans="1:2"/>
    <row r="69" ht="24.0" customHeight="1" x14ac:dyDescent="0.15" spans="1:2"/>
    <row r="70" ht="24.0" customHeight="1" x14ac:dyDescent="0.15" spans="1:2"/>
    <row r="71" ht="24.0" customHeight="1" x14ac:dyDescent="0.15" spans="1:2"/>
    <row r="72" ht="24.0" customHeight="1" x14ac:dyDescent="0.15" spans="1:2"/>
    <row r="73" ht="24.0" customHeight="1" x14ac:dyDescent="0.15" spans="1:2"/>
    <row r="74" ht="24.0" customHeight="1" x14ac:dyDescent="0.15" spans="1:2"/>
    <row r="75" ht="24.0" customHeight="1" x14ac:dyDescent="0.15" spans="1:2"/>
    <row r="76" ht="24.0" customHeight="1" x14ac:dyDescent="0.15" spans="1:2"/>
    <row r="77" ht="24.0" customHeight="1" x14ac:dyDescent="0.15" spans="1:2"/>
    <row r="78" ht="24.0" customHeight="1" x14ac:dyDescent="0.15" spans="1:2"/>
    <row r="79" ht="24.0" customHeight="1" x14ac:dyDescent="0.15" spans="1:2"/>
    <row r="80" ht="24.0" customHeight="1" x14ac:dyDescent="0.15" spans="1:2"/>
    <row r="81" ht="24.0" customHeight="1" x14ac:dyDescent="0.15" spans="1:2"/>
    <row r="82" ht="24.0" customHeight="1" x14ac:dyDescent="0.15" spans="1:2"/>
    <row r="83" ht="24.0" customHeight="1" x14ac:dyDescent="0.15" spans="1:2"/>
    <row r="84" ht="24.0" customHeight="1" x14ac:dyDescent="0.15" spans="1:2"/>
    <row r="85" ht="24.0" customHeight="1" x14ac:dyDescent="0.15" spans="1:2"/>
    <row r="86" ht="24.0" customHeight="1" x14ac:dyDescent="0.15" spans="1:2"/>
    <row r="87" ht="24.0" customHeight="1" x14ac:dyDescent="0.15" spans="1:2"/>
    <row r="88" ht="24.0" customHeight="1" x14ac:dyDescent="0.15" spans="1:2"/>
    <row r="89" ht="24.0" customHeight="1" x14ac:dyDescent="0.15" spans="1:2"/>
    <row r="90" ht="24.0" customHeight="1" x14ac:dyDescent="0.15" spans="1:2"/>
    <row r="91" ht="24.0" customHeight="1" x14ac:dyDescent="0.15" spans="1:2"/>
    <row r="92" ht="24.0" customHeight="1" x14ac:dyDescent="0.15" spans="1:2"/>
    <row r="93" ht="24.0" customHeight="1" x14ac:dyDescent="0.15" spans="1:2"/>
    <row r="94" ht="24.0" customHeight="1" x14ac:dyDescent="0.15" spans="1:2"/>
    <row r="95" ht="24.0" customHeight="1" x14ac:dyDescent="0.15" spans="1:2"/>
  </sheetData>
  <mergeCells count="3">
    <mergeCell ref="A2:E2"/>
    <mergeCell ref="A3:E3"/>
    <mergeCell ref="A11:E11"/>
  </mergeCells>
  <phoneticPr fontId="0" type="noConversion"/>
  <printOptions horizontalCentered="1"/>
  <pageMargins left="0.5902039723133478" right="0.5902039723133478" top="0.786707251090703" bottom="0.786707251090703" header="0.49993747801292604" footer="0.49993747801292604"/>
  <pageSetup paperSize="9"/>
  <extLst>
    <ext uri="{2D9387EB-5337-4D45-933B-B4D357D02E09}">
      <gutter val="0.0" pos="0"/>
    </ext>
  </extLs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5D9F1"/>
    <outlinePr showOutlineSymbols="1"/>
    <pageSetUpPr fitToPage="1"/>
  </sheetPr>
  <dimension ref="A1:F102"/>
  <sheetViews>
    <sheetView showZeros="0" view="pageBreakPreview" zoomScale="100" topLeftCell="A1" workbookViewId="0">
      <selection activeCell="A15" activeCellId="0" sqref="A15:F15"/>
    </sheetView>
  </sheetViews>
  <sheetFormatPr defaultRowHeight="13.5" defaultColWidth="9.000137329101562" x14ac:dyDescent="0.15"/>
  <cols>
    <col min="1" max="1" width="18.0" customWidth="1" style="33"/>
    <col min="2" max="2" width="15.625" customWidth="1" style="34"/>
    <col min="3" max="3" width="26.75" customWidth="1" style="33"/>
    <col min="4" max="4" width="15.625" customWidth="1" style="33"/>
    <col min="5" max="6" width="12.625" customWidth="1" style="33"/>
  </cols>
  <sheetData>
    <row r="1" s="30" customFormat="1" ht="24.0" customHeight="1" x14ac:dyDescent="0.15" spans="1:2">
      <c r="A1" s="23" t="s">
        <v>1003</v>
      </c>
      <c r="B1" s="35"/>
    </row>
    <row r="2" s="31" customFormat="1" ht="42.0" customHeight="1" x14ac:dyDescent="0.15" spans="1:6">
      <c r="A2" s="667" t="s">
        <v>1004</v>
      </c>
      <c r="B2" s="667"/>
      <c r="C2" s="667"/>
      <c r="D2" s="667"/>
      <c r="E2" s="667"/>
      <c r="F2" s="667"/>
    </row>
    <row r="3" s="32" customFormat="1" ht="27.0" customHeight="1" x14ac:dyDescent="0.15" spans="1:6">
      <c r="B3" s="36"/>
      <c r="C3" s="36"/>
      <c r="D3" s="36"/>
      <c r="E3" s="36"/>
      <c r="F3" s="37" t="s">
        <v>2</v>
      </c>
    </row>
    <row r="4" s="33" customFormat="1" ht="39.95" customHeight="1" x14ac:dyDescent="0.15" spans="1:6">
      <c r="A4" s="38" t="s">
        <v>943</v>
      </c>
      <c r="B4" s="39" t="s">
        <v>474</v>
      </c>
      <c r="C4" s="39" t="s">
        <v>944</v>
      </c>
      <c r="D4" s="39" t="s">
        <v>945</v>
      </c>
      <c r="E4" s="39" t="s">
        <v>947</v>
      </c>
      <c r="F4" s="39" t="s">
        <v>1005</v>
      </c>
    </row>
    <row r="5" s="1" customFormat="1" ht="33.75" customHeight="1" x14ac:dyDescent="0.15" spans="1:6">
      <c r="A5" s="39" t="s">
        <v>951</v>
      </c>
      <c r="B5" s="40" t="s">
        <v>1006</v>
      </c>
      <c r="C5" s="41"/>
      <c r="D5" s="40"/>
      <c r="E5" s="38"/>
      <c r="F5" s="39"/>
    </row>
    <row r="6" s="1" customFormat="1" ht="54.95" customHeight="1" x14ac:dyDescent="0.15" spans="1:6">
      <c r="A6" s="39"/>
      <c r="B6" s="40"/>
      <c r="C6" s="41"/>
      <c r="D6" s="40"/>
      <c r="E6" s="38"/>
      <c r="F6" s="39"/>
    </row>
    <row r="7" s="1" customFormat="1" ht="33.75" customHeight="1" x14ac:dyDescent="0.15" spans="1:6">
      <c r="A7" s="38"/>
      <c r="B7" s="40"/>
      <c r="C7" s="41"/>
      <c r="D7" s="41"/>
      <c r="E7" s="38"/>
      <c r="F7" s="42"/>
    </row>
    <row r="8" s="1" customFormat="1" ht="33.75" customHeight="1" x14ac:dyDescent="0.15" spans="1:6">
      <c r="A8" s="38"/>
      <c r="B8" s="40"/>
      <c r="C8" s="41"/>
      <c r="D8" s="41"/>
      <c r="E8" s="38"/>
      <c r="F8" s="42"/>
    </row>
    <row r="9" s="1" customFormat="1" ht="33.75" customHeight="1" x14ac:dyDescent="0.15" spans="1:6">
      <c r="A9" s="38"/>
      <c r="B9" s="40"/>
      <c r="C9" s="41"/>
      <c r="D9" s="41"/>
      <c r="E9" s="38"/>
      <c r="F9" s="42"/>
    </row>
    <row r="10" s="1" customFormat="1" ht="33.75" customHeight="1" x14ac:dyDescent="0.15" spans="1:6">
      <c r="A10" s="38"/>
      <c r="B10" s="40"/>
      <c r="C10" s="41"/>
      <c r="D10" s="41"/>
      <c r="E10" s="38"/>
      <c r="F10" s="42"/>
    </row>
    <row r="11" s="1" customFormat="1" ht="33.75" customHeight="1" x14ac:dyDescent="0.15" spans="1:6">
      <c r="A11" s="38"/>
      <c r="B11" s="40"/>
      <c r="C11" s="41"/>
      <c r="D11" s="41"/>
      <c r="E11" s="38"/>
      <c r="F11" s="42"/>
    </row>
    <row r="12" s="1" customFormat="1" ht="33.75" customHeight="1" x14ac:dyDescent="0.15" spans="1:6">
      <c r="A12" s="38"/>
      <c r="B12" s="40"/>
      <c r="C12" s="41"/>
      <c r="D12" s="41"/>
      <c r="E12" s="38"/>
      <c r="F12" s="42"/>
    </row>
    <row r="13" s="1" customFormat="1" ht="33.75" customHeight="1" x14ac:dyDescent="0.15" spans="1:6">
      <c r="A13" s="38"/>
      <c r="B13" s="40"/>
      <c r="C13" s="41"/>
      <c r="D13" s="41"/>
      <c r="E13" s="38"/>
      <c r="F13" s="42"/>
    </row>
    <row r="14" s="1" customFormat="1" ht="33.75" customHeight="1" x14ac:dyDescent="0.15" spans="1:6">
      <c r="A14" s="43"/>
      <c r="B14" s="40"/>
      <c r="C14" s="41"/>
      <c r="D14" s="41"/>
      <c r="E14" s="38"/>
      <c r="F14" s="42"/>
    </row>
    <row r="15" s="1" customFormat="1" ht="63.75" customHeight="1" x14ac:dyDescent="0.15" spans="1:6">
      <c r="A15" s="660" t="s">
        <v>1007</v>
      </c>
      <c r="B15" s="660"/>
      <c r="C15" s="660"/>
      <c r="D15" s="660"/>
      <c r="E15" s="660"/>
      <c r="F15" s="660"/>
    </row>
    <row r="16" ht="24.0" customHeight="1" x14ac:dyDescent="0.15" spans="1:2"/>
    <row r="17" ht="24.0" customHeight="1" x14ac:dyDescent="0.15" spans="1:2"/>
    <row r="18" ht="24.0" customHeight="1" x14ac:dyDescent="0.15" spans="1:2"/>
    <row r="19" ht="24.0" customHeight="1" x14ac:dyDescent="0.15" spans="1:2"/>
    <row r="20" ht="24.0" customHeight="1" x14ac:dyDescent="0.15" spans="1:2"/>
    <row r="21" ht="24.0" customHeight="1" x14ac:dyDescent="0.15" spans="1:2"/>
    <row r="22" ht="24.0" customHeight="1" x14ac:dyDescent="0.15" spans="1:2"/>
    <row r="23" ht="24.0" customHeight="1" x14ac:dyDescent="0.15" spans="1:2"/>
    <row r="24" ht="24.0" customHeight="1" x14ac:dyDescent="0.15" spans="1:2"/>
    <row r="25" ht="24.0" customHeight="1" x14ac:dyDescent="0.15" spans="1:2"/>
    <row r="26" ht="24.0" customHeight="1" x14ac:dyDescent="0.15" spans="1:2"/>
    <row r="27" ht="24.0" customHeight="1" x14ac:dyDescent="0.15" spans="1:2"/>
    <row r="28" ht="24.0" customHeight="1" x14ac:dyDescent="0.15" spans="1:2"/>
    <row r="29" ht="24.0" customHeight="1" x14ac:dyDescent="0.15" spans="1:2"/>
    <row r="30" ht="24.0" customHeight="1" x14ac:dyDescent="0.15" spans="1:2"/>
    <row r="31" ht="24.0" customHeight="1" x14ac:dyDescent="0.15" spans="1:2"/>
    <row r="32" ht="24.0" customHeight="1" x14ac:dyDescent="0.15" spans="1:2"/>
    <row r="33" ht="24.0" customHeight="1" x14ac:dyDescent="0.15" spans="1:2"/>
    <row r="34" ht="24.0" customHeight="1" x14ac:dyDescent="0.15" spans="1:2"/>
    <row r="35" ht="24.0" customHeight="1" x14ac:dyDescent="0.15" spans="1:2"/>
    <row r="36" ht="24.0" customHeight="1" x14ac:dyDescent="0.15" spans="1:2"/>
    <row r="37" ht="24.0" customHeight="1" x14ac:dyDescent="0.15" spans="1:2"/>
    <row r="38" ht="24.0" customHeight="1" x14ac:dyDescent="0.15" spans="1:2"/>
    <row r="39" ht="24.0" customHeight="1" x14ac:dyDescent="0.15" spans="1:2"/>
    <row r="40" ht="24.0" customHeight="1" x14ac:dyDescent="0.15" spans="1:2"/>
    <row r="41" ht="24.0" customHeight="1" x14ac:dyDescent="0.15" spans="1:2"/>
    <row r="42" ht="24.0" customHeight="1" x14ac:dyDescent="0.15" spans="1:2"/>
    <row r="43" ht="24.0" customHeight="1" x14ac:dyDescent="0.15" spans="1:2"/>
    <row r="44" ht="24.0" customHeight="1" x14ac:dyDescent="0.15" spans="1:2"/>
    <row r="45" ht="24.0" customHeight="1" x14ac:dyDescent="0.15" spans="1:2"/>
    <row r="46" ht="24.0" customHeight="1" x14ac:dyDescent="0.15" spans="1:2"/>
    <row r="47" ht="24.0" customHeight="1" x14ac:dyDescent="0.15" spans="1:2"/>
    <row r="48" ht="24.0" customHeight="1" x14ac:dyDescent="0.15" spans="1:2"/>
    <row r="49" ht="24.0" customHeight="1" x14ac:dyDescent="0.15" spans="1:2"/>
    <row r="50" ht="24.0" customHeight="1" x14ac:dyDescent="0.15" spans="1:2"/>
    <row r="51" ht="24.0" customHeight="1" x14ac:dyDescent="0.15" spans="1:2"/>
    <row r="52" ht="24.0" customHeight="1" x14ac:dyDescent="0.15" spans="1:2"/>
    <row r="53" ht="24.0" customHeight="1" x14ac:dyDescent="0.15" spans="1:2"/>
    <row r="54" ht="24.0" customHeight="1" x14ac:dyDescent="0.15" spans="1:2"/>
    <row r="55" ht="24.0" customHeight="1" x14ac:dyDescent="0.15" spans="1:2"/>
    <row r="56" ht="24.0" customHeight="1" x14ac:dyDescent="0.15" spans="1:2"/>
    <row r="57" ht="24.0" customHeight="1" x14ac:dyDescent="0.15" spans="1:2"/>
    <row r="58" ht="24.0" customHeight="1" x14ac:dyDescent="0.15" spans="1:2"/>
    <row r="59" ht="24.0" customHeight="1" x14ac:dyDescent="0.15" spans="1:2"/>
    <row r="60" ht="24.0" customHeight="1" x14ac:dyDescent="0.15" spans="1:2"/>
    <row r="61" ht="24.0" customHeight="1" x14ac:dyDescent="0.15" spans="1:2"/>
    <row r="62" ht="24.0" customHeight="1" x14ac:dyDescent="0.15" spans="1:2"/>
    <row r="63" ht="24.0" customHeight="1" x14ac:dyDescent="0.15" spans="1:2"/>
    <row r="64" ht="24.0" customHeight="1" x14ac:dyDescent="0.15" spans="1:2"/>
    <row r="65" ht="24.0" customHeight="1" x14ac:dyDescent="0.15" spans="1:2"/>
    <row r="66" ht="24.0" customHeight="1" x14ac:dyDescent="0.15" spans="1:2"/>
    <row r="67" ht="24.0" customHeight="1" x14ac:dyDescent="0.15" spans="1:2"/>
    <row r="68" ht="24.0" customHeight="1" x14ac:dyDescent="0.15" spans="1:2"/>
    <row r="69" ht="24.0" customHeight="1" x14ac:dyDescent="0.15" spans="1:2"/>
    <row r="70" ht="24.0" customHeight="1" x14ac:dyDescent="0.15" spans="1:2"/>
    <row r="71" ht="24.0" customHeight="1" x14ac:dyDescent="0.15" spans="1:2"/>
    <row r="72" ht="24.0" customHeight="1" x14ac:dyDescent="0.15" spans="1:2"/>
    <row r="73" ht="24.0" customHeight="1" x14ac:dyDescent="0.15" spans="1:2"/>
    <row r="74" ht="24.0" customHeight="1" x14ac:dyDescent="0.15" spans="1:2"/>
    <row r="75" ht="24.0" customHeight="1" x14ac:dyDescent="0.15" spans="1:2"/>
    <row r="76" ht="24.0" customHeight="1" x14ac:dyDescent="0.15" spans="1:2"/>
    <row r="77" ht="24.0" customHeight="1" x14ac:dyDescent="0.15" spans="1:2"/>
    <row r="78" ht="24.0" customHeight="1" x14ac:dyDescent="0.15" spans="1:2"/>
    <row r="79" ht="24.0" customHeight="1" x14ac:dyDescent="0.15" spans="1:2"/>
    <row r="80" ht="24.0" customHeight="1" x14ac:dyDescent="0.15" spans="1:2"/>
    <row r="81" ht="24.0" customHeight="1" x14ac:dyDescent="0.15" spans="1:2"/>
    <row r="82" ht="24.0" customHeight="1" x14ac:dyDescent="0.15" spans="1:2"/>
    <row r="83" ht="24.0" customHeight="1" x14ac:dyDescent="0.15" spans="1:2"/>
    <row r="84" ht="24.0" customHeight="1" x14ac:dyDescent="0.15" spans="1:2"/>
    <row r="85" ht="24.0" customHeight="1" x14ac:dyDescent="0.15" spans="1:2"/>
    <row r="86" ht="24.0" customHeight="1" x14ac:dyDescent="0.15" spans="1:2"/>
    <row r="87" ht="24.0" customHeight="1" x14ac:dyDescent="0.15" spans="1:2"/>
    <row r="88" ht="24.0" customHeight="1" x14ac:dyDescent="0.15" spans="1:2"/>
    <row r="89" ht="24.0" customHeight="1" x14ac:dyDescent="0.15" spans="1:2"/>
    <row r="90" ht="24.0" customHeight="1" x14ac:dyDescent="0.15" spans="1:2"/>
    <row r="91" ht="24.0" customHeight="1" x14ac:dyDescent="0.15" spans="1:2"/>
    <row r="92" ht="24.0" customHeight="1" x14ac:dyDescent="0.15" spans="1:2"/>
    <row r="93" ht="24.0" customHeight="1" x14ac:dyDescent="0.15" spans="1:2"/>
    <row r="94" ht="24.0" customHeight="1" x14ac:dyDescent="0.15" spans="1:2"/>
    <row r="95" ht="24.0" customHeight="1" x14ac:dyDescent="0.15" spans="1:2"/>
    <row r="96" ht="24.0" customHeight="1" x14ac:dyDescent="0.15" spans="1:2"/>
    <row r="97" ht="24.0" customHeight="1" x14ac:dyDescent="0.15" spans="1:2"/>
    <row r="98" ht="24.0" customHeight="1" x14ac:dyDescent="0.15" spans="1:2"/>
    <row r="99" ht="24.0" customHeight="1" x14ac:dyDescent="0.15" spans="1:2"/>
    <row r="100" ht="24.0" customHeight="1" x14ac:dyDescent="0.15" spans="1:2"/>
    <row r="101" ht="24.0" customHeight="1" x14ac:dyDescent="0.15" spans="1:2"/>
    <row r="102" ht="24.0" customHeight="1" x14ac:dyDescent="0.15" spans="1:2"/>
  </sheetData>
  <mergeCells count="2">
    <mergeCell ref="A2:F2"/>
    <mergeCell ref="A15:F15"/>
  </mergeCells>
  <phoneticPr fontId="0" type="noConversion"/>
  <printOptions horizontalCentered="1"/>
  <pageMargins left="0.5902039723133478" right="0.5902039723133478" top="0.786707251090703" bottom="0.786707251090703" header="0.49993747801292604" footer="0.49993747801292604"/>
  <pageSetup paperSize="9" scale="91"/>
  <extLst>
    <ext uri="{2D9387EB-5337-4D45-933B-B4D357D02E09}">
      <gutter val="0.0" pos="0"/>
    </ext>
  </extLst>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D15"/>
  <sheetViews>
    <sheetView zoomScaleNormal="100" topLeftCell="A1" workbookViewId="0">
      <selection activeCell="J12" activeCellId="0" sqref="J12"/>
    </sheetView>
  </sheetViews>
  <sheetFormatPr defaultRowHeight="13.5" defaultColWidth="9.000137329101562" x14ac:dyDescent="0.15"/>
  <cols>
    <col min="1" max="1" width="15.0" customWidth="1" style="21"/>
    <col min="2" max="4" width="26.875" customWidth="1" style="22"/>
    <col min="5" max="16384" width="9.0" style="21"/>
  </cols>
  <sheetData>
    <row r="1" ht="21.75" customHeight="1" x14ac:dyDescent="0.15" spans="1:1">
      <c r="A1" s="23" t="s">
        <v>1008</v>
      </c>
    </row>
    <row r="2" ht="36.75" customHeight="1" x14ac:dyDescent="0.15" spans="1:4">
      <c r="A2" s="667" t="s">
        <v>1009</v>
      </c>
      <c r="B2" s="667"/>
      <c r="C2" s="667"/>
      <c r="D2" s="667"/>
    </row>
    <row r="3" ht="24.75" customHeight="1" x14ac:dyDescent="0.15" spans="1:4">
      <c r="D3" s="22" t="s">
        <v>2</v>
      </c>
    </row>
    <row r="4" ht="34.5" customHeight="1" x14ac:dyDescent="0.15" spans="1:4">
      <c r="A4" s="25" t="s">
        <v>1010</v>
      </c>
      <c r="B4" s="25" t="s">
        <v>372</v>
      </c>
      <c r="C4" s="25" t="s">
        <v>1011</v>
      </c>
      <c r="D4" s="25" t="s">
        <v>983</v>
      </c>
    </row>
    <row r="5" ht="32.25" customHeight="1" x14ac:dyDescent="0.15" spans="1:4">
      <c r="A5" s="26" t="s">
        <v>1012</v>
      </c>
      <c r="B5" s="27">
        <v>4280</v>
      </c>
      <c r="C5" s="27">
        <v>4200</v>
      </c>
      <c r="D5" s="27">
        <v>80</v>
      </c>
    </row>
    <row r="6" s="20" customFormat="1" ht="32.25" customHeight="1" x14ac:dyDescent="0.15" spans="1:4">
      <c r="A6" s="26" t="s">
        <v>1013</v>
      </c>
      <c r="B6" s="27">
        <v>8302</v>
      </c>
      <c r="C6" s="27">
        <v>8302</v>
      </c>
      <c r="D6" s="27">
        <v>0</v>
      </c>
    </row>
    <row r="7" s="20" customFormat="1" ht="32.25" customHeight="1" x14ac:dyDescent="0.15" spans="1:4">
      <c r="A7" s="26" t="s">
        <v>1014</v>
      </c>
      <c r="B7" s="27">
        <v>671</v>
      </c>
      <c r="C7" s="27">
        <v>671</v>
      </c>
      <c r="D7" s="27">
        <v>0</v>
      </c>
    </row>
    <row r="8" s="20" customFormat="1" ht="32.25" customHeight="1" x14ac:dyDescent="0.15" spans="1:4">
      <c r="A8" s="26" t="s">
        <v>1015</v>
      </c>
      <c r="B8" s="27">
        <v>648</v>
      </c>
      <c r="C8" s="27">
        <v>600</v>
      </c>
      <c r="D8" s="27">
        <v>48</v>
      </c>
    </row>
    <row r="9" s="20" customFormat="1" ht="28.5" customHeight="1" x14ac:dyDescent="0.15" spans="1:4">
      <c r="A9" s="26" t="s">
        <v>1016</v>
      </c>
      <c r="B9" s="27">
        <v>2575</v>
      </c>
      <c r="C9" s="27">
        <v>2575</v>
      </c>
      <c r="D9" s="27">
        <v>0</v>
      </c>
    </row>
    <row r="10" s="20" customFormat="1" ht="28.5" customHeight="1" x14ac:dyDescent="0.15" spans="1:4">
      <c r="A10" s="26" t="s">
        <v>1017</v>
      </c>
      <c r="B10" s="28">
        <v>1575</v>
      </c>
      <c r="C10" s="27">
        <v>1575</v>
      </c>
      <c r="D10" s="27">
        <v>0</v>
      </c>
    </row>
    <row r="11" s="20" customFormat="1" ht="28.5" customHeight="1" x14ac:dyDescent="0.15" spans="1:4">
      <c r="A11" s="26" t="s">
        <v>1018</v>
      </c>
      <c r="B11" s="27">
        <v>500</v>
      </c>
      <c r="C11" s="27">
        <v>500</v>
      </c>
      <c r="D11" s="27">
        <v>0</v>
      </c>
    </row>
    <row r="12" s="20" customFormat="1" ht="28.5" customHeight="1" x14ac:dyDescent="0.15" spans="1:4">
      <c r="A12" s="26" t="s">
        <v>1019</v>
      </c>
      <c r="B12" s="27">
        <v>0</v>
      </c>
      <c r="C12" s="27">
        <v>0</v>
      </c>
      <c r="D12" s="27">
        <v>0</v>
      </c>
    </row>
    <row r="13" s="20" customFormat="1" ht="28.5" customHeight="1" x14ac:dyDescent="0.15" spans="1:4">
      <c r="A13" s="26" t="s">
        <v>1020</v>
      </c>
      <c r="B13" s="27">
        <v>2326</v>
      </c>
      <c r="C13" s="27">
        <v>2326</v>
      </c>
      <c r="D13" s="27">
        <v>0</v>
      </c>
    </row>
    <row r="14" s="20" customFormat="1" ht="28.5" customHeight="1" x14ac:dyDescent="0.15" spans="1:4">
      <c r="A14" s="26" t="s">
        <v>1021</v>
      </c>
      <c r="B14" s="27">
        <v>2675</v>
      </c>
      <c r="C14" s="27">
        <v>2675</v>
      </c>
      <c r="D14" s="27">
        <v>0</v>
      </c>
    </row>
    <row r="15" s="20" customFormat="1" ht="14.25" customHeight="1" x14ac:dyDescent="0.15" spans="1:4">
      <c r="B15" s="29"/>
      <c r="C15" s="29"/>
      <c r="D15" s="29"/>
    </row>
  </sheetData>
  <mergeCells count="1">
    <mergeCell ref="A2:D2"/>
  </mergeCells>
  <phoneticPr fontId="0" type="noConversion"/>
  <printOptions horizontalCentered="1"/>
  <pageMargins left="0.7082447761625756" right="0.7082447761625756" top="0.747823152016467" bottom="0.747823152016467" header="0.31523838287263406" footer="0.31523838287263406"/>
  <pageSetup paperSize="9" scale="93"/>
  <extLst>
    <ext uri="{2D9387EB-5337-4D45-933B-B4D357D02E09}">
      <gutter val="0.0" pos="0"/>
    </ext>
  </extLs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13"/>
  <sheetViews>
    <sheetView zoomScaleNormal="100" topLeftCell="A4" workbookViewId="0">
      <selection activeCell="I7" activeCellId="0" sqref="I7"/>
    </sheetView>
  </sheetViews>
  <sheetFormatPr defaultRowHeight="13.5" defaultColWidth="9.000137329101562" x14ac:dyDescent="0.15"/>
  <cols>
    <col min="1" max="1" width="36.625" customWidth="1"/>
    <col min="2" max="2" width="38.25" customWidth="1"/>
  </cols>
  <sheetData>
    <row r="1" s="30" customFormat="1" ht="28.0" customHeight="1" x14ac:dyDescent="0.15" spans="1:1">
      <c r="A1" s="23" t="s">
        <v>963</v>
      </c>
    </row>
    <row r="2" s="31" customFormat="1" ht="27.0" customHeight="1" x14ac:dyDescent="0.15" spans="1:2">
      <c r="A2" s="658" t="s">
        <v>964</v>
      </c>
      <c r="B2" s="672"/>
    </row>
    <row r="3" s="32" customFormat="1" ht="14.25" customHeight="1" x14ac:dyDescent="0.15" spans="1:2">
      <c r="B3" s="32" t="s">
        <v>2</v>
      </c>
    </row>
    <row r="4" ht="54.95" customHeight="1" x14ac:dyDescent="0.15" spans="1:2">
      <c r="A4" s="38" t="s">
        <v>965</v>
      </c>
      <c r="B4" s="38" t="s">
        <v>911</v>
      </c>
    </row>
    <row r="5" s="45" customFormat="1" ht="54.95" customHeight="1" x14ac:dyDescent="0.15" spans="1:2">
      <c r="A5" s="84" t="s">
        <v>966</v>
      </c>
      <c r="B5" s="85">
        <v>7200</v>
      </c>
    </row>
    <row r="6" s="45" customFormat="1" ht="54.95" customHeight="1" x14ac:dyDescent="0.15" spans="1:2">
      <c r="A6" s="84" t="s">
        <v>967</v>
      </c>
      <c r="B6" s="85">
        <v>7200</v>
      </c>
    </row>
    <row r="7" s="45" customFormat="1" ht="54.95" customHeight="1" x14ac:dyDescent="0.15" spans="1:2">
      <c r="A7" s="84" t="s">
        <v>968</v>
      </c>
      <c r="B7" s="85">
        <v>54.13</v>
      </c>
    </row>
    <row r="8" ht="54.95" customHeight="1" x14ac:dyDescent="0.15" spans="1:2">
      <c r="A8" s="86" t="s">
        <v>969</v>
      </c>
      <c r="B8" s="38">
        <v>0</v>
      </c>
    </row>
    <row r="9" ht="54.95" customHeight="1" x14ac:dyDescent="0.15" spans="1:2">
      <c r="A9" s="86" t="s">
        <v>970</v>
      </c>
      <c r="B9" s="38">
        <v>54.13</v>
      </c>
    </row>
    <row r="10" s="45" customFormat="1" ht="54.95" customHeight="1" x14ac:dyDescent="0.15" spans="1:2">
      <c r="A10" s="84" t="s">
        <v>971</v>
      </c>
      <c r="B10" s="85">
        <v>8828</v>
      </c>
    </row>
    <row r="11" s="45" customFormat="1" ht="54.95" customHeight="1" x14ac:dyDescent="0.15" spans="1:2">
      <c r="A11" s="84" t="s">
        <v>972</v>
      </c>
      <c r="B11" s="85" t="s">
        <v>973</v>
      </c>
    </row>
    <row r="12" s="45" customFormat="1" ht="54.95" customHeight="1" x14ac:dyDescent="0.15" spans="1:2">
      <c r="A12" s="84" t="s">
        <v>974</v>
      </c>
      <c r="B12" s="85" t="s">
        <v>975</v>
      </c>
    </row>
    <row r="13" s="1" customFormat="1" ht="54.95" customHeight="1" x14ac:dyDescent="0.15" spans="1:9">
      <c r="A13" s="670" t="s">
        <v>976</v>
      </c>
      <c r="B13" s="670"/>
      <c r="C13" s="87"/>
      <c r="D13" s="87"/>
      <c r="E13" s="87"/>
      <c r="F13" s="87"/>
      <c r="G13" s="87"/>
      <c r="H13" s="87"/>
      <c r="I13" s="87"/>
    </row>
  </sheetData>
  <mergeCells count="2">
    <mergeCell ref="A2:B2"/>
    <mergeCell ref="A13:B13"/>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35"/>
  <sheetViews>
    <sheetView zoomScale="85" zoomScaleNormal="85" topLeftCell="A1" workbookViewId="0">
      <pane ySplit="5" topLeftCell="A6" activePane="bottomLeft" state="frozen"/>
      <selection activeCell="A1" activeCellId="0" sqref="A1"/>
      <selection pane="bottomLeft" activeCell="G65" activeCellId="0" sqref="G65"/>
    </sheetView>
  </sheetViews>
  <sheetFormatPr defaultRowHeight="13.5" defaultColWidth="25.75039291381836" x14ac:dyDescent="0.15"/>
  <cols>
    <col min="1" max="1" width="58.375" customWidth="1" style="196"/>
    <col min="2" max="2" width="35.75" customWidth="1" style="196"/>
    <col min="3" max="16384" width="25.75" style="196"/>
  </cols>
  <sheetData>
    <row r="1" s="20" customFormat="1" ht="30.75" customHeight="1" x14ac:dyDescent="0.15" spans="1:2">
      <c r="A1" s="125" t="s">
        <v>116</v>
      </c>
      <c r="B1" s="126"/>
    </row>
    <row r="2" ht="26.1" customHeight="1" x14ac:dyDescent="0.15" spans="1:2">
      <c r="A2" s="645" t="s">
        <v>117</v>
      </c>
      <c r="B2" s="645"/>
    </row>
    <row r="3" ht="26.1" customHeight="1" x14ac:dyDescent="0.15" spans="1:2">
      <c r="A3" s="352"/>
      <c r="B3" s="352"/>
    </row>
    <row r="4" ht="20.25" customHeight="1" x14ac:dyDescent="0.15" spans="1:2">
      <c r="B4" s="298" t="s">
        <v>2</v>
      </c>
    </row>
    <row r="5" s="146" customFormat="1" ht="26.25" customHeight="1" x14ac:dyDescent="0.15" spans="1:2">
      <c r="A5" s="353" t="s">
        <v>118</v>
      </c>
      <c r="B5" s="148" t="s">
        <v>4</v>
      </c>
    </row>
    <row r="6" s="21" customFormat="1" ht="26.25" customHeight="1" x14ac:dyDescent="0.15" spans="1:2">
      <c r="A6" s="184" t="s">
        <v>5</v>
      </c>
      <c r="B6" s="226">
        <f>SUM(B7:B22)</f>
        <v>20350</v>
      </c>
    </row>
    <row r="7" s="21" customFormat="1" ht="26.25" customHeight="1" x14ac:dyDescent="0.15" spans="1:2">
      <c r="A7" s="26" t="s">
        <v>6</v>
      </c>
      <c r="B7" s="215">
        <v>10048</v>
      </c>
    </row>
    <row r="8" s="21" customFormat="1" ht="26.25" customHeight="1" x14ac:dyDescent="0.15" spans="1:2">
      <c r="A8" s="26" t="s">
        <v>7</v>
      </c>
      <c r="B8" s="215"/>
    </row>
    <row r="9" s="21" customFormat="1" ht="26.25" customHeight="1" x14ac:dyDescent="0.15" spans="1:2">
      <c r="A9" s="26" t="s">
        <v>8</v>
      </c>
      <c r="B9" s="215">
        <v>1728</v>
      </c>
    </row>
    <row r="10" s="21" customFormat="1" ht="26.25" customHeight="1" x14ac:dyDescent="0.15" spans="1:2">
      <c r="A10" s="26" t="s">
        <v>9</v>
      </c>
      <c r="B10" s="215"/>
    </row>
    <row r="11" s="21" customFormat="1" ht="26.25" customHeight="1" x14ac:dyDescent="0.15" spans="1:2">
      <c r="A11" s="26" t="s">
        <v>10</v>
      </c>
      <c r="B11" s="215">
        <v>568</v>
      </c>
    </row>
    <row r="12" s="21" customFormat="1" ht="26.25" customHeight="1" x14ac:dyDescent="0.15" spans="1:2">
      <c r="A12" s="26" t="s">
        <v>11</v>
      </c>
      <c r="B12" s="215">
        <v>443</v>
      </c>
    </row>
    <row r="13" s="21" customFormat="1" ht="26.25" customHeight="1" x14ac:dyDescent="0.15" spans="1:2">
      <c r="A13" s="26" t="s">
        <v>12</v>
      </c>
      <c r="B13" s="215">
        <v>957</v>
      </c>
    </row>
    <row r="14" s="21" customFormat="1" ht="26.25" customHeight="1" x14ac:dyDescent="0.15" spans="1:2">
      <c r="A14" s="26" t="s">
        <v>13</v>
      </c>
      <c r="B14" s="215">
        <v>1494</v>
      </c>
    </row>
    <row r="15" s="21" customFormat="1" ht="26.25" customHeight="1" x14ac:dyDescent="0.15" spans="1:2">
      <c r="A15" s="26" t="s">
        <v>14</v>
      </c>
      <c r="B15" s="215">
        <v>419</v>
      </c>
    </row>
    <row r="16" s="21" customFormat="1" ht="26.25" customHeight="1" x14ac:dyDescent="0.15" spans="1:2">
      <c r="A16" s="26" t="s">
        <v>15</v>
      </c>
      <c r="B16" s="215">
        <v>505</v>
      </c>
    </row>
    <row r="17" s="21" customFormat="1" ht="26.25" customHeight="1" x14ac:dyDescent="0.15" spans="1:2">
      <c r="A17" s="26" t="s">
        <v>16</v>
      </c>
      <c r="B17" s="215">
        <v>2152</v>
      </c>
    </row>
    <row r="18" s="21" customFormat="1" ht="26.25" customHeight="1" x14ac:dyDescent="0.15" spans="1:2">
      <c r="A18" s="26" t="s">
        <v>17</v>
      </c>
      <c r="B18" s="215">
        <v>548</v>
      </c>
    </row>
    <row r="19" s="21" customFormat="1" ht="26.25" customHeight="1" x14ac:dyDescent="0.15" spans="1:2">
      <c r="A19" s="26" t="s">
        <v>18</v>
      </c>
      <c r="B19" s="215">
        <v>620</v>
      </c>
    </row>
    <row r="20" s="21" customFormat="1" ht="26.25" customHeight="1" x14ac:dyDescent="0.15" spans="1:2">
      <c r="A20" s="26" t="s">
        <v>19</v>
      </c>
      <c r="B20" s="215">
        <v>841</v>
      </c>
    </row>
    <row r="21" s="21" customFormat="1" ht="26.25" customHeight="1" x14ac:dyDescent="0.15" spans="1:2">
      <c r="A21" s="26" t="s">
        <v>119</v>
      </c>
      <c r="B21" s="215">
        <v>27</v>
      </c>
    </row>
    <row r="22" s="21" customFormat="1" ht="26.25" customHeight="1" x14ac:dyDescent="0.15" spans="1:2">
      <c r="A22" s="26" t="s">
        <v>21</v>
      </c>
      <c r="B22" s="215"/>
    </row>
    <row r="23" s="21" customFormat="1" ht="26.25" customHeight="1" x14ac:dyDescent="0.15" spans="1:2">
      <c r="A23" s="151" t="s">
        <v>22</v>
      </c>
      <c r="B23" s="226">
        <f>SUM(B24:B31)</f>
        <v>5406</v>
      </c>
    </row>
    <row r="24" s="21" customFormat="1" ht="26.25" customHeight="1" x14ac:dyDescent="0.15" spans="1:2">
      <c r="A24" s="26" t="s">
        <v>23</v>
      </c>
      <c r="B24" s="215">
        <v>3035</v>
      </c>
    </row>
    <row r="25" s="21" customFormat="1" ht="26.25" customHeight="1" x14ac:dyDescent="0.15" spans="1:2">
      <c r="A25" s="26" t="s">
        <v>24</v>
      </c>
      <c r="B25" s="215">
        <v>231</v>
      </c>
    </row>
    <row r="26" s="21" customFormat="1" ht="26.25" customHeight="1" x14ac:dyDescent="0.15" spans="1:2">
      <c r="A26" s="26" t="s">
        <v>25</v>
      </c>
      <c r="B26" s="215">
        <v>967</v>
      </c>
    </row>
    <row r="27" s="21" customFormat="1" ht="26.25" customHeight="1" x14ac:dyDescent="0.15" spans="1:2">
      <c r="A27" s="26" t="s">
        <v>26</v>
      </c>
      <c r="B27" s="215"/>
    </row>
    <row r="28" s="21" customFormat="1" ht="26.25" customHeight="1" x14ac:dyDescent="0.15" spans="1:2">
      <c r="A28" s="317" t="s">
        <v>27</v>
      </c>
      <c r="B28" s="215">
        <v>1094</v>
      </c>
    </row>
    <row r="29" s="21" customFormat="1" ht="26.25" customHeight="1" x14ac:dyDescent="0.15" spans="1:2">
      <c r="A29" s="355" t="s">
        <v>28</v>
      </c>
      <c r="B29" s="215"/>
    </row>
    <row r="30" s="21" customFormat="1" ht="26.25" customHeight="1" x14ac:dyDescent="0.15" spans="1:2">
      <c r="A30" s="356" t="s">
        <v>29</v>
      </c>
      <c r="B30" s="215">
        <v>79</v>
      </c>
    </row>
    <row r="31" s="21" customFormat="1" ht="26.25" customHeight="1" x14ac:dyDescent="0.15" spans="1:2">
      <c r="A31" s="26" t="s">
        <v>30</v>
      </c>
      <c r="B31" s="215"/>
    </row>
    <row r="32" s="146" customFormat="1" ht="26.25" customHeight="1" x14ac:dyDescent="0.15" spans="1:3">
      <c r="A32" s="172" t="s">
        <v>31</v>
      </c>
      <c r="B32" s="226">
        <f>SUM(B6+B23)</f>
        <v>25756</v>
      </c>
      <c r="C32" s="357"/>
    </row>
    <row r="33" s="196" customFormat="1" ht="23.1" customHeight="1" x14ac:dyDescent="0.15" spans="1:3">
      <c r="A33" s="647"/>
      <c r="B33" s="647"/>
      <c r="C33" s="646"/>
    </row>
    <row r="34" ht="23.1" customHeight="1" x14ac:dyDescent="0.15" spans="1:2"/>
    <row r="35" ht="23.1" customHeight="1" x14ac:dyDescent="0.15" spans="1:2">
      <c r="B35" s="360"/>
    </row>
  </sheetData>
  <mergeCells count="2">
    <mergeCell ref="A2:B2"/>
    <mergeCell ref="A33:C33"/>
  </mergeCells>
  <phoneticPr fontId="0" type="noConversion"/>
  <printOptions horizontalCentered="1"/>
  <pageMargins left="0.5513199671046941" right="0.5513199671046941" top="0.27565998355234705" bottom="0.3937007874015748" header="0.5902039723133478" footer="0.15761919143631703"/>
  <pageSetup paperSize="9" scale="91" firstPageNumber="135" useFirstPageNumber="1"/>
  <extLst>
    <ext uri="{2D9387EB-5337-4D45-933B-B4D357D02E09}">
      <gutter val="0.0" pos="0"/>
    </ext>
  </extLst>
</worksheet>
</file>

<file path=docProps/app.xml><?xml version="1.0" encoding="utf-8"?>
<Properties xmlns="http://schemas.openxmlformats.org/officeDocument/2006/extended-properties">
  <Template>Normal.eit</Template>
  <TotalTime>3</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user</cp:lastModifiedBy>
  <cp:revision>0</cp:revision>
  <dcterms:created xsi:type="dcterms:W3CDTF">2006-09-13T11:21:00Z</dcterms:created>
  <dcterms:modified xsi:type="dcterms:W3CDTF">2025-04-09T07:38:15Z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2052-11.1.0.10228</vt:lpwstr>
  </property>
</Properties>
</file>