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200" windowHeight="12090" firstSheet="4" activeTab="9"/>
  </bookViews>
  <sheets>
    <sheet name="01-本地区一般收入" sheetId="4" r:id="rId1"/>
    <sheet name="02-本地区一般支出" sheetId="5" r:id="rId2"/>
    <sheet name="03-本地区一般平衡" sheetId="6" r:id="rId3"/>
    <sheet name="04-本级一般收入" sheetId="8" r:id="rId4"/>
    <sheet name="05-本级一般支出" sheetId="44" r:id="rId5"/>
    <sheet name="06-本级一般平衡" sheetId="10" r:id="rId6"/>
    <sheet name="07-省对市县补助" sheetId="11" r:id="rId7"/>
    <sheet name="08-对下补助分项目" sheetId="13" r:id="rId8"/>
    <sheet name="09-对下补助分地区" sheetId="14" r:id="rId9"/>
    <sheet name="10-本级支出经济分类" sheetId="17" r:id="rId10"/>
    <sheet name="11-本级基本支出经济分类 " sheetId="50" r:id="rId11"/>
    <sheet name="12-预算内基本建设" sheetId="19" r:id="rId12"/>
    <sheet name="13-重大投资计划和项目表" sheetId="49" r:id="rId13"/>
    <sheet name="14-本地区基金收入" sheetId="22" r:id="rId14"/>
    <sheet name="15-本地区基金支出" sheetId="23" r:id="rId15"/>
    <sheet name="16-本地区基金平衡" sheetId="24" r:id="rId16"/>
    <sheet name="17-本级基金收入" sheetId="25" r:id="rId17"/>
    <sheet name="18-本级基金支出" sheetId="26" r:id="rId18"/>
    <sheet name="19-本级基金平衡" sheetId="27" r:id="rId19"/>
    <sheet name="20-省对市县基金补助" sheetId="28" r:id="rId20"/>
    <sheet name="21-对下基金补助" sheetId="29" r:id="rId21"/>
    <sheet name="22-本地区国资收入" sheetId="32" r:id="rId22"/>
    <sheet name="23-本地区国资支出" sheetId="33" r:id="rId23"/>
    <sheet name="24-本地区国资平衡表" sheetId="45" r:id="rId24"/>
    <sheet name="25-本级国资收入" sheetId="34" r:id="rId25"/>
    <sheet name="26-本级国资支出" sheetId="35" r:id="rId26"/>
    <sheet name="27-本级国资平衡表" sheetId="46" r:id="rId27"/>
    <sheet name="28-国资对下补助" sheetId="43" r:id="rId28"/>
    <sheet name="29-本地区社保收入" sheetId="64" r:id="rId29"/>
    <sheet name="30-本地区社保支出" sheetId="65" r:id="rId30"/>
    <sheet name="31-本地区社保基金平衡表" sheetId="66" r:id="rId31"/>
    <sheet name="32-本级社保收入" sheetId="67" r:id="rId32"/>
    <sheet name="33-本级社保支出" sheetId="68" r:id="rId33"/>
    <sheet name="34-本级社保基金平衡表" sheetId="69" r:id="rId34"/>
    <sheet name="35-地方政府债务限额及余额预算情况表" sheetId="52" r:id="rId35"/>
    <sheet name="36-地方政府一般债务余额情况表" sheetId="53" r:id="rId36"/>
    <sheet name="37-地方政府专项债务余额情况表" sheetId="54" r:id="rId37"/>
    <sheet name="38-地方政府债券发行及还本付息情况表" sheetId="55" r:id="rId38"/>
    <sheet name="39-地方政府债券项目安排情况表" sheetId="56" r:id="rId39"/>
    <sheet name="40-本级地方政府专项债务表" sheetId="76" r:id="rId40"/>
    <sheet name="41-本级新增政府债券项目实施 " sheetId="71" r:id="rId41"/>
    <sheet name="42-地方政府债务限额提前下达情况表" sheetId="72" r:id="rId42"/>
    <sheet name="43-年初新增地方政府债券资金安排表" sheetId="73" r:id="rId43"/>
    <sheet name="44-地方政府债券十年到期情况表" sheetId="74" r:id="rId44"/>
    <sheet name="45-部门项目支出绩效目标表" sheetId="77" r:id="rId45"/>
    <sheet name="46-2025年度部门整体绩效目标" sheetId="78" r:id="rId46"/>
  </sheets>
  <externalReferences>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s>
  <definedNames>
    <definedName name="_________________A08">'[1]A01-1'!$A$5:$C$36</definedName>
    <definedName name="________________A01">#REF!</definedName>
    <definedName name="________________A08">'[2]A01-1'!$A$5:$C$36</definedName>
    <definedName name="_______________A01" localSheetId="10">#REF!</definedName>
    <definedName name="_______________A01" localSheetId="34">#REF!</definedName>
    <definedName name="_______________A01" localSheetId="35">#REF!</definedName>
    <definedName name="_______________A01" localSheetId="36">#REF!</definedName>
    <definedName name="_______________A01" localSheetId="37">#REF!</definedName>
    <definedName name="_______________A01" localSheetId="38">#REF!</definedName>
    <definedName name="_______________A01">#REF!</definedName>
    <definedName name="_______________A08" localSheetId="34">'[3]A01-1'!$A$5:$C$36</definedName>
    <definedName name="_______________A08" localSheetId="35">'[3]A01-1'!$A$5:$C$36</definedName>
    <definedName name="_______________A08" localSheetId="36">'[3]A01-1'!$A$5:$C$36</definedName>
    <definedName name="_______________A08" localSheetId="37">'[3]A01-1'!$A$5:$C$36</definedName>
    <definedName name="_______________A08" localSheetId="38">'[3]A01-1'!$A$5:$C$36</definedName>
    <definedName name="_______________A08">'[4]A01-1'!$A$5:$C$36</definedName>
    <definedName name="______________A01">#REF!</definedName>
    <definedName name="______________A08">'[5]A01-1'!$A$5:$C$36</definedName>
    <definedName name="_____________A01">#REF!</definedName>
    <definedName name="_____________A08">'[6]A01-1'!$A$5:$C$36</definedName>
    <definedName name="____________A01">#REF!</definedName>
    <definedName name="____________A08">'[7]A01-1'!$A$5:$C$36</definedName>
    <definedName name="____________qyc1234">#REF!</definedName>
    <definedName name="___________A01">#REF!</definedName>
    <definedName name="___________A08">'[7]A01-1'!$A$5:$C$36</definedName>
    <definedName name="___________qyc1234">#REF!</definedName>
    <definedName name="__________A01">#REF!</definedName>
    <definedName name="__________A08">'[7]A01-1'!$A$5:$C$36</definedName>
    <definedName name="__________qyc1234">#REF!</definedName>
    <definedName name="_________A01">#REF!</definedName>
    <definedName name="_________A08">'[8]A01-1'!$A$5:$C$36</definedName>
    <definedName name="_________qyc1234">#REF!</definedName>
    <definedName name="________A01">#REF!</definedName>
    <definedName name="________A08">'[7]A01-1'!$A$5:$C$36</definedName>
    <definedName name="________qyc1234">#REF!</definedName>
    <definedName name="_______A01">#REF!</definedName>
    <definedName name="_______A08">'[9]A01-1'!$A$5:$C$36</definedName>
    <definedName name="_______qyc1234">#REF!</definedName>
    <definedName name="______A01">#REF!</definedName>
    <definedName name="______A08">'[10]A01-1'!$A$5:$C$36</definedName>
    <definedName name="______qyc1234">#REF!</definedName>
    <definedName name="_____A01">#REF!</definedName>
    <definedName name="_____A08">'[10]A01-1'!$A$5:$C$36</definedName>
    <definedName name="_____qyc1234">#REF!</definedName>
    <definedName name="____1A01_">#REF!</definedName>
    <definedName name="____2A08_">'[11]A01-1'!$A$5:$C$36</definedName>
    <definedName name="____A01">#REF!</definedName>
    <definedName name="____A08">'[12]A01-1'!$A$5:$C$36</definedName>
    <definedName name="____qyc1234">#REF!</definedName>
    <definedName name="___1A01_" localSheetId="10">#REF!</definedName>
    <definedName name="___1A01_" localSheetId="34">#REF!</definedName>
    <definedName name="___1A01_" localSheetId="35">#REF!</definedName>
    <definedName name="___1A01_" localSheetId="36">#REF!</definedName>
    <definedName name="___1A01_" localSheetId="37">#REF!</definedName>
    <definedName name="___1A01_" localSheetId="38">#REF!</definedName>
    <definedName name="___1A01_">#REF!</definedName>
    <definedName name="___2A08_" localSheetId="34">'[3]A01-1'!$A$5:$C$36</definedName>
    <definedName name="___2A08_" localSheetId="35">'[3]A01-1'!$A$5:$C$36</definedName>
    <definedName name="___2A08_" localSheetId="36">'[3]A01-1'!$A$5:$C$36</definedName>
    <definedName name="___2A08_" localSheetId="37">'[3]A01-1'!$A$5:$C$36</definedName>
    <definedName name="___2A08_" localSheetId="38">'[3]A01-1'!$A$5:$C$36</definedName>
    <definedName name="___2A08_">'[4]A01-1'!$A$5:$C$36</definedName>
    <definedName name="___A01">#REF!</definedName>
    <definedName name="___A08">'[12]A01-1'!$A$5:$C$36</definedName>
    <definedName name="___qyc1234">#REF!</definedName>
    <definedName name="__1A01_" localSheetId="10">#REF!</definedName>
    <definedName name="__1A01_" localSheetId="34">#REF!</definedName>
    <definedName name="__1A01_" localSheetId="35">#REF!</definedName>
    <definedName name="__1A01_" localSheetId="36">#REF!</definedName>
    <definedName name="__1A01_" localSheetId="37">#REF!</definedName>
    <definedName name="__1A01_" localSheetId="38">#REF!</definedName>
    <definedName name="__1A01_">#REF!</definedName>
    <definedName name="__2A01_">#REF!</definedName>
    <definedName name="__2A08_" localSheetId="34">'[3]A01-1'!$A$5:$C$36</definedName>
    <definedName name="__2A08_" localSheetId="35">'[3]A01-1'!$A$5:$C$36</definedName>
    <definedName name="__2A08_" localSheetId="36">'[3]A01-1'!$A$5:$C$36</definedName>
    <definedName name="__2A08_" localSheetId="37">'[3]A01-1'!$A$5:$C$36</definedName>
    <definedName name="__2A08_" localSheetId="38">'[3]A01-1'!$A$5:$C$36</definedName>
    <definedName name="__2A08_">'[4]A01-1'!$A$5:$C$36</definedName>
    <definedName name="__4A08_">'[3]A01-1'!$A$5:$C$36</definedName>
    <definedName name="__A01" localSheetId="10">#REF!</definedName>
    <definedName name="__A01" localSheetId="34">#REF!</definedName>
    <definedName name="__A01" localSheetId="35">#REF!</definedName>
    <definedName name="__A01" localSheetId="36">#REF!</definedName>
    <definedName name="__A01" localSheetId="37">#REF!</definedName>
    <definedName name="__A01" localSheetId="38">#REF!</definedName>
    <definedName name="__A01">#REF!</definedName>
    <definedName name="__A08" localSheetId="34">'[3]A01-1'!$A$5:$C$36</definedName>
    <definedName name="__A08" localSheetId="35">'[3]A01-1'!$A$5:$C$36</definedName>
    <definedName name="__A08" localSheetId="36">'[3]A01-1'!$A$5:$C$36</definedName>
    <definedName name="__A08" localSheetId="37">'[3]A01-1'!$A$5:$C$36</definedName>
    <definedName name="__A08" localSheetId="38">'[3]A01-1'!$A$5:$C$36</definedName>
    <definedName name="__A08">'[4]A01-1'!$A$5:$C$36</definedName>
    <definedName name="__qyc1234">#REF!</definedName>
    <definedName name="_1A01_" localSheetId="10">#REF!</definedName>
    <definedName name="_1A01_" localSheetId="34">#REF!</definedName>
    <definedName name="_1A01_" localSheetId="35">#REF!</definedName>
    <definedName name="_1A01_" localSheetId="36">#REF!</definedName>
    <definedName name="_1A01_" localSheetId="37">#REF!</definedName>
    <definedName name="_1A01_" localSheetId="38">#REF!</definedName>
    <definedName name="_1A01_">#REF!</definedName>
    <definedName name="_2A01_" localSheetId="10">#REF!</definedName>
    <definedName name="_2A01_" localSheetId="34">#REF!</definedName>
    <definedName name="_2A01_" localSheetId="35">#REF!</definedName>
    <definedName name="_2A01_" localSheetId="36">#REF!</definedName>
    <definedName name="_2A01_" localSheetId="37">#REF!</definedName>
    <definedName name="_2A01_" localSheetId="38">#REF!</definedName>
    <definedName name="_2A01_">#REF!</definedName>
    <definedName name="_2A08_" localSheetId="34">'[13]A01-1'!$A$5:$C$36</definedName>
    <definedName name="_2A08_" localSheetId="35">'[13]A01-1'!$A$5:$C$36</definedName>
    <definedName name="_2A08_" localSheetId="36">'[13]A01-1'!$A$5:$C$36</definedName>
    <definedName name="_2A08_" localSheetId="37">'[13]A01-1'!$A$5:$C$36</definedName>
    <definedName name="_2A08_" localSheetId="38">'[13]A01-1'!$A$5:$C$36</definedName>
    <definedName name="_2A08_">'[14]A01-1'!$A$5:$C$36</definedName>
    <definedName name="_4A08_" localSheetId="34">'[3]A01-1'!$A$5:$C$36</definedName>
    <definedName name="_4A08_" localSheetId="35">'[3]A01-1'!$A$5:$C$36</definedName>
    <definedName name="_4A08_" localSheetId="36">'[3]A01-1'!$A$5:$C$36</definedName>
    <definedName name="_4A08_" localSheetId="37">'[3]A01-1'!$A$5:$C$36</definedName>
    <definedName name="_4A08_" localSheetId="38">'[3]A01-1'!$A$5:$C$36</definedName>
    <definedName name="_4A08_">'[4]A01-1'!$A$5:$C$36</definedName>
    <definedName name="_A01" localSheetId="10">#REF!</definedName>
    <definedName name="_A01" localSheetId="34">#REF!</definedName>
    <definedName name="_A01" localSheetId="35">#REF!</definedName>
    <definedName name="_A01" localSheetId="36">#REF!</definedName>
    <definedName name="_A01" localSheetId="37">#REF!</definedName>
    <definedName name="_A01" localSheetId="38">#REF!</definedName>
    <definedName name="_A01">#REF!</definedName>
    <definedName name="_A08" localSheetId="34">'[3]A01-1'!$A$5:$C$36</definedName>
    <definedName name="_A08" localSheetId="35">'[3]A01-1'!$A$5:$C$36</definedName>
    <definedName name="_A08" localSheetId="36">'[3]A01-1'!$A$5:$C$36</definedName>
    <definedName name="_A08" localSheetId="37">'[3]A01-1'!$A$5:$C$36</definedName>
    <definedName name="_A08" localSheetId="38">'[3]A01-1'!$A$5:$C$36</definedName>
    <definedName name="_A08">'[4]A01-1'!$A$5:$C$36</definedName>
    <definedName name="_a8756">'[2]A01-1'!$A$5:$C$36</definedName>
    <definedName name="_qyc1234">#REF!</definedName>
    <definedName name="a">#N/A</definedName>
    <definedName name="b">#N/A</definedName>
    <definedName name="d">#N/A</definedName>
    <definedName name="Database" localSheetId="10">#REF!</definedName>
    <definedName name="Database" localSheetId="34" hidden="1">#REF!</definedName>
    <definedName name="Database" localSheetId="35" hidden="1">#REF!</definedName>
    <definedName name="Database" localSheetId="36" hidden="1">#REF!</definedName>
    <definedName name="Database" localSheetId="37" hidden="1">#REF!</definedName>
    <definedName name="Database" localSheetId="38" hidden="1">#REF!</definedName>
    <definedName name="Database">#REF!</definedName>
    <definedName name="e">#N/A</definedName>
    <definedName name="f">#N/A</definedName>
    <definedName name="g">#N/A</definedName>
    <definedName name="h">#N/A</definedName>
    <definedName name="i">#N/A</definedName>
    <definedName name="j">#N/A</definedName>
    <definedName name="k">#N/A</definedName>
    <definedName name="l">#N/A</definedName>
    <definedName name="m">#N/A</definedName>
    <definedName name="MAILMERGEMODE">"OneWorksheet"</definedName>
    <definedName name="n">#N/A</definedName>
    <definedName name="_xlnm.Print_Area" localSheetId="1">'02-本地区一般支出'!$A$1:$G$31</definedName>
    <definedName name="_xlnm.Print_Area" localSheetId="3">'04-本级一般收入'!$A$1:$B$33</definedName>
    <definedName name="_xlnm.Print_Area" localSheetId="34">'35-地方政府债务限额及余额预算情况表'!$A:$G</definedName>
    <definedName name="_xlnm.Print_Area" localSheetId="35">'36-地方政府一般债务余额情况表'!$A:$C</definedName>
    <definedName name="_xlnm.Print_Area" localSheetId="36">'37-地方政府专项债务余额情况表'!$A:$C</definedName>
    <definedName name="_xlnm.Print_Area" localSheetId="37">'38-地方政府债券发行及还本付息情况表'!$A:$D</definedName>
    <definedName name="_xlnm.Print_Area">#N/A</definedName>
    <definedName name="_xlnm.Print_Titles" localSheetId="0">'01-本地区一般收入'!$1:$4</definedName>
    <definedName name="_xlnm.Print_Titles" localSheetId="1">'02-本地区一般支出'!$1:$5</definedName>
    <definedName name="_xlnm.Print_Titles" localSheetId="4">'05-本级一般支出'!$1:$5</definedName>
    <definedName name="_xlnm.Print_Titles">#N/A</definedName>
    <definedName name="s">#N/A</definedName>
    <definedName name="地区名称" localSheetId="5">#REF!</definedName>
    <definedName name="地区名称" localSheetId="10">#REF!</definedName>
    <definedName name="地区名称" localSheetId="34">#REF!</definedName>
    <definedName name="地区名称" localSheetId="35">#REF!</definedName>
    <definedName name="地区名称" localSheetId="36">#REF!</definedName>
    <definedName name="地区名称" localSheetId="37">#REF!</definedName>
    <definedName name="地区名称" localSheetId="38">#REF!</definedName>
    <definedName name="地区名称">#REF!</definedName>
    <definedName name="分类">#REF!</definedName>
    <definedName name="市州">[15]Sheet1!$A$2:$U$2</definedName>
    <definedName name="行业">[15]Sheet1!$W$2:$W$9</definedName>
    <definedName name="形式">#REF!</definedName>
    <definedName name="性质">[16]Sheet2!$A$1:$A$4</definedName>
    <definedName name="支出" localSheetId="10">#REF!</definedName>
    <definedName name="支出" localSheetId="34">#REF!</definedName>
    <definedName name="支出" localSheetId="35">#REF!</definedName>
    <definedName name="支出" localSheetId="36">#REF!</definedName>
    <definedName name="支出" localSheetId="37">#REF!</definedName>
    <definedName name="支出" localSheetId="38">#REF!</definedName>
    <definedName name="支出">#REF!</definedName>
    <definedName name="________________A01" localSheetId="28">#REF!</definedName>
    <definedName name="_______________A01" localSheetId="28">#REF!</definedName>
    <definedName name="______________A01" localSheetId="28">#REF!</definedName>
    <definedName name="_____________A01" localSheetId="28">#REF!</definedName>
    <definedName name="____________A01" localSheetId="28">#REF!</definedName>
    <definedName name="____________qyc1234" localSheetId="28">#REF!</definedName>
    <definedName name="___________A01" localSheetId="28">#REF!</definedName>
    <definedName name="___________qyc1234" localSheetId="28">#REF!</definedName>
    <definedName name="__________A01" localSheetId="28">#REF!</definedName>
    <definedName name="__________qyc1234" localSheetId="28">#REF!</definedName>
    <definedName name="_________A01" localSheetId="28">#REF!</definedName>
    <definedName name="_________A08" localSheetId="28">'[17]A01-1'!$A$5:$C$36</definedName>
    <definedName name="_________qyc1234" localSheetId="28">#REF!</definedName>
    <definedName name="________A01" localSheetId="28">#REF!</definedName>
    <definedName name="________qyc1234" localSheetId="28">#REF!</definedName>
    <definedName name="_______A01" localSheetId="28">#REF!</definedName>
    <definedName name="_______A08" localSheetId="28">'[18]A01-1'!$A$5:$C$36</definedName>
    <definedName name="_______qyc1234" localSheetId="28">#REF!</definedName>
    <definedName name="______A01" localSheetId="28">#REF!</definedName>
    <definedName name="______qyc1234" localSheetId="28">#REF!</definedName>
    <definedName name="_____A01" localSheetId="28">#REF!</definedName>
    <definedName name="_____qyc1234" localSheetId="28">#REF!</definedName>
    <definedName name="____1A01_" localSheetId="28">#REF!</definedName>
    <definedName name="____A01" localSheetId="28">#REF!</definedName>
    <definedName name="____qyc1234" localSheetId="28">#REF!</definedName>
    <definedName name="___1A01_" localSheetId="28">#REF!</definedName>
    <definedName name="___A01" localSheetId="28">#REF!</definedName>
    <definedName name="___qyc1234" localSheetId="28">#REF!</definedName>
    <definedName name="__1A01_" localSheetId="28">#REF!</definedName>
    <definedName name="__2A01_" localSheetId="28">#REF!</definedName>
    <definedName name="__A01" localSheetId="28">#REF!</definedName>
    <definedName name="__qyc1234" localSheetId="28">#REF!</definedName>
    <definedName name="_1A01_" localSheetId="28">#REF!</definedName>
    <definedName name="_2A01_" localSheetId="28">#REF!</definedName>
    <definedName name="_2A08_" localSheetId="28">'[19]A01-1'!$A$5:$C$36</definedName>
    <definedName name="_A01" localSheetId="28">#REF!</definedName>
    <definedName name="_qyc1234" localSheetId="28">#REF!</definedName>
    <definedName name="Database" localSheetId="28">#REF!</definedName>
    <definedName name="_xlnm.Print_Titles" localSheetId="28">'29-本地区社保收入'!$1:$4</definedName>
    <definedName name="地区名称" localSheetId="28">#REF!</definedName>
    <definedName name="分类" localSheetId="28">#REF!</definedName>
    <definedName name="市州" localSheetId="28">[21]Sheet1!$A$2:$U$2</definedName>
    <definedName name="行业" localSheetId="28">[21]Sheet1!$W$2:$W$9</definedName>
    <definedName name="形式" localSheetId="28">#REF!</definedName>
    <definedName name="性质" localSheetId="28">[22]Sheet2!$A$1:$A$4</definedName>
    <definedName name="支出" localSheetId="28">#REF!</definedName>
    <definedName name="________________A01" localSheetId="29">#REF!</definedName>
    <definedName name="_______________A01" localSheetId="29">#REF!</definedName>
    <definedName name="______________A01" localSheetId="29">#REF!</definedName>
    <definedName name="_____________A01" localSheetId="29">#REF!</definedName>
    <definedName name="____________A01" localSheetId="29">#REF!</definedName>
    <definedName name="____________qyc1234" localSheetId="29">#REF!</definedName>
    <definedName name="___________A01" localSheetId="29">#REF!</definedName>
    <definedName name="___________qyc1234" localSheetId="29">#REF!</definedName>
    <definedName name="__________A01" localSheetId="29">#REF!</definedName>
    <definedName name="__________qyc1234" localSheetId="29">#REF!</definedName>
    <definedName name="_________A01" localSheetId="29">#REF!</definedName>
    <definedName name="_________A08" localSheetId="29">'[17]A01-1'!$A$5:$C$36</definedName>
    <definedName name="_________qyc1234" localSheetId="29">#REF!</definedName>
    <definedName name="________A01" localSheetId="29">#REF!</definedName>
    <definedName name="________qyc1234" localSheetId="29">#REF!</definedName>
    <definedName name="_______A01" localSheetId="29">#REF!</definedName>
    <definedName name="_______A08" localSheetId="29">'[18]A01-1'!$A$5:$C$36</definedName>
    <definedName name="_______qyc1234" localSheetId="29">#REF!</definedName>
    <definedName name="______A01" localSheetId="29">#REF!</definedName>
    <definedName name="______qyc1234" localSheetId="29">#REF!</definedName>
    <definedName name="_____A01" localSheetId="29">#REF!</definedName>
    <definedName name="_____qyc1234" localSheetId="29">#REF!</definedName>
    <definedName name="____1A01_" localSheetId="29">#REF!</definedName>
    <definedName name="____A01" localSheetId="29">#REF!</definedName>
    <definedName name="____qyc1234" localSheetId="29">#REF!</definedName>
    <definedName name="___1A01_" localSheetId="29">#REF!</definedName>
    <definedName name="___A01" localSheetId="29">#REF!</definedName>
    <definedName name="___qyc1234" localSheetId="29">#REF!</definedName>
    <definedName name="__1A01_" localSheetId="29">#REF!</definedName>
    <definedName name="__2A01_" localSheetId="29">#REF!</definedName>
    <definedName name="__A01" localSheetId="29">#REF!</definedName>
    <definedName name="__qyc1234" localSheetId="29">#REF!</definedName>
    <definedName name="_1A01_" localSheetId="29">#REF!</definedName>
    <definedName name="_2A01_" localSheetId="29">#REF!</definedName>
    <definedName name="_2A08_" localSheetId="29">'[19]A01-1'!$A$5:$C$36</definedName>
    <definedName name="_A01" localSheetId="29">#REF!</definedName>
    <definedName name="_qyc1234" localSheetId="29">#REF!</definedName>
    <definedName name="Database" localSheetId="29">#REF!</definedName>
    <definedName name="地区名称" localSheetId="29">#REF!</definedName>
    <definedName name="分类" localSheetId="29">#REF!</definedName>
    <definedName name="市州" localSheetId="29">[21]Sheet1!$A$2:$U$2</definedName>
    <definedName name="行业" localSheetId="29">[21]Sheet1!$W$2:$W$9</definedName>
    <definedName name="形式" localSheetId="29">#REF!</definedName>
    <definedName name="性质" localSheetId="29">[22]Sheet2!$A$1:$A$4</definedName>
    <definedName name="支出" localSheetId="29">#REF!</definedName>
    <definedName name="________________A01" localSheetId="30">#REF!</definedName>
    <definedName name="_______________A01" localSheetId="30">#REF!</definedName>
    <definedName name="______________A01" localSheetId="30">#REF!</definedName>
    <definedName name="_____________A01" localSheetId="30">#REF!</definedName>
    <definedName name="____________A01" localSheetId="30">#REF!</definedName>
    <definedName name="____________qyc1234" localSheetId="30">#REF!</definedName>
    <definedName name="___________A01" localSheetId="30">#REF!</definedName>
    <definedName name="___________qyc1234" localSheetId="30">#REF!</definedName>
    <definedName name="__________A01" localSheetId="30">#REF!</definedName>
    <definedName name="__________qyc1234" localSheetId="30">#REF!</definedName>
    <definedName name="_________A01" localSheetId="30">#REF!</definedName>
    <definedName name="_________A08" localSheetId="30">'[17]A01-1'!$A$5:$C$36</definedName>
    <definedName name="_________qyc1234" localSheetId="30">#REF!</definedName>
    <definedName name="________A01" localSheetId="30">#REF!</definedName>
    <definedName name="________qyc1234" localSheetId="30">#REF!</definedName>
    <definedName name="_______A01" localSheetId="30">#REF!</definedName>
    <definedName name="_______A08" localSheetId="30">'[18]A01-1'!$A$5:$C$36</definedName>
    <definedName name="_______qyc1234" localSheetId="30">#REF!</definedName>
    <definedName name="______A01" localSheetId="30">#REF!</definedName>
    <definedName name="______qyc1234" localSheetId="30">#REF!</definedName>
    <definedName name="_____A01" localSheetId="30">#REF!</definedName>
    <definedName name="_____qyc1234" localSheetId="30">#REF!</definedName>
    <definedName name="____1A01_" localSheetId="30">#REF!</definedName>
    <definedName name="____A01" localSheetId="30">#REF!</definedName>
    <definedName name="____qyc1234" localSheetId="30">#REF!</definedName>
    <definedName name="___1A01_" localSheetId="30">#REF!</definedName>
    <definedName name="___A01" localSheetId="30">#REF!</definedName>
    <definedName name="___qyc1234" localSheetId="30">#REF!</definedName>
    <definedName name="__1A01_" localSheetId="30">#REF!</definedName>
    <definedName name="__2A01_" localSheetId="30">#REF!</definedName>
    <definedName name="__A01" localSheetId="30">#REF!</definedName>
    <definedName name="__qyc1234" localSheetId="30">#REF!</definedName>
    <definedName name="_1A01_" localSheetId="30">#REF!</definedName>
    <definedName name="_2A01_" localSheetId="30">#REF!</definedName>
    <definedName name="_2A08_" localSheetId="30">'[20]A01-1'!$A$5:$C$36</definedName>
    <definedName name="_A01" localSheetId="30">#REF!</definedName>
    <definedName name="_qyc1234" localSheetId="30">#REF!</definedName>
    <definedName name="Database" localSheetId="30">#REF!</definedName>
    <definedName name="地区名称" localSheetId="30">#REF!</definedName>
    <definedName name="分类" localSheetId="30">#REF!</definedName>
    <definedName name="市州" localSheetId="30">[21]Sheet1!$A$2:$U$2</definedName>
    <definedName name="行业" localSheetId="30">[21]Sheet1!$W$2:$W$9</definedName>
    <definedName name="形式" localSheetId="30">#REF!</definedName>
    <definedName name="性质" localSheetId="30">[22]Sheet2!$A$1:$A$4</definedName>
    <definedName name="支出" localSheetId="30">#REF!</definedName>
    <definedName name="________________A01" localSheetId="31">#REF!</definedName>
    <definedName name="_______________A01" localSheetId="31">#REF!</definedName>
    <definedName name="______________A01" localSheetId="31">#REF!</definedName>
    <definedName name="_____________A01" localSheetId="31">#REF!</definedName>
    <definedName name="____________A01" localSheetId="31">#REF!</definedName>
    <definedName name="____________qyc1234" localSheetId="31">#REF!</definedName>
    <definedName name="___________A01" localSheetId="31">#REF!</definedName>
    <definedName name="___________qyc1234" localSheetId="31">#REF!</definedName>
    <definedName name="__________A01" localSheetId="31">#REF!</definedName>
    <definedName name="__________qyc1234" localSheetId="31">#REF!</definedName>
    <definedName name="_________A01" localSheetId="31">#REF!</definedName>
    <definedName name="_________A08" localSheetId="31">'[17]A01-1'!$A$5:$C$36</definedName>
    <definedName name="_________qyc1234" localSheetId="31">#REF!</definedName>
    <definedName name="________A01" localSheetId="31">#REF!</definedName>
    <definedName name="________qyc1234" localSheetId="31">#REF!</definedName>
    <definedName name="_______A01" localSheetId="31">#REF!</definedName>
    <definedName name="_______A08" localSheetId="31">'[18]A01-1'!$A$5:$C$36</definedName>
    <definedName name="_______qyc1234" localSheetId="31">#REF!</definedName>
    <definedName name="______A01" localSheetId="31">#REF!</definedName>
    <definedName name="______qyc1234" localSheetId="31">#REF!</definedName>
    <definedName name="_____A01" localSheetId="31">#REF!</definedName>
    <definedName name="_____qyc1234" localSheetId="31">#REF!</definedName>
    <definedName name="____1A01_" localSheetId="31">#REF!</definedName>
    <definedName name="____A01" localSheetId="31">#REF!</definedName>
    <definedName name="____qyc1234" localSheetId="31">#REF!</definedName>
    <definedName name="___1A01_" localSheetId="31">#REF!</definedName>
    <definedName name="___A01" localSheetId="31">#REF!</definedName>
    <definedName name="___qyc1234" localSheetId="31">#REF!</definedName>
    <definedName name="__1A01_" localSheetId="31">#REF!</definedName>
    <definedName name="__2A01_" localSheetId="31">#REF!</definedName>
    <definedName name="__A01" localSheetId="31">#REF!</definedName>
    <definedName name="__qyc1234" localSheetId="31">#REF!</definedName>
    <definedName name="_1A01_" localSheetId="31">#REF!</definedName>
    <definedName name="_2A01_" localSheetId="31">#REF!</definedName>
    <definedName name="_2A08_" localSheetId="31">'[19]A01-1'!$A$5:$C$36</definedName>
    <definedName name="_A01" localSheetId="31">#REF!</definedName>
    <definedName name="_qyc1234" localSheetId="31">#REF!</definedName>
    <definedName name="Database" localSheetId="31">#REF!</definedName>
    <definedName name="地区名称" localSheetId="31">#REF!</definedName>
    <definedName name="分类" localSheetId="31">#REF!</definedName>
    <definedName name="市州" localSheetId="31">[21]Sheet1!$A$2:$U$2</definedName>
    <definedName name="行业" localSheetId="31">[21]Sheet1!$W$2:$W$9</definedName>
    <definedName name="形式" localSheetId="31">#REF!</definedName>
    <definedName name="性质" localSheetId="31">[22]Sheet2!$A$1:$A$4</definedName>
    <definedName name="支出" localSheetId="31">#REF!</definedName>
    <definedName name="________________A01" localSheetId="32">#REF!</definedName>
    <definedName name="_______________A01" localSheetId="32">#REF!</definedName>
    <definedName name="______________A01" localSheetId="32">#REF!</definedName>
    <definedName name="_____________A01" localSheetId="32">#REF!</definedName>
    <definedName name="____________A01" localSheetId="32">#REF!</definedName>
    <definedName name="____________qyc1234" localSheetId="32">#REF!</definedName>
    <definedName name="___________A01" localSheetId="32">#REF!</definedName>
    <definedName name="___________qyc1234" localSheetId="32">#REF!</definedName>
    <definedName name="__________A01" localSheetId="32">#REF!</definedName>
    <definedName name="__________qyc1234" localSheetId="32">#REF!</definedName>
    <definedName name="_________A01" localSheetId="32">#REF!</definedName>
    <definedName name="_________A08" localSheetId="32">'[17]A01-1'!$A$5:$C$36</definedName>
    <definedName name="_________qyc1234" localSheetId="32">#REF!</definedName>
    <definedName name="________A01" localSheetId="32">#REF!</definedName>
    <definedName name="________qyc1234" localSheetId="32">#REF!</definedName>
    <definedName name="_______A01" localSheetId="32">#REF!</definedName>
    <definedName name="_______A08" localSheetId="32">'[18]A01-1'!$A$5:$C$36</definedName>
    <definedName name="_______qyc1234" localSheetId="32">#REF!</definedName>
    <definedName name="______A01" localSheetId="32">#REF!</definedName>
    <definedName name="______qyc1234" localSheetId="32">#REF!</definedName>
    <definedName name="_____A01" localSheetId="32">#REF!</definedName>
    <definedName name="_____qyc1234" localSheetId="32">#REF!</definedName>
    <definedName name="____1A01_" localSheetId="32">#REF!</definedName>
    <definedName name="____A01" localSheetId="32">#REF!</definedName>
    <definedName name="____qyc1234" localSheetId="32">#REF!</definedName>
    <definedName name="___1A01_" localSheetId="32">#REF!</definedName>
    <definedName name="___A01" localSheetId="32">#REF!</definedName>
    <definedName name="___qyc1234" localSheetId="32">#REF!</definedName>
    <definedName name="__1A01_" localSheetId="32">#REF!</definedName>
    <definedName name="__2A01_" localSheetId="32">#REF!</definedName>
    <definedName name="__A01" localSheetId="32">#REF!</definedName>
    <definedName name="__qyc1234" localSheetId="32">#REF!</definedName>
    <definedName name="_1A01_" localSheetId="32">#REF!</definedName>
    <definedName name="_2A01_" localSheetId="32">#REF!</definedName>
    <definedName name="_2A08_" localSheetId="32">'[19]A01-1'!$A$5:$C$36</definedName>
    <definedName name="_A01" localSheetId="32">#REF!</definedName>
    <definedName name="_qyc1234" localSheetId="32">#REF!</definedName>
    <definedName name="Database" localSheetId="32">#REF!</definedName>
    <definedName name="地区名称" localSheetId="32">#REF!</definedName>
    <definedName name="分类" localSheetId="32">#REF!</definedName>
    <definedName name="市州" localSheetId="32">[21]Sheet1!$A$2:$U$2</definedName>
    <definedName name="行业" localSheetId="32">[21]Sheet1!$W$2:$W$9</definedName>
    <definedName name="形式" localSheetId="32">#REF!</definedName>
    <definedName name="性质" localSheetId="32">[22]Sheet2!$A$1:$A$4</definedName>
    <definedName name="支出" localSheetId="32">#REF!</definedName>
    <definedName name="________________A01" localSheetId="33">#REF!</definedName>
    <definedName name="_______________A01" localSheetId="33">#REF!</definedName>
    <definedName name="______________A01" localSheetId="33">#REF!</definedName>
    <definedName name="_____________A01" localSheetId="33">#REF!</definedName>
    <definedName name="____________A01" localSheetId="33">#REF!</definedName>
    <definedName name="____________qyc1234" localSheetId="33">#REF!</definedName>
    <definedName name="___________A01" localSheetId="33">#REF!</definedName>
    <definedName name="___________qyc1234" localSheetId="33">#REF!</definedName>
    <definedName name="__________A01" localSheetId="33">#REF!</definedName>
    <definedName name="__________qyc1234" localSheetId="33">#REF!</definedName>
    <definedName name="_________A01" localSheetId="33">#REF!</definedName>
    <definedName name="_________A08" localSheetId="33">'[17]A01-1'!$A$5:$C$36</definedName>
    <definedName name="_________qyc1234" localSheetId="33">#REF!</definedName>
    <definedName name="________A01" localSheetId="33">#REF!</definedName>
    <definedName name="________qyc1234" localSheetId="33">#REF!</definedName>
    <definedName name="_______A01" localSheetId="33">#REF!</definedName>
    <definedName name="_______A08" localSheetId="33">'[18]A01-1'!$A$5:$C$36</definedName>
    <definedName name="_______qyc1234" localSheetId="33">#REF!</definedName>
    <definedName name="______A01" localSheetId="33">#REF!</definedName>
    <definedName name="______qyc1234" localSheetId="33">#REF!</definedName>
    <definedName name="_____A01" localSheetId="33">#REF!</definedName>
    <definedName name="_____qyc1234" localSheetId="33">#REF!</definedName>
    <definedName name="____1A01_" localSheetId="33">#REF!</definedName>
    <definedName name="____A01" localSheetId="33">#REF!</definedName>
    <definedName name="____qyc1234" localSheetId="33">#REF!</definedName>
    <definedName name="___1A01_" localSheetId="33">#REF!</definedName>
    <definedName name="___A01" localSheetId="33">#REF!</definedName>
    <definedName name="___qyc1234" localSheetId="33">#REF!</definedName>
    <definedName name="__1A01_" localSheetId="33">#REF!</definedName>
    <definedName name="__2A01_" localSheetId="33">#REF!</definedName>
    <definedName name="__A01" localSheetId="33">#REF!</definedName>
    <definedName name="__qyc1234" localSheetId="33">#REF!</definedName>
    <definedName name="_1A01_" localSheetId="33">#REF!</definedName>
    <definedName name="_2A01_" localSheetId="33">#REF!</definedName>
    <definedName name="_2A08_" localSheetId="33">'[20]A01-1'!$A$5:$C$36</definedName>
    <definedName name="_A01" localSheetId="33">#REF!</definedName>
    <definedName name="_qyc1234" localSheetId="33">#REF!</definedName>
    <definedName name="Database" localSheetId="33">#REF!</definedName>
    <definedName name="地区名称" localSheetId="33">#REF!</definedName>
    <definedName name="分类" localSheetId="33">#REF!</definedName>
    <definedName name="市州" localSheetId="33">[21]Sheet1!$A$2:$U$2</definedName>
    <definedName name="行业" localSheetId="33">[21]Sheet1!$W$2:$W$9</definedName>
    <definedName name="形式" localSheetId="33">#REF!</definedName>
    <definedName name="性质" localSheetId="33">[22]Sheet2!$A$1:$A$4</definedName>
    <definedName name="支出" localSheetId="33">#REF!</definedName>
    <definedName name="_xlnm.Print_Area" localSheetId="9">'10-本级支出经济分类'!$A$1:$B$54</definedName>
    <definedName name="_xlnm.Print_Area" localSheetId="14">'15-本地区基金支出'!$A$1:$B$49</definedName>
    <definedName name="_______________A01" localSheetId="40">#REF!</definedName>
    <definedName name="_______________A08" localSheetId="40">'[3]A01-1'!$A$5:$C$36</definedName>
    <definedName name="___1A01_" localSheetId="40">#REF!</definedName>
    <definedName name="___2A08_" localSheetId="40">'[3]A01-1'!$A$5:$C$36</definedName>
    <definedName name="__1A01_" localSheetId="40">#REF!</definedName>
    <definedName name="__2A08_" localSheetId="40">'[3]A01-1'!$A$5:$C$36</definedName>
    <definedName name="__A01" localSheetId="40">#REF!</definedName>
    <definedName name="__A08" localSheetId="40">'[3]A01-1'!$A$5:$C$36</definedName>
    <definedName name="_1A01_" localSheetId="40">#REF!</definedName>
    <definedName name="_2A01_" localSheetId="40">#REF!</definedName>
    <definedName name="_2A08_" localSheetId="40">'[13]A01-1'!$A$5:$C$36</definedName>
    <definedName name="_4A08_" localSheetId="40">'[3]A01-1'!$A$5:$C$36</definedName>
    <definedName name="_A01" localSheetId="40">#REF!</definedName>
    <definedName name="_A08" localSheetId="40">'[3]A01-1'!$A$5:$C$36</definedName>
    <definedName name="Database" localSheetId="40" hidden="1">#REF!</definedName>
    <definedName name="_xlnm.Print_Titles" localSheetId="40">'41-本级新增政府债券项目实施 '!$4:$5</definedName>
    <definedName name="地区名称" localSheetId="40">#REF!</definedName>
    <definedName name="支出" localSheetId="40">#REF!</definedName>
    <definedName name="_______________A01" localSheetId="41">#REF!</definedName>
    <definedName name="_______________A08" localSheetId="41">'[3]A01-1'!$A$5:$C$36</definedName>
    <definedName name="___1A01_" localSheetId="41">#REF!</definedName>
    <definedName name="___2A08_" localSheetId="41">'[3]A01-1'!$A$5:$C$36</definedName>
    <definedName name="__1A01_" localSheetId="41">#REF!</definedName>
    <definedName name="__2A08_" localSheetId="41">'[3]A01-1'!$A$5:$C$36</definedName>
    <definedName name="__A01" localSheetId="41">#REF!</definedName>
    <definedName name="__A08" localSheetId="41">'[3]A01-1'!$A$5:$C$36</definedName>
    <definedName name="_1A01_" localSheetId="41">#REF!</definedName>
    <definedName name="_2A01_" localSheetId="41">#REF!</definedName>
    <definedName name="_2A08_" localSheetId="41">'[13]A01-1'!$A$5:$C$36</definedName>
    <definedName name="_4A08_" localSheetId="41">'[3]A01-1'!$A$5:$C$36</definedName>
    <definedName name="_A01" localSheetId="41">#REF!</definedName>
    <definedName name="_A08" localSheetId="41">'[3]A01-1'!$A$5:$C$36</definedName>
    <definedName name="Database" localSheetId="41" hidden="1">#REF!</definedName>
    <definedName name="_xlnm.Print_Area" localSheetId="41">'42-地方政府债务限额提前下达情况表'!$A:$E</definedName>
    <definedName name="地区名称" localSheetId="41">#REF!</definedName>
    <definedName name="支出" localSheetId="41">#REF!</definedName>
    <definedName name="_______________A01" localSheetId="42">#REF!</definedName>
    <definedName name="_______________A08" localSheetId="42">'[3]A01-1'!$A$5:$C$36</definedName>
    <definedName name="___1A01_" localSheetId="42">#REF!</definedName>
    <definedName name="___2A08_" localSheetId="42">'[3]A01-1'!$A$5:$C$36</definedName>
    <definedName name="__1A01_" localSheetId="42">#REF!</definedName>
    <definedName name="__2A08_" localSheetId="42">'[3]A01-1'!$A$5:$C$36</definedName>
    <definedName name="__A01" localSheetId="42">#REF!</definedName>
    <definedName name="__A08" localSheetId="42">'[3]A01-1'!$A$5:$C$36</definedName>
    <definedName name="_1A01_" localSheetId="42">#REF!</definedName>
    <definedName name="_2A01_" localSheetId="42">#REF!</definedName>
    <definedName name="_2A08_" localSheetId="42">'[13]A01-1'!$A$5:$C$36</definedName>
    <definedName name="_4A08_" localSheetId="42">'[3]A01-1'!$A$5:$C$36</definedName>
    <definedName name="_A01" localSheetId="42">#REF!</definedName>
    <definedName name="_A08" localSheetId="42">'[3]A01-1'!$A$5:$C$36</definedName>
    <definedName name="_xlnm._FilterDatabase" localSheetId="42" hidden="1">'43-年初新增地方政府债券资金安排表'!$4:$15</definedName>
    <definedName name="Database" localSheetId="42" hidden="1">#REF!</definedName>
    <definedName name="_xlnm.Print_Area" localSheetId="42">'43-年初新增地方政府债券资金安排表'!$A:$F</definedName>
    <definedName name="_xlnm.Print_Titles" localSheetId="42">'43-年初新增地方政府债券资金安排表'!$4:$4</definedName>
    <definedName name="地区名称" localSheetId="42">#REF!</definedName>
    <definedName name="支出" localSheetId="42">#REF!</definedName>
    <definedName name="_______________A01" localSheetId="43">#REF!</definedName>
    <definedName name="_______________A08" localSheetId="43">'[3]A01-1'!$A$5:$C$36</definedName>
    <definedName name="______________A01" localSheetId="43">#REF!</definedName>
    <definedName name="_____________A01" localSheetId="43">#REF!</definedName>
    <definedName name="____________A01" localSheetId="43">#REF!</definedName>
    <definedName name="____________qyc1234" localSheetId="43">#REF!</definedName>
    <definedName name="___________A01" localSheetId="43">#REF!</definedName>
    <definedName name="___________qyc1234" localSheetId="43">#REF!</definedName>
    <definedName name="__________A01" localSheetId="43">#REF!</definedName>
    <definedName name="__________qyc1234" localSheetId="43">#REF!</definedName>
    <definedName name="_________A01" localSheetId="43">#REF!</definedName>
    <definedName name="_________qyc1234" localSheetId="43">#REF!</definedName>
    <definedName name="________A01" localSheetId="43">#REF!</definedName>
    <definedName name="________qyc1234" localSheetId="43">#REF!</definedName>
    <definedName name="_______A01" localSheetId="43">#REF!</definedName>
    <definedName name="_______qyc1234" localSheetId="43">#REF!</definedName>
    <definedName name="______A01" localSheetId="43">#REF!</definedName>
    <definedName name="______qyc1234" localSheetId="43">#REF!</definedName>
    <definedName name="_____A01" localSheetId="43">#REF!</definedName>
    <definedName name="_____qyc1234" localSheetId="43">#REF!</definedName>
    <definedName name="____1A01_" localSheetId="43">#REF!</definedName>
    <definedName name="____A01" localSheetId="43">#REF!</definedName>
    <definedName name="____qyc1234" localSheetId="43">#REF!</definedName>
    <definedName name="___1A01_" localSheetId="43">#REF!</definedName>
    <definedName name="___2A08_" localSheetId="43">'[3]A01-1'!$A$5:$C$36</definedName>
    <definedName name="___A01" localSheetId="43">#REF!</definedName>
    <definedName name="___qyc1234" localSheetId="43">#REF!</definedName>
    <definedName name="__1A01_" localSheetId="43">#REF!</definedName>
    <definedName name="__2A01_" localSheetId="43">#REF!</definedName>
    <definedName name="__2A08_" localSheetId="43">'[3]A01-1'!$A$5:$C$36</definedName>
    <definedName name="__A01" localSheetId="43">#REF!</definedName>
    <definedName name="__A08" localSheetId="43">'[3]A01-1'!$A$5:$C$36</definedName>
    <definedName name="__qyc1234" localSheetId="43">#REF!</definedName>
    <definedName name="_1A01_" localSheetId="43">#REF!</definedName>
    <definedName name="_2A01_" localSheetId="43">#REF!</definedName>
    <definedName name="_2A08_" localSheetId="43">'[13]A01-1'!$A$5:$C$36</definedName>
    <definedName name="_4A08_" localSheetId="43">'[3]A01-1'!$A$5:$C$36</definedName>
    <definedName name="_A01" localSheetId="43">#REF!</definedName>
    <definedName name="_A08" localSheetId="43">'[3]A01-1'!$A$5:$C$36</definedName>
    <definedName name="_qyc1234" localSheetId="43">#REF!</definedName>
    <definedName name="Database" localSheetId="43" hidden="1">#REF!</definedName>
    <definedName name="地区名称" localSheetId="43">#REF!</definedName>
    <definedName name="分类" localSheetId="43">#REF!</definedName>
    <definedName name="形式" localSheetId="43">#REF!</definedName>
    <definedName name="支出" localSheetId="43">#REF!</definedName>
    <definedName name="_xlnm.Print_Area" localSheetId="4">'05-本级一般支出'!$A$1:$B$316</definedName>
    <definedName name="_xlnm.Print_Area" localSheetId="10">'11-本级基本支出经济分类 '!$A$1:$B$25</definedName>
    <definedName name="_xlnm.Print_Titles" localSheetId="44">'45-部门项目支出绩效目标表'!$3:$3</definedName>
    <definedName name="LJ_YTH" hidden="1">MID(_xlfn.FORMULATEXT('[23]表一（录入表）'!$K$2),3,FIND("]",_xlfn.FORMULATEXT('[23]表一（录入表）'!$K$2))-2)</definedName>
    <definedName name="TQyth_05" hidden="1">OFFSET(INDIRECT(ADDRESS(6,1,1,1,LJ_YTH&amp;"表五")),0,0,230,1)</definedName>
    <definedName name="TQyth_05h" hidden="1">OFFSET(INDIRECT(ADDRESS(4,2,1,1,LJ_YTH&amp;"表五")),0,0,1,17)</definedName>
  </definedNames>
  <calcPr calcId="144525"/>
</workbook>
</file>

<file path=xl/sharedStrings.xml><?xml version="1.0" encoding="utf-8"?>
<sst xmlns="http://schemas.openxmlformats.org/spreadsheetml/2006/main" count="16411" uniqueCount="3941">
  <si>
    <t>表1</t>
  </si>
  <si>
    <t>2026年茂县地方一般公共预算收入预算表</t>
  </si>
  <si>
    <t>单位：万元</t>
  </si>
  <si>
    <t>预算科目</t>
  </si>
  <si>
    <t>预算数</t>
  </si>
  <si>
    <t>税收收入小计</t>
  </si>
  <si>
    <t>一、增值税</t>
  </si>
  <si>
    <t>二、消费税</t>
  </si>
  <si>
    <t>三、企业所得税</t>
  </si>
  <si>
    <t>四、企业所得税退税</t>
  </si>
  <si>
    <t>五、个人所得税</t>
  </si>
  <si>
    <t>六、资源税</t>
  </si>
  <si>
    <t>七、城市维护建设税</t>
  </si>
  <si>
    <t>八、房产税</t>
  </si>
  <si>
    <t>九、印花税</t>
  </si>
  <si>
    <t>十、城镇土地使用税</t>
  </si>
  <si>
    <t>十一、土地增值税</t>
  </si>
  <si>
    <t>十二、车船税</t>
  </si>
  <si>
    <t>十三、耕地占用税</t>
  </si>
  <si>
    <t>十四、契税</t>
  </si>
  <si>
    <t>十五、环境保护税</t>
  </si>
  <si>
    <t>十六、其他税收收入</t>
  </si>
  <si>
    <t>非税收入小计</t>
  </si>
  <si>
    <t>十七、专项收入</t>
  </si>
  <si>
    <t>十八、行政事业性收费收入</t>
  </si>
  <si>
    <t>十九、罚没收入</t>
  </si>
  <si>
    <t>二十、国有资本经营收入</t>
  </si>
  <si>
    <t>二十一、国有资源(资产)有偿使用收入</t>
  </si>
  <si>
    <t>二十二、捐赠收入</t>
  </si>
  <si>
    <t>二十三、政府住房基金收入</t>
  </si>
  <si>
    <t>二十四、其他收入</t>
  </si>
  <si>
    <t>一般公共预算收入合计</t>
  </si>
  <si>
    <t>表2</t>
  </si>
  <si>
    <t>2026年茂县一般公共预算支出预算表</t>
  </si>
  <si>
    <t>小计</t>
  </si>
  <si>
    <t>全县自有财力</t>
  </si>
  <si>
    <t>上级提前通知
专项转移支付</t>
  </si>
  <si>
    <t>动用上年结余安排</t>
  </si>
  <si>
    <t>调入资金</t>
  </si>
  <si>
    <t>其他资金</t>
  </si>
  <si>
    <t>一、一般公共服务支出</t>
  </si>
  <si>
    <t>二、外交支出</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</si>
  <si>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</si>
  <si>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</si>
  <si>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</si>
  <si>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</si>
  <si>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</si>
  <si>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</si>
  <si>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</si>
  <si>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</si>
  <si>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</si>
  <si>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</si>
  <si>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</si>
  <si>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</si>
  <si>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</si>
  <si>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</si>
  <si>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</si>
  <si>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</si>
  <si>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</si>
  <si>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</si>
  <si>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</si>
  <si>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二十二、预备费</t>
  </si>
  <si>
    <t>二十三、其他支出</t>
  </si>
  <si>
    <t>二十四、债务付息支出</t>
  </si>
  <si>
    <t>二十五、债务发行费用支出</t>
  </si>
  <si>
    <t>一般公共预算支出合计</t>
  </si>
  <si>
    <t>表3</t>
  </si>
  <si>
    <t>2026年茂县一般公共预算收支预算平衡表</t>
  </si>
  <si>
    <t>收   入</t>
  </si>
  <si>
    <t>支   出</t>
  </si>
  <si>
    <t>一般公共预算收入</t>
  </si>
  <si>
    <t>一般公共预算支出</t>
  </si>
  <si>
    <t>转移性收入</t>
  </si>
  <si>
    <t>转移性支出</t>
  </si>
  <si>
    <t>上级补助收入</t>
  </si>
  <si>
    <t>上解支出</t>
  </si>
  <si>
    <t xml:space="preserve">    返还性收入</t>
  </si>
  <si>
    <t>体制上解支出</t>
  </si>
  <si>
    <t>一般性转移支付收入</t>
  </si>
  <si>
    <t>专项上解支出</t>
  </si>
  <si>
    <t>专项转移支付收入</t>
  </si>
  <si>
    <t>调出资金</t>
  </si>
  <si>
    <t>上年结余收入</t>
  </si>
  <si>
    <t>区域间转移性支出</t>
  </si>
  <si>
    <t>援助其他地区支出</t>
  </si>
  <si>
    <t>从政府性基金预算调入</t>
  </si>
  <si>
    <t>生态保护补偿转移性支出</t>
  </si>
  <si>
    <t>从国有资本经营预算调入</t>
  </si>
  <si>
    <t>土地指标调剂转移性支出</t>
  </si>
  <si>
    <t>从其他资金调入</t>
  </si>
  <si>
    <t>其他转移性支出</t>
  </si>
  <si>
    <t>债务转贷收入</t>
  </si>
  <si>
    <t>安排预算稳定调节基金</t>
  </si>
  <si>
    <t>地方政府一般债券转贷收入</t>
  </si>
  <si>
    <t>补充预算周转金</t>
  </si>
  <si>
    <t>地方政府向外国政府借款转贷收入</t>
  </si>
  <si>
    <t>拨付国债转贷资金数</t>
  </si>
  <si>
    <t>地方政府向国际组织借款转贷收入</t>
  </si>
  <si>
    <t>国债转贷资金结余</t>
  </si>
  <si>
    <t>地方政府其他一般债务转贷收入</t>
  </si>
  <si>
    <t>债务还本支出</t>
  </si>
  <si>
    <t>区域间转移性收入</t>
  </si>
  <si>
    <t>地方政府一般债务还本支出</t>
  </si>
  <si>
    <t>接受其他地区援助收入</t>
  </si>
  <si>
    <t>地方政府一般债券还本支出</t>
  </si>
  <si>
    <t>生态保护补偿转移性收入</t>
  </si>
  <si>
    <t>地方政府向外国政府借款还本支出</t>
  </si>
  <si>
    <t>土地指标调剂转移性收入</t>
  </si>
  <si>
    <t>地方政府向国际组织借款还本支出</t>
  </si>
  <si>
    <t>其他转移性收入</t>
  </si>
  <si>
    <t>动用预算稳定调节基金</t>
  </si>
  <si>
    <t>国债转贷收入</t>
  </si>
  <si>
    <t>国债转贷资金上年结余</t>
  </si>
  <si>
    <t>国债转贷转补助数</t>
  </si>
  <si>
    <t>收  入  总  计</t>
  </si>
  <si>
    <t>支  出  总  计</t>
  </si>
  <si>
    <t>表4</t>
  </si>
  <si>
    <t>2026年茂县县级一般公共预算收入预算表</t>
  </si>
  <si>
    <t>预    算    科    目</t>
  </si>
  <si>
    <t>十五、环境税</t>
  </si>
  <si>
    <t xml:space="preserve">       </t>
  </si>
  <si>
    <t>表5</t>
  </si>
  <si>
    <t>2026年茂县县级一般公共预算支出预算表</t>
  </si>
  <si>
    <t xml:space="preserve">  人大事务</t>
  </si>
  <si>
    <t xml:space="preserve">    行政运行</t>
  </si>
  <si>
    <t xml:space="preserve">    代表工作</t>
  </si>
  <si>
    <t xml:space="preserve">    事业运行</t>
  </si>
  <si>
    <t xml:space="preserve">    其他人大事务支出</t>
  </si>
  <si>
    <t xml:space="preserve">  政协事务</t>
  </si>
  <si>
    <t xml:space="preserve">  政府办公厅（室）及相关机构事务</t>
  </si>
  <si>
    <t xml:space="preserve">    其他与政府办公厅（室）及相关机构事务支出</t>
  </si>
  <si>
    <t xml:space="preserve">  发展与改革事务</t>
  </si>
  <si>
    <t xml:space="preserve">   </t>
  </si>
  <si>
    <t xml:space="preserve">  统计信息事务</t>
  </si>
  <si>
    <t xml:space="preserve">    专项统计业务</t>
  </si>
  <si>
    <t xml:space="preserve">    专项普查活动</t>
  </si>
  <si>
    <t xml:space="preserve">  财政事务</t>
  </si>
  <si>
    <t>   财政国库业务</t>
  </si>
  <si>
    <t xml:space="preserve">    其他财政事务支出</t>
  </si>
  <si>
    <t xml:space="preserve">  税收事务</t>
  </si>
  <si>
    <t xml:space="preserve">    其他税收事务支出</t>
  </si>
  <si>
    <t xml:space="preserve">  审计事务</t>
  </si>
  <si>
    <t xml:space="preserve">  纪检监察事务</t>
  </si>
  <si>
    <t xml:space="preserve">  商贸事务</t>
  </si>
  <si>
    <t xml:space="preserve">  民族事务</t>
  </si>
  <si>
    <t xml:space="preserve">    一般行政管理事务</t>
  </si>
  <si>
    <t xml:space="preserve">    其他民族事务支出</t>
  </si>
  <si>
    <t xml:space="preserve">  档案事务</t>
  </si>
  <si>
    <t xml:space="preserve">    档案馆</t>
  </si>
  <si>
    <t xml:space="preserve">  民主党派及工商联事务</t>
  </si>
  <si>
    <t xml:space="preserve">  群众团体事务</t>
  </si>
  <si>
    <t xml:space="preserve">    其他群众团体事务支出</t>
  </si>
  <si>
    <t xml:space="preserve">  党委办公厅（室）及相关机构事务</t>
  </si>
  <si>
    <t xml:space="preserve">  组织事务</t>
  </si>
  <si>
    <t xml:space="preserve">    其他组织事务支出</t>
  </si>
  <si>
    <t xml:space="preserve">  宣传事务</t>
  </si>
  <si>
    <t xml:space="preserve">  统战事务</t>
  </si>
  <si>
    <t xml:space="preserve">  市场监督管理事务</t>
  </si>
  <si>
    <t xml:space="preserve">  社会工作事务</t>
  </si>
  <si>
    <t xml:space="preserve">    专项业务</t>
  </si>
  <si>
    <t xml:space="preserve">    其他社会工作事务支出</t>
  </si>
  <si>
    <t xml:space="preserve">  信访事务</t>
  </si>
  <si>
    <t>二、国防支出</t>
  </si>
  <si>
    <t xml:space="preserve">  国防动员</t>
  </si>
  <si>
    <t xml:space="preserve">    民兵</t>
  </si>
  <si>
    <t>三、公共安全支出</t>
  </si>
  <si>
    <t xml:space="preserve">  武装警察部队</t>
  </si>
  <si>
    <t xml:space="preserve">    武装警察部队</t>
  </si>
  <si>
    <t xml:space="preserve">  公安</t>
  </si>
  <si>
    <t xml:space="preserve">  司法</t>
  </si>
  <si>
    <t xml:space="preserve">    公共法律服务</t>
  </si>
  <si>
    <t>四、教育支出</t>
  </si>
  <si>
    <t xml:space="preserve">  教育管理事务</t>
  </si>
  <si>
    <t xml:space="preserve">  普通教育</t>
  </si>
  <si>
    <t xml:space="preserve">    学前教育</t>
  </si>
  <si>
    <t xml:space="preserve">    小学教育</t>
  </si>
  <si>
    <t xml:space="preserve">    初中教育</t>
  </si>
  <si>
    <t xml:space="preserve">    高中教育</t>
  </si>
  <si>
    <t xml:space="preserve">    其他普通教育支出</t>
  </si>
  <si>
    <t xml:space="preserve">  进修及培训</t>
  </si>
  <si>
    <t xml:space="preserve">    教师进修</t>
  </si>
  <si>
    <t xml:space="preserve">    干部教育</t>
  </si>
  <si>
    <t xml:space="preserve">  教育费附加安排的支出</t>
  </si>
  <si>
    <t xml:space="preserve">    其他教育费附加安排的支出</t>
  </si>
  <si>
    <t xml:space="preserve">  其他教育支出</t>
  </si>
  <si>
    <t xml:space="preserve">    其他教育支出</t>
  </si>
  <si>
    <t>五、科学技术支出</t>
  </si>
  <si>
    <t xml:space="preserve">  科学技术管理事务</t>
  </si>
  <si>
    <t xml:space="preserve">    其他科学技术管理事务支出</t>
  </si>
  <si>
    <t xml:space="preserve">  科技条件与服务</t>
  </si>
  <si>
    <t xml:space="preserve">    其他科技条件与服务支出</t>
  </si>
  <si>
    <t xml:space="preserve">  其他科学技术支出</t>
  </si>
  <si>
    <t xml:space="preserve">    其他科学技术支出</t>
  </si>
  <si>
    <t>六、文化旅游体育与传媒支出</t>
  </si>
  <si>
    <t xml:space="preserve">  文化和旅游</t>
  </si>
  <si>
    <t xml:space="preserve">    图书馆</t>
  </si>
  <si>
    <t xml:space="preserve">    群众文化</t>
  </si>
  <si>
    <t xml:space="preserve">    文化创作与保护</t>
  </si>
  <si>
    <t xml:space="preserve">    其他文化和旅游支出</t>
  </si>
  <si>
    <t xml:space="preserve">  文物</t>
  </si>
  <si>
    <t xml:space="preserve">    博物馆</t>
  </si>
  <si>
    <t xml:space="preserve">  体育</t>
  </si>
  <si>
    <t xml:space="preserve">    体育场馆</t>
  </si>
  <si>
    <t xml:space="preserve">  新闻出版电影</t>
  </si>
  <si>
    <t xml:space="preserve">    出版发行</t>
  </si>
  <si>
    <t xml:space="preserve">  广播电视</t>
  </si>
  <si>
    <t xml:space="preserve">    广播电视事务</t>
  </si>
  <si>
    <t xml:space="preserve">  其他文化旅游体育与传媒支出</t>
  </si>
  <si>
    <t xml:space="preserve">    其他文化旅游体育与传媒支出</t>
  </si>
  <si>
    <t>七、社会保障和就业支出</t>
  </si>
  <si>
    <t xml:space="preserve">  人力资源和社会保障管理事务</t>
  </si>
  <si>
    <t xml:space="preserve">    社会保险经办机构</t>
  </si>
  <si>
    <t xml:space="preserve">  民政管理事务</t>
  </si>
  <si>
    <t xml:space="preserve">    其他民政管理事务支出</t>
  </si>
  <si>
    <t xml:space="preserve">  行政事业单位养老支出</t>
  </si>
  <si>
    <t xml:space="preserve">    机关事业单位基本养老保险缴费支出</t>
  </si>
  <si>
    <t xml:space="preserve">    机关事业单位职业年金缴费支出</t>
  </si>
  <si>
    <t xml:space="preserve">  就业补助</t>
  </si>
  <si>
    <t xml:space="preserve">    职业培训补贴</t>
  </si>
  <si>
    <t xml:space="preserve">    公益性岗位补贴</t>
  </si>
  <si>
    <t xml:space="preserve">    其他就业补助支出</t>
  </si>
  <si>
    <t xml:space="preserve">  抚恤</t>
  </si>
  <si>
    <t xml:space="preserve">    在乡复员、退伍军人生活补助</t>
  </si>
  <si>
    <t xml:space="preserve">    义务兵优待</t>
  </si>
  <si>
    <t xml:space="preserve">    褒扬纪念</t>
  </si>
  <si>
    <t xml:space="preserve">  退役安置</t>
  </si>
  <si>
    <t xml:space="preserve">    退役士兵安置</t>
  </si>
  <si>
    <t xml:space="preserve">    军队移交政府的离退休人员安置</t>
  </si>
  <si>
    <t xml:space="preserve">    军队转业干部安置</t>
  </si>
  <si>
    <t xml:space="preserve">  社会福利</t>
  </si>
  <si>
    <t xml:space="preserve">    儿童福利</t>
  </si>
  <si>
    <t xml:space="preserve">    老年福利</t>
  </si>
  <si>
    <t xml:space="preserve">  残疾人事业</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</si>
  <si>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</si>
  <si>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</si>
  <si>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</si>
  <si>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</si>
  <si>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</si>
  <si>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</si>
  <si>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</si>
  <si>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</si>
  <si>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</si>
  <si>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特困人员救助供养</t>
  </si>
  <si>
    <t xml:space="preserve">    城市特困人员救助供养支出</t>
  </si>
  <si>
    <t xml:space="preserve">    农村特困人员救助供养支出</t>
  </si>
  <si>
    <t xml:space="preserve">  其他生活救助</t>
  </si>
  <si>
    <t xml:space="preserve">    其他农村生活救助</t>
  </si>
  <si>
    <t xml:space="preserve">  财政对基本养老保险基金的补助</t>
  </si>
  <si>
    <t xml:space="preserve">    财政对城乡居民基本养老保险基金的补助</t>
  </si>
  <si>
    <t xml:space="preserve">  退役军人管理事务</t>
  </si>
  <si>
    <t xml:space="preserve">    其他退役军人管理支出</t>
  </si>
  <si>
    <t>八、卫生健康支出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</si>
  <si>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</si>
  <si>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</si>
  <si>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</si>
  <si>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</si>
  <si>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</si>
  <si>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</si>
  <si>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</si>
  <si>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</si>
  <si>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</si>
  <si>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</si>
  <si>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</si>
  <si>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妇幼保健机构</t>
  </si>
  <si>
    <t xml:space="preserve">    其他专业公共卫生机构</t>
  </si>
  <si>
    <t xml:space="preserve">    基本公共卫生服务</t>
  </si>
  <si>
    <t xml:space="preserve">    重大公共卫生服务</t>
  </si>
  <si>
    <t xml:space="preserve">    突发公共卫生事件应急处置</t>
  </si>
  <si>
    <t xml:space="preserve">  计划生育事务</t>
  </si>
  <si>
    <t xml:space="preserve">    计划生育服务</t>
  </si>
  <si>
    <t xml:space="preserve">    其他计划生育事务支出</t>
  </si>
  <si>
    <t xml:space="preserve">  行政事业单位医疗</t>
  </si>
  <si>
    <t xml:space="preserve">    行政单位医疗</t>
  </si>
  <si>
    <t xml:space="preserve">    事业单位医疗</t>
  </si>
  <si>
    <t xml:space="preserve">  财政对基本医疗保险基金的补助</t>
  </si>
  <si>
    <t xml:space="preserve">    财政对城乡居民基本医疗保险基金的补助</t>
  </si>
  <si>
    <t xml:space="preserve">  医疗救助</t>
  </si>
  <si>
    <t xml:space="preserve">    城乡医疗救助</t>
  </si>
  <si>
    <t xml:space="preserve">  优抚对象医疗</t>
  </si>
  <si>
    <t xml:space="preserve">    优抚对象医疗补助</t>
  </si>
  <si>
    <t xml:space="preserve">  医疗保障管理事务</t>
  </si>
  <si>
    <t xml:space="preserve">  育幼服务</t>
  </si>
  <si>
    <t xml:space="preserve">    其他育幼服务支出</t>
  </si>
  <si>
    <t xml:space="preserve">  其他卫生健康支出</t>
  </si>
  <si>
    <t xml:space="preserve">    其他卫生健康支出</t>
  </si>
  <si>
    <t>九、节能环保支出</t>
  </si>
  <si>
    <t xml:space="preserve">  污染防治</t>
  </si>
  <si>
    <t xml:space="preserve">    其他污染防治支出</t>
  </si>
  <si>
    <t xml:space="preserve">  自然生态保护</t>
  </si>
  <si>
    <t xml:space="preserve">    生态保护</t>
  </si>
  <si>
    <t xml:space="preserve">    生物及物种资源保护</t>
  </si>
  <si>
    <t xml:space="preserve">    自然保护地</t>
  </si>
  <si>
    <t>十、城乡社区支出</t>
  </si>
  <si>
    <t xml:space="preserve">  城乡社区管理事务</t>
  </si>
  <si>
    <t xml:space="preserve">    其他城乡社区管理事务支出</t>
  </si>
  <si>
    <t xml:space="preserve">  其他城乡社区支出</t>
  </si>
  <si>
    <t xml:space="preserve">    其他城乡社区支出</t>
  </si>
  <si>
    <t>十一、农林水支出</t>
  </si>
  <si>
    <t xml:space="preserve">  农业农村</t>
  </si>
  <si>
    <t xml:space="preserve">    病虫害控制</t>
  </si>
  <si>
    <t xml:space="preserve">    其他农业农村支出</t>
  </si>
  <si>
    <t xml:space="preserve">  林业和草原</t>
  </si>
  <si>
    <t xml:space="preserve">    事业机构</t>
  </si>
  <si>
    <t xml:space="preserve">    林业草原防灾减灾</t>
  </si>
  <si>
    <t xml:space="preserve">  水利</t>
  </si>
  <si>
    <t xml:space="preserve">    其他水利支出</t>
  </si>
  <si>
    <t xml:space="preserve">  巩固脱贫攻坚成果衔接乡村振兴</t>
  </si>
  <si>
    <t xml:space="preserve">    社会发展</t>
  </si>
  <si>
    <t xml:space="preserve">    其他巩固脱贫攻坚成果衔接乡村振兴支出</t>
  </si>
  <si>
    <t xml:space="preserve">  农村综合改革</t>
  </si>
  <si>
    <t xml:space="preserve">    对村民委员会和村党支部的补助</t>
  </si>
  <si>
    <t xml:space="preserve">  其他农林水支出</t>
  </si>
  <si>
    <t xml:space="preserve">    其他农林水支出</t>
  </si>
  <si>
    <t>十二、交通运输支出</t>
  </si>
  <si>
    <t xml:space="preserve">  公路水路运输</t>
  </si>
  <si>
    <t xml:space="preserve">    公路养护</t>
  </si>
  <si>
    <t xml:space="preserve">    其他公路水路运输支出</t>
  </si>
  <si>
    <t>十三、资源勘探工业信息等支出</t>
  </si>
  <si>
    <t xml:space="preserve">  制造业</t>
  </si>
  <si>
    <t xml:space="preserve">    其他制造业支出</t>
  </si>
  <si>
    <t xml:space="preserve">  支持中小企业发展和管理</t>
  </si>
  <si>
    <t xml:space="preserve">    中小企业发展专项</t>
  </si>
  <si>
    <t xml:space="preserve">  其他资源勘探工业信息等支出</t>
  </si>
  <si>
    <t xml:space="preserve">    其他资源勘探工业信息等支出</t>
  </si>
  <si>
    <t>十四、商业服务业等支出</t>
  </si>
  <si>
    <t xml:space="preserve">  商业流通事务</t>
  </si>
  <si>
    <t xml:space="preserve">    其他商业流通事务支出</t>
  </si>
  <si>
    <t xml:space="preserve">  其他商业服务业等支出</t>
  </si>
  <si>
    <t xml:space="preserve">    其他商业服务业等支出</t>
  </si>
  <si>
    <t>十五、金融支出</t>
  </si>
  <si>
    <t xml:space="preserve">  其他金融支出</t>
  </si>
  <si>
    <t xml:space="preserve">    其他金融支出</t>
  </si>
  <si>
    <t>十六、自然资源海洋气象等支出</t>
  </si>
  <si>
    <t xml:space="preserve">  自然资源事务</t>
  </si>
  <si>
    <t>十七、住房保障支出</t>
  </si>
  <si>
    <t xml:space="preserve">  住房改革支出</t>
  </si>
  <si>
    <t xml:space="preserve">    住房公积金</t>
  </si>
  <si>
    <t>十八、粮油物资储备支出</t>
  </si>
  <si>
    <t xml:space="preserve">  粮油物资事务</t>
  </si>
  <si>
    <t xml:space="preserve">  粮油储备</t>
  </si>
  <si>
    <t xml:space="preserve">    其他粮油储备支出</t>
  </si>
  <si>
    <t>十九、灾害防治及应急管理支出</t>
  </si>
  <si>
    <t xml:space="preserve">  应急管理事务</t>
  </si>
  <si>
    <t xml:space="preserve">    其他应急管理支出</t>
  </si>
  <si>
    <t xml:space="preserve">  消防救援事务</t>
  </si>
  <si>
    <t xml:space="preserve">    其他消防救援事务支出</t>
  </si>
  <si>
    <t xml:space="preserve">  地震事务</t>
  </si>
  <si>
    <t xml:space="preserve">    其他地震事务支出</t>
  </si>
  <si>
    <t xml:space="preserve">  自然灾害防治</t>
  </si>
  <si>
    <t xml:space="preserve">    地质灾害防治</t>
  </si>
  <si>
    <t xml:space="preserve">  自然灾害救灾及恢复重建支出</t>
  </si>
  <si>
    <t xml:space="preserve">    自然灾害救灾补助</t>
  </si>
  <si>
    <t xml:space="preserve">  其他灾害防治及应急管理支出</t>
  </si>
  <si>
    <t xml:space="preserve">    其他灾害防治及应急管理支出</t>
  </si>
  <si>
    <t>二十、预备费</t>
  </si>
  <si>
    <t>二十一、其他支出</t>
  </si>
  <si>
    <t xml:space="preserve">  年初预留</t>
  </si>
  <si>
    <t xml:space="preserve">    年初预留</t>
  </si>
  <si>
    <t xml:space="preserve">  其他支出</t>
  </si>
  <si>
    <t xml:space="preserve">    其他支出</t>
  </si>
  <si>
    <t>二十一、债务付息支出</t>
  </si>
  <si>
    <t xml:space="preserve">  地方政府一般债务付息支出</t>
  </si>
  <si>
    <t xml:space="preserve">    地方政府一般债券付息支出</t>
  </si>
  <si>
    <t>本级一般支出合计</t>
  </si>
  <si>
    <t>表6</t>
  </si>
  <si>
    <t>2026年茂县县级一般公共预算收支预算平衡表</t>
  </si>
  <si>
    <t>收  入</t>
  </si>
  <si>
    <t>支  出</t>
  </si>
  <si>
    <t>补助下级支出</t>
  </si>
  <si>
    <t xml:space="preserve">       返还性收入</t>
  </si>
  <si>
    <t>一般性转移支付</t>
  </si>
  <si>
    <t>专项转移支付</t>
  </si>
  <si>
    <t>上解收入</t>
  </si>
  <si>
    <t>体制上解收入</t>
  </si>
  <si>
    <t>专项上解收入</t>
  </si>
  <si>
    <t>债务转贷支出</t>
  </si>
  <si>
    <t>地方政府一般债券转贷支出</t>
  </si>
  <si>
    <t>地方政府向外国政府借款转贷支出</t>
  </si>
  <si>
    <t>地方政府向国际组织借款转贷支出</t>
  </si>
  <si>
    <t>地方政府其他一般债务转贷支出</t>
  </si>
  <si>
    <t>表7</t>
  </si>
  <si>
    <t>2026年上级对茂县一般公共预算转移支付和税收返还预算表</t>
  </si>
  <si>
    <t>预 算 科 目</t>
  </si>
  <si>
    <t xml:space="preserve">  返还性收入</t>
  </si>
  <si>
    <t xml:space="preserve">      所得税基数返还收入 </t>
  </si>
  <si>
    <t xml:space="preserve">      成品油税费改革税收返还收入</t>
  </si>
  <si>
    <t xml:space="preserve">      增值税税收返还收入</t>
  </si>
  <si>
    <t xml:space="preserve">      消费税税收返还收入</t>
  </si>
  <si>
    <t xml:space="preserve">      增值税五五分享税收返还收入</t>
  </si>
  <si>
    <t xml:space="preserve">      其他返还性收入</t>
  </si>
  <si>
    <t xml:space="preserve"> 一般性转移支付收入</t>
  </si>
  <si>
    <t xml:space="preserve">    体制补助收入</t>
  </si>
  <si>
    <t xml:space="preserve">    均衡性转移支付收入</t>
  </si>
  <si>
    <r>
      <rPr>
        <sz val="12"/>
        <rFont val="宋体"/>
        <charset val="134"/>
      </rPr>
      <t xml:space="preserve"> </t>
    </r>
    <r>
      <rPr>
        <sz val="11"/>
        <color theme="1"/>
        <rFont val="宋体"/>
        <charset val="134"/>
        <scheme val="minor"/>
      </rPr>
      <t xml:space="preserve">   县级基本财力保障机制奖补资金收入</t>
    </r>
  </si>
  <si>
    <r>
      <rPr>
        <sz val="12"/>
        <rFont val="宋体"/>
        <charset val="134"/>
      </rPr>
      <t xml:space="preserve"> </t>
    </r>
    <r>
      <rPr>
        <sz val="11"/>
        <color theme="1"/>
        <rFont val="宋体"/>
        <charset val="134"/>
        <scheme val="minor"/>
      </rPr>
      <t xml:space="preserve">   结算补助收入</t>
    </r>
  </si>
  <si>
    <t xml:space="preserve">    重点生态功能区转移支付收入</t>
  </si>
  <si>
    <r>
      <rPr>
        <sz val="12"/>
        <rFont val="宋体"/>
        <charset val="134"/>
      </rPr>
      <t xml:space="preserve"> </t>
    </r>
    <r>
      <rPr>
        <sz val="11"/>
        <color theme="1"/>
        <rFont val="宋体"/>
        <charset val="134"/>
        <scheme val="minor"/>
      </rPr>
      <t xml:space="preserve">   </t>
    </r>
    <r>
      <rPr>
        <sz val="12"/>
        <rFont val="宋体"/>
        <charset val="134"/>
      </rPr>
      <t>固定数额补助收入</t>
    </r>
  </si>
  <si>
    <t xml:space="preserve">    革命老区转移支付收入</t>
  </si>
  <si>
    <t xml:space="preserve">    民族地区转移支付收入</t>
  </si>
  <si>
    <t xml:space="preserve">  专项转移支付收入</t>
  </si>
  <si>
    <r>
      <rPr>
        <sz val="12"/>
        <rFont val="宋体"/>
        <charset val="134"/>
      </rPr>
      <t xml:space="preserve"> </t>
    </r>
    <r>
      <rPr>
        <sz val="11"/>
        <color theme="1"/>
        <rFont val="宋体"/>
        <charset val="134"/>
        <scheme val="minor"/>
      </rPr>
      <t xml:space="preserve">   </t>
    </r>
    <r>
      <rPr>
        <sz val="12"/>
        <rFont val="宋体"/>
        <charset val="134"/>
      </rPr>
      <t>一般公共服务</t>
    </r>
  </si>
  <si>
    <r>
      <rPr>
        <sz val="12"/>
        <rFont val="宋体"/>
        <charset val="134"/>
      </rPr>
      <t xml:space="preserve"> </t>
    </r>
    <r>
      <rPr>
        <sz val="11"/>
        <color theme="1"/>
        <rFont val="宋体"/>
        <charset val="134"/>
        <scheme val="minor"/>
      </rPr>
      <t xml:space="preserve">   </t>
    </r>
    <r>
      <rPr>
        <sz val="12"/>
        <rFont val="宋体"/>
        <charset val="134"/>
      </rPr>
      <t>外交</t>
    </r>
  </si>
  <si>
    <r>
      <rPr>
        <sz val="12"/>
        <rFont val="宋体"/>
        <charset val="134"/>
      </rPr>
      <t xml:space="preserve"> </t>
    </r>
    <r>
      <rPr>
        <sz val="11"/>
        <color theme="1"/>
        <rFont val="宋体"/>
        <charset val="134"/>
        <scheme val="minor"/>
      </rPr>
      <t xml:space="preserve">   </t>
    </r>
    <r>
      <rPr>
        <sz val="12"/>
        <rFont val="宋体"/>
        <charset val="134"/>
      </rPr>
      <t>国防</t>
    </r>
  </si>
  <si>
    <r>
      <rPr>
        <sz val="12"/>
        <rFont val="宋体"/>
        <charset val="134"/>
      </rPr>
      <t xml:space="preserve"> </t>
    </r>
    <r>
      <rPr>
        <sz val="11"/>
        <color theme="1"/>
        <rFont val="宋体"/>
        <charset val="134"/>
        <scheme val="minor"/>
      </rPr>
      <t xml:space="preserve">   </t>
    </r>
    <r>
      <rPr>
        <sz val="12"/>
        <rFont val="宋体"/>
        <charset val="134"/>
      </rPr>
      <t>公共安全</t>
    </r>
  </si>
  <si>
    <r>
      <rPr>
        <sz val="12"/>
        <rFont val="宋体"/>
        <charset val="134"/>
      </rPr>
      <t xml:space="preserve"> </t>
    </r>
    <r>
      <rPr>
        <sz val="11"/>
        <color theme="1"/>
        <rFont val="宋体"/>
        <charset val="134"/>
        <scheme val="minor"/>
      </rPr>
      <t xml:space="preserve">   </t>
    </r>
    <r>
      <rPr>
        <sz val="12"/>
        <rFont val="宋体"/>
        <charset val="134"/>
      </rPr>
      <t>教育</t>
    </r>
  </si>
  <si>
    <r>
      <rPr>
        <sz val="12"/>
        <rFont val="宋体"/>
        <charset val="134"/>
      </rPr>
      <t xml:space="preserve"> </t>
    </r>
    <r>
      <rPr>
        <sz val="11"/>
        <color theme="1"/>
        <rFont val="宋体"/>
        <charset val="134"/>
        <scheme val="minor"/>
      </rPr>
      <t xml:space="preserve">   </t>
    </r>
    <r>
      <rPr>
        <sz val="12"/>
        <rFont val="宋体"/>
        <charset val="134"/>
      </rPr>
      <t>科学技术</t>
    </r>
  </si>
  <si>
    <r>
      <rPr>
        <sz val="12"/>
        <rFont val="宋体"/>
        <charset val="134"/>
      </rPr>
      <t xml:space="preserve"> </t>
    </r>
    <r>
      <rPr>
        <sz val="11"/>
        <color theme="1"/>
        <rFont val="宋体"/>
        <charset val="134"/>
        <scheme val="minor"/>
      </rPr>
      <t xml:space="preserve">   </t>
    </r>
    <r>
      <rPr>
        <sz val="12"/>
        <rFont val="宋体"/>
        <charset val="134"/>
      </rPr>
      <t>文化体育与传媒</t>
    </r>
  </si>
  <si>
    <r>
      <rPr>
        <sz val="12"/>
        <rFont val="宋体"/>
        <charset val="134"/>
      </rPr>
      <t xml:space="preserve"> </t>
    </r>
    <r>
      <rPr>
        <sz val="11"/>
        <color theme="1"/>
        <rFont val="宋体"/>
        <charset val="134"/>
        <scheme val="minor"/>
      </rPr>
      <t xml:space="preserve">   </t>
    </r>
    <r>
      <rPr>
        <sz val="12"/>
        <rFont val="宋体"/>
        <charset val="134"/>
      </rPr>
      <t>社会保障和就业</t>
    </r>
  </si>
  <si>
    <t>表8</t>
  </si>
  <si>
    <t>2026年茂县对下一般公共预算转移支付和税收返还预算表</t>
  </si>
  <si>
    <t>转移支付名称</t>
  </si>
  <si>
    <t>合计</t>
  </si>
  <si>
    <t>一、一般性转移支付</t>
  </si>
  <si>
    <t>其中：均衡性转移支付</t>
  </si>
  <si>
    <t xml:space="preserve">            重点生态功能区转移支付</t>
  </si>
  <si>
    <t xml:space="preserve">            县级基本财力保障机制奖补资金</t>
  </si>
  <si>
    <t xml:space="preserve">            资源枯竭城市转移支付</t>
  </si>
  <si>
    <t xml:space="preserve">            革命老区转移支付</t>
  </si>
  <si>
    <t xml:space="preserve">            民族地区转移支付</t>
  </si>
  <si>
    <t xml:space="preserve">            欠发达地区转移支付</t>
  </si>
  <si>
    <t xml:space="preserve">    共同财政事权转移支付</t>
  </si>
  <si>
    <t xml:space="preserve">     其中：成品油税费改革转移支付</t>
  </si>
  <si>
    <t xml:space="preserve">    城乡义务教育补助经费</t>
  </si>
  <si>
    <t xml:space="preserve">        ……</t>
  </si>
  <si>
    <t xml:space="preserve"> 税收返还</t>
  </si>
  <si>
    <t xml:space="preserve"> 体制结算补助</t>
  </si>
  <si>
    <t>二、专项转移支付</t>
  </si>
  <si>
    <t>其中：民族事业发展专项资金</t>
  </si>
  <si>
    <t xml:space="preserve">            帮扶干部风险保障金</t>
  </si>
  <si>
    <t>说明：此表为空表，不涉及对下一般公共预算转移支付和税收返还</t>
  </si>
  <si>
    <t>表9</t>
  </si>
  <si>
    <t>2026年茂县一般公共预算转移支付和税收返还分地区预算表</t>
  </si>
  <si>
    <t>地  区</t>
  </si>
  <si>
    <t>xx（区、县）</t>
  </si>
  <si>
    <t>待清算分配数</t>
  </si>
  <si>
    <t>表10</t>
  </si>
  <si>
    <t>2026年茂县县级一般公共预算经济分类科目支出预算表</t>
  </si>
  <si>
    <t>机关工资福利支出</t>
  </si>
  <si>
    <t> 工资奖金津补贴</t>
  </si>
  <si>
    <t>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</si>
  <si>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</si>
  <si>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</si>
  <si>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</si>
  <si>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</si>
  <si>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</si>
  <si>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</si>
  <si>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</si>
  <si>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</si>
  <si>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</si>
  <si>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公务用车运行维护费</t>
  </si>
  <si>
    <t xml:space="preserve">  维修（护）费</t>
  </si>
  <si>
    <t> 其他商品和服务支出</t>
  </si>
  <si>
    <t>机关资本性支出</t>
  </si>
  <si>
    <t xml:space="preserve">  房屋建筑物购建</t>
  </si>
  <si>
    <t xml:space="preserve">  基础设施建设</t>
  </si>
  <si>
    <t xml:space="preserve">  公务用车购置</t>
  </si>
  <si>
    <t xml:space="preserve">  设备购置</t>
  </si>
  <si>
    <t xml:space="preserve">  大型修缮</t>
  </si>
  <si>
    <t xml:space="preserve">  其他资本性支出</t>
  </si>
  <si>
    <t>机关资本性支出（基本建设）</t>
  </si>
  <si>
    <t xml:space="preserve">  房屋建筑物构建</t>
  </si>
  <si>
    <t>对事业单位经常性补助</t>
  </si>
  <si>
    <t xml:space="preserve">  工资福利支出</t>
  </si>
  <si>
    <t xml:space="preserve">  商品和服务支出</t>
  </si>
  <si>
    <t>对事业单位资本性补助</t>
  </si>
  <si>
    <t xml:space="preserve">  资本性支出</t>
  </si>
  <si>
    <t>对企业补助</t>
  </si>
  <si>
    <t xml:space="preserve">  费用补贴</t>
  </si>
  <si>
    <t xml:space="preserve">  利息补贴</t>
  </si>
  <si>
    <t>对个人和家庭的补助</t>
  </si>
  <si>
    <t xml:space="preserve">  社会福利和救助</t>
  </si>
  <si>
    <t xml:space="preserve">  助学金</t>
  </si>
  <si>
    <t xml:space="preserve">  离退休费</t>
  </si>
  <si>
    <t xml:space="preserve">  其他对个人和家庭的补助</t>
  </si>
  <si>
    <t>对社会保障基金补助</t>
  </si>
  <si>
    <t xml:space="preserve">  对社会保险基金补助</t>
  </si>
  <si>
    <t>债务利息及费用支出</t>
  </si>
  <si>
    <t xml:space="preserve">  国内债务付息</t>
  </si>
  <si>
    <t>预备费及预留</t>
  </si>
  <si>
    <t> 预备费</t>
  </si>
  <si>
    <t xml:space="preserve">  预留</t>
  </si>
  <si>
    <t>其他支出</t>
  </si>
  <si>
    <t>表11</t>
  </si>
  <si>
    <t>2026年茂县县级一般公共预算经济分类科目基本支出预算表</t>
  </si>
  <si>
    <t xml:space="preserve">  其他商品和服务支出</t>
  </si>
  <si>
    <t>表12</t>
  </si>
  <si>
    <t xml:space="preserve">2026年茂县县级预算内基本建设支出预算表 </t>
  </si>
  <si>
    <t xml:space="preserve">项  目  </t>
  </si>
  <si>
    <t>上年执行数</t>
  </si>
  <si>
    <t>本年预算数</t>
  </si>
  <si>
    <t>为上年执行</t>
  </si>
  <si>
    <t>合   计</t>
  </si>
  <si>
    <t>一、（市、县）本级支出</t>
  </si>
  <si>
    <t xml:space="preserve">   一般公共服务支出</t>
  </si>
  <si>
    <t xml:space="preserve">   外交支出</t>
  </si>
  <si>
    <t xml:space="preserve">   公共安全支出</t>
  </si>
  <si>
    <t xml:space="preserve">   教育支出</t>
  </si>
  <si>
    <t xml:space="preserve">   科学技术支出</t>
  </si>
  <si>
    <t xml:space="preserve">   文化体育与传媒支出</t>
  </si>
  <si>
    <t xml:space="preserve">   社会保障和就业支出</t>
  </si>
  <si>
    <t xml:space="preserve">   医疗与计划生育支出</t>
  </si>
  <si>
    <t xml:space="preserve">   节能环保支出</t>
  </si>
  <si>
    <t xml:space="preserve">   城乡社区支出</t>
  </si>
  <si>
    <t xml:space="preserve">   农林水支出</t>
  </si>
  <si>
    <t xml:space="preserve">   交通运输支出</t>
  </si>
  <si>
    <t xml:space="preserve">   资源勘探信息等支出</t>
  </si>
  <si>
    <t xml:space="preserve">   商业服务业等支出</t>
  </si>
  <si>
    <t xml:space="preserve">   金融支出</t>
  </si>
  <si>
    <t xml:space="preserve">   自然资源海洋气象等支出</t>
  </si>
  <si>
    <t xml:space="preserve">   住房保障支出</t>
  </si>
  <si>
    <t xml:space="preserve">   粮油物资储备支出</t>
  </si>
  <si>
    <t xml:space="preserve">   其他支出</t>
  </si>
  <si>
    <t>二、对下转移支付</t>
  </si>
  <si>
    <t>说明：此表为空表，不涉及县级预算内基本建设支出</t>
  </si>
  <si>
    <t>表13</t>
  </si>
  <si>
    <t>2026年茂县县级重大投资计划和项目情况表</t>
  </si>
  <si>
    <t>项目名称</t>
  </si>
  <si>
    <t>建设
性质</t>
  </si>
  <si>
    <t>建设
年限</t>
  </si>
  <si>
    <t>总投资</t>
  </si>
  <si>
    <t>预算内投资</t>
  </si>
  <si>
    <t>建设内容</t>
  </si>
  <si>
    <t>备注</t>
  </si>
  <si>
    <t>承诺
资金</t>
  </si>
  <si>
    <t>已安排
投资</t>
  </si>
  <si>
    <t>2026年
投资建议</t>
  </si>
  <si>
    <t>建设
总规模</t>
  </si>
  <si>
    <t>2026年
建设内容</t>
  </si>
  <si>
    <t>一、重大基础设施</t>
  </si>
  <si>
    <t>二、重大社会事业和民生工程</t>
  </si>
  <si>
    <t>三、重大创新平台</t>
  </si>
  <si>
    <t>合  计</t>
  </si>
  <si>
    <t>说明：此表为空表，不涉及县级重大投资计划和项目</t>
  </si>
  <si>
    <t>表14</t>
  </si>
  <si>
    <t>2026年茂县政府性基金预算收入预算表</t>
  </si>
  <si>
    <r>
      <rPr>
        <b/>
        <sz val="12"/>
        <rFont val="宋体"/>
        <charset val="134"/>
      </rPr>
      <t>预</t>
    </r>
    <r>
      <rPr>
        <b/>
        <sz val="12"/>
        <rFont val="Times New Roman"/>
        <charset val="134"/>
      </rPr>
      <t xml:space="preserve">    </t>
    </r>
    <r>
      <rPr>
        <b/>
        <sz val="12"/>
        <rFont val="宋体"/>
        <charset val="134"/>
      </rPr>
      <t>算</t>
    </r>
    <r>
      <rPr>
        <b/>
        <sz val="12"/>
        <rFont val="Times New Roman"/>
        <charset val="134"/>
      </rPr>
      <t xml:space="preserve">    </t>
    </r>
    <r>
      <rPr>
        <b/>
        <sz val="12"/>
        <rFont val="宋体"/>
        <charset val="134"/>
      </rPr>
      <t>科</t>
    </r>
    <r>
      <rPr>
        <b/>
        <sz val="12"/>
        <rFont val="Times New Roman"/>
        <charset val="134"/>
      </rPr>
      <t xml:space="preserve">    </t>
    </r>
    <r>
      <rPr>
        <b/>
        <sz val="12"/>
        <rFont val="宋体"/>
        <charset val="134"/>
      </rPr>
      <t>目</t>
    </r>
  </si>
  <si>
    <t>一、政府性基金收入</t>
  </si>
  <si>
    <t xml:space="preserve">      农网还贷资金收入</t>
  </si>
  <si>
    <t xml:space="preserve">      国家电影事业发展专项资金收入</t>
  </si>
  <si>
    <t xml:space="preserve">      国有土地收益基金收入</t>
  </si>
  <si>
    <t xml:space="preserve">      农业土地开发资金收入</t>
  </si>
  <si>
    <t xml:space="preserve">      国有土地使用权出让收入</t>
  </si>
  <si>
    <t xml:space="preserve">      大中型水库库区基金收入</t>
  </si>
  <si>
    <t xml:space="preserve">      彩票公益金收入</t>
  </si>
  <si>
    <t xml:space="preserve">      城市基础设施配套费收入</t>
  </si>
  <si>
    <t xml:space="preserve">      小型水库移民扶助基金收入</t>
  </si>
  <si>
    <t xml:space="preserve">      国家重大水利工程建设基金收入</t>
  </si>
  <si>
    <t xml:space="preserve">      车辆通行费</t>
  </si>
  <si>
    <t xml:space="preserve">      污水处理费收入</t>
  </si>
  <si>
    <t xml:space="preserve">      彩票发行机构和彩票销售机构的业务费用</t>
  </si>
  <si>
    <t xml:space="preserve">      其他政府性基金收入</t>
  </si>
  <si>
    <t>二、专项债务对应项目专项收入</t>
  </si>
  <si>
    <t>国家电影事业发展专项资金专项债务对应项目专项收入</t>
  </si>
  <si>
    <t>国有土地使用权出让金专项债务对应项目专项收入</t>
  </si>
  <si>
    <t>农业土地开发资金专项债务对应项目专项收入</t>
  </si>
  <si>
    <t>其他政府性基金专项债务对应项目专项收入</t>
  </si>
  <si>
    <t>收入合计</t>
  </si>
  <si>
    <t>表15</t>
  </si>
  <si>
    <t>2026年茂县政府性基金预算支出预算表</t>
  </si>
  <si>
    <t>一、科学技术支出</t>
  </si>
  <si>
    <t>核电站乏燃料处理处置基金支出</t>
  </si>
  <si>
    <t>二、文化旅游体育与传媒支出</t>
  </si>
  <si>
    <t>国家电影事业发展专项资金安排的支出</t>
  </si>
  <si>
    <t>旅游发展基金支出</t>
  </si>
  <si>
    <t>国家电影事业发展专项资金对应专项债务收入安排的支出</t>
  </si>
  <si>
    <t>三、节能环保支出</t>
  </si>
  <si>
    <t>可再生能源电价附加收入安排的支出</t>
  </si>
  <si>
    <t>四、城乡社区支出</t>
  </si>
  <si>
    <t>国有土地使用权出让收入安排的支出</t>
  </si>
  <si>
    <t>国有土地收益基金安排的支出</t>
  </si>
  <si>
    <t>农业土地开发资金安排的支出</t>
  </si>
  <si>
    <t>城市基础设施配套费安排的支出</t>
  </si>
  <si>
    <t>污水处理费安排的支出</t>
  </si>
  <si>
    <t>土地储备专项债券收入安排的支出</t>
  </si>
  <si>
    <t>棚户区改造专项债券收入安排的支出</t>
  </si>
  <si>
    <t>城市基础设施配套费对应专项债务收入安排的支出</t>
  </si>
  <si>
    <t>污水处理费对应专项债务收入安排的支出</t>
  </si>
  <si>
    <t>国有土地使用权出让收入对应专项债务收入安排的支出</t>
  </si>
  <si>
    <t>五、农林水支出</t>
  </si>
  <si>
    <t>大中型水库库区基金安排的支出</t>
  </si>
  <si>
    <t>国家重大水利工程建设基金安排的支出</t>
  </si>
  <si>
    <t>大中型水库库区基金对应专项债务收入安排的支出</t>
  </si>
  <si>
    <t>国家重大水利工程建设基金对应专项债务收入安排的支出</t>
  </si>
  <si>
    <t>大中型水库移民后期扶持基金支出</t>
  </si>
  <si>
    <t>小型水库移民扶助基金安排的支出</t>
  </si>
  <si>
    <t>小型水库移民扶助基金对应专项债务收入安排的支出</t>
  </si>
  <si>
    <t>六、交通运输支出</t>
  </si>
  <si>
    <t>车辆通行费安排的支出</t>
  </si>
  <si>
    <t>民航发展基金支出</t>
  </si>
  <si>
    <t>政府收费公路专项债券收入安排的支出</t>
  </si>
  <si>
    <t>车辆通行费对应专项债务收入安排的支出</t>
  </si>
  <si>
    <t>七、资源勘探工业信息等支出</t>
  </si>
  <si>
    <t>农网还贷资金支出</t>
  </si>
  <si>
    <t>超长期特别国债安排的支出</t>
  </si>
  <si>
    <t>八、其他支出</t>
  </si>
  <si>
    <t>其他政府性基金及对应专项债务收入安排的支出</t>
  </si>
  <si>
    <t>彩票发行销售机构业务费安排的支出</t>
  </si>
  <si>
    <t>彩票公益金安排的支出</t>
  </si>
  <si>
    <t>九、债务付息支出</t>
  </si>
  <si>
    <t>地方政府专项债务付息支出</t>
  </si>
  <si>
    <t>十、债务发行费用支出</t>
  </si>
  <si>
    <t>地方政府专项债务发行费用支出</t>
  </si>
  <si>
    <t>十一、抗疫特别国债安排的支出</t>
  </si>
  <si>
    <t>支出合计</t>
  </si>
  <si>
    <t>表16</t>
  </si>
  <si>
    <t>2026年茂县政府性基金预算收支预算平衡表</t>
  </si>
  <si>
    <t>收 入</t>
  </si>
  <si>
    <t>支 出</t>
  </si>
  <si>
    <t>政府性基金预算收入</t>
  </si>
  <si>
    <t>政府性基金预算支出</t>
  </si>
  <si>
    <t>债务收入</t>
  </si>
  <si>
    <t>地方政府债务收入</t>
  </si>
  <si>
    <t>地方政府专项债务还本支出</t>
  </si>
  <si>
    <t>收入总计</t>
  </si>
  <si>
    <t>支出总计</t>
  </si>
  <si>
    <t>表17</t>
  </si>
  <si>
    <t>2026年茂县县级政府性基金预算收入预算表</t>
  </si>
  <si>
    <t>表18</t>
  </si>
  <si>
    <t>2026年茂县县级政府性基金预算支出预算表</t>
  </si>
  <si>
    <t>表19</t>
  </si>
  <si>
    <t>2026年茂县县级政府性基金预算收支预算平衡表</t>
  </si>
  <si>
    <t>表20</t>
  </si>
  <si>
    <t>2026年上级对茂县政府性基金预算转移支付预算表</t>
  </si>
  <si>
    <t xml:space="preserve">   一、国家电影事业发展专项资金收入</t>
  </si>
  <si>
    <t xml:space="preserve">   二、大中型水库移民后期扶持基金收入</t>
  </si>
  <si>
    <t xml:space="preserve">   三、小型水库移民扶助基金收入</t>
  </si>
  <si>
    <t xml:space="preserve">   四、国有土地使用权出让收入</t>
  </si>
  <si>
    <t xml:space="preserve">   五、城市公用事业附加收入</t>
  </si>
  <si>
    <t xml:space="preserve">   六、国有土地收益基金收入</t>
  </si>
  <si>
    <t xml:space="preserve">   七、农业土地开发资金收入</t>
  </si>
  <si>
    <t xml:space="preserve">   八、城市基础设施配套费收入</t>
  </si>
  <si>
    <t xml:space="preserve">   九、污水处理费收入</t>
  </si>
  <si>
    <t xml:space="preserve">   十、大中型水库库区基金收入</t>
  </si>
  <si>
    <t xml:space="preserve">   十一、国家重大水利工程建设基金收入</t>
  </si>
  <si>
    <t xml:space="preserve">   十二、车辆通行费</t>
  </si>
  <si>
    <t xml:space="preserve">   十三、港口建设费收入</t>
  </si>
  <si>
    <t xml:space="preserve">   十四、民航发展基金收入</t>
  </si>
  <si>
    <t xml:space="preserve">   十五、新型墙体材料专项基金收入</t>
  </si>
  <si>
    <t xml:space="preserve">   十六、农网还贷资金收入</t>
  </si>
  <si>
    <t xml:space="preserve">   十七、其他政府性基金收入</t>
  </si>
  <si>
    <t xml:space="preserve">   十八、彩票发行机构和彩票销售机构的业务费用</t>
  </si>
  <si>
    <t xml:space="preserve">   十九、彩票公益金收入</t>
  </si>
  <si>
    <t>说明：此表为空表，不涉及上级对茂县政府性基金转移支付</t>
  </si>
  <si>
    <t>表21</t>
  </si>
  <si>
    <t>2026年茂县对下政府性基金预算转移支付预算表</t>
  </si>
  <si>
    <t xml:space="preserve">  资助少数民族语电影译制</t>
  </si>
  <si>
    <t xml:space="preserve">  其他国家电影事业发展专项资金支出</t>
  </si>
  <si>
    <t>三、城乡社区支出</t>
  </si>
  <si>
    <t xml:space="preserve">  征地和拆迁补偿支出</t>
  </si>
  <si>
    <t xml:space="preserve">  农村基础设施建设支出</t>
  </si>
  <si>
    <t>对下补助合计</t>
  </si>
  <si>
    <t>说明：此表为空表，不涉及对下政府性基金转移支付</t>
  </si>
  <si>
    <t>表22</t>
  </si>
  <si>
    <t>2026年茂县国有资本经营预算收入预算表</t>
  </si>
  <si>
    <r>
      <rPr>
        <b/>
        <sz val="12"/>
        <rFont val="宋体"/>
        <charset val="134"/>
      </rPr>
      <t xml:space="preserve">预  算  </t>
    </r>
    <r>
      <rPr>
        <b/>
        <sz val="12"/>
        <rFont val="宋体"/>
        <charset val="134"/>
      </rPr>
      <t>科</t>
    </r>
    <r>
      <rPr>
        <b/>
        <sz val="12"/>
        <rFont val="宋体"/>
        <charset val="134"/>
      </rPr>
      <t xml:space="preserve">  </t>
    </r>
    <r>
      <rPr>
        <b/>
        <sz val="12"/>
        <rFont val="宋体"/>
        <charset val="134"/>
      </rPr>
      <t>目</t>
    </r>
  </si>
  <si>
    <t>一、利润收入</t>
  </si>
  <si>
    <t xml:space="preserve">    石油石化企业利润收入</t>
  </si>
  <si>
    <t xml:space="preserve">    电力企业利润收入</t>
  </si>
  <si>
    <t xml:space="preserve">    运输企业利润收入</t>
  </si>
  <si>
    <t xml:space="preserve">    电子企业利润收入</t>
  </si>
  <si>
    <t xml:space="preserve">    机械企业利润收入</t>
  </si>
  <si>
    <t xml:space="preserve">    投资服务企业利润收入</t>
  </si>
  <si>
    <t xml:space="preserve">    贸易企业利润收入</t>
  </si>
  <si>
    <t xml:space="preserve">    建筑施工企业利润收入</t>
  </si>
  <si>
    <t xml:space="preserve">    房地产企业利润收入</t>
  </si>
  <si>
    <t xml:space="preserve">    建材企业利润收入</t>
  </si>
  <si>
    <t xml:space="preserve">    农林牧渔企业利润收入</t>
  </si>
  <si>
    <t xml:space="preserve">    转制科研院所利润收入</t>
  </si>
  <si>
    <t xml:space="preserve">    地质勘查企业利润收入</t>
  </si>
  <si>
    <t xml:space="preserve">    教育文化广播企业利润收入</t>
  </si>
  <si>
    <t xml:space="preserve">    机关社团所属企业利润收入</t>
  </si>
  <si>
    <r>
      <rPr>
        <sz val="12"/>
        <rFont val="宋体"/>
        <charset val="134"/>
      </rPr>
      <t xml:space="preserve"> </t>
    </r>
    <r>
      <rPr>
        <sz val="11"/>
        <color theme="1"/>
        <rFont val="宋体"/>
        <charset val="134"/>
        <scheme val="minor"/>
      </rPr>
      <t xml:space="preserve">   </t>
    </r>
    <r>
      <rPr>
        <sz val="12"/>
        <rFont val="宋体"/>
        <charset val="134"/>
      </rPr>
      <t>金融企业利润收入（国资预算）</t>
    </r>
  </si>
  <si>
    <t xml:space="preserve">    其他国有资本经营预算企业利润收入</t>
  </si>
  <si>
    <t>二、股利、股息收入</t>
  </si>
  <si>
    <t xml:space="preserve">    国有控股公司股息红利收入</t>
  </si>
  <si>
    <t xml:space="preserve">    国有参股公司股息红利收入</t>
  </si>
  <si>
    <t xml:space="preserve">    金融企业股息红利收入（国资预算）</t>
  </si>
  <si>
    <t xml:space="preserve">    其他国有资本经营预算企业股息红利收入</t>
  </si>
  <si>
    <t>三、产权转让收入</t>
  </si>
  <si>
    <t xml:space="preserve">    国有股权、股份转让收入</t>
  </si>
  <si>
    <t xml:space="preserve">    国有独资企业产权转让收入</t>
  </si>
  <si>
    <t xml:space="preserve">    其他国有资本经营预算企业产权转让收入</t>
  </si>
  <si>
    <t>四、清算收入</t>
  </si>
  <si>
    <t xml:space="preserve">    国有股权、股份清算收入</t>
  </si>
  <si>
    <t xml:space="preserve">    国有独资企业清算收入</t>
  </si>
  <si>
    <t>五、其他国有资本经营预算收入</t>
  </si>
  <si>
    <t xml:space="preserve">    </t>
  </si>
  <si>
    <t>国有资本经营预算收入合计</t>
  </si>
  <si>
    <t>表23</t>
  </si>
  <si>
    <t>2026年茂县国有资本经营预算支出预算表</t>
  </si>
  <si>
    <t>一、解决历史遗留问题及改革成本支出</t>
  </si>
  <si>
    <t>其中：“三供一业”移交补助支出</t>
  </si>
  <si>
    <r>
      <rPr>
        <sz val="12"/>
        <rFont val="宋体"/>
        <charset val="134"/>
      </rPr>
      <t xml:space="preserve"> </t>
    </r>
    <r>
      <rPr>
        <sz val="12"/>
        <color theme="1"/>
        <rFont val="宋体"/>
        <charset val="134"/>
        <scheme val="minor"/>
      </rPr>
      <t xml:space="preserve">       国有企业办职教幼教补助支出</t>
    </r>
  </si>
  <si>
    <t xml:space="preserve">        国有企业退休人员社会化管理补助支出</t>
  </si>
  <si>
    <r>
      <rPr>
        <sz val="12"/>
        <rFont val="宋体"/>
        <charset val="134"/>
      </rPr>
      <t xml:space="preserve"> </t>
    </r>
    <r>
      <rPr>
        <sz val="12"/>
        <color theme="1"/>
        <rFont val="宋体"/>
        <charset val="134"/>
        <scheme val="minor"/>
      </rPr>
      <t xml:space="preserve">       国有企业改革成本支出</t>
    </r>
  </si>
  <si>
    <r>
      <rPr>
        <sz val="12"/>
        <rFont val="宋体"/>
        <charset val="134"/>
      </rPr>
      <t xml:space="preserve"> </t>
    </r>
    <r>
      <rPr>
        <sz val="12"/>
        <color theme="1"/>
        <rFont val="宋体"/>
        <charset val="134"/>
        <scheme val="minor"/>
      </rPr>
      <t xml:space="preserve">       其他解决历史遗留问题及改革成本支出</t>
    </r>
  </si>
  <si>
    <t>二、国有企业资本金注入</t>
  </si>
  <si>
    <t>其中：国有经济结构调整支出</t>
  </si>
  <si>
    <r>
      <rPr>
        <sz val="12"/>
        <rFont val="宋体"/>
        <charset val="134"/>
      </rPr>
      <t xml:space="preserve"> </t>
    </r>
    <r>
      <rPr>
        <sz val="12"/>
        <color theme="1"/>
        <rFont val="宋体"/>
        <charset val="134"/>
        <scheme val="minor"/>
      </rPr>
      <t xml:space="preserve">     公益性设施投资支出</t>
    </r>
  </si>
  <si>
    <r>
      <rPr>
        <sz val="12"/>
        <rFont val="宋体"/>
        <charset val="134"/>
      </rPr>
      <t xml:space="preserve">      </t>
    </r>
    <r>
      <rPr>
        <sz val="12"/>
        <rFont val="宋体"/>
        <charset val="134"/>
      </rPr>
      <t>前瞻性战略性产业发展支出</t>
    </r>
  </si>
  <si>
    <r>
      <rPr>
        <sz val="12"/>
        <rFont val="宋体"/>
        <charset val="134"/>
      </rPr>
      <t xml:space="preserve">      </t>
    </r>
    <r>
      <rPr>
        <sz val="12"/>
        <rFont val="宋体"/>
        <charset val="134"/>
      </rPr>
      <t>生态环境保护支出</t>
    </r>
  </si>
  <si>
    <r>
      <rPr>
        <sz val="12"/>
        <rFont val="宋体"/>
        <charset val="134"/>
      </rPr>
      <t xml:space="preserve">      </t>
    </r>
    <r>
      <rPr>
        <sz val="12"/>
        <rFont val="宋体"/>
        <charset val="134"/>
      </rPr>
      <t>支持科技进步支出</t>
    </r>
  </si>
  <si>
    <r>
      <rPr>
        <sz val="12"/>
        <rFont val="宋体"/>
        <charset val="134"/>
      </rPr>
      <t xml:space="preserve"> </t>
    </r>
    <r>
      <rPr>
        <sz val="12"/>
        <color theme="1"/>
        <rFont val="宋体"/>
        <charset val="134"/>
        <scheme val="minor"/>
      </rPr>
      <t xml:space="preserve">     其他国有企业资本金注入</t>
    </r>
  </si>
  <si>
    <t>三、国有企业公益性补贴</t>
  </si>
  <si>
    <t>其中：国有企业公益性补贴</t>
  </si>
  <si>
    <t>四、其他国有资本经营预算支出</t>
  </si>
  <si>
    <t>其中：其他国有资本经营预算支出</t>
  </si>
  <si>
    <t>国有资本经营预算支出合计</t>
  </si>
  <si>
    <t>表24</t>
  </si>
  <si>
    <t>2026年茂县国有资本经营预算收支预算平衡表</t>
  </si>
  <si>
    <t>国有资本经营预算收入</t>
  </si>
  <si>
    <t>国有资本经营预算支出</t>
  </si>
  <si>
    <t xml:space="preserve">  上级补助收入</t>
  </si>
  <si>
    <t xml:space="preserve">  上解支出</t>
  </si>
  <si>
    <t xml:space="preserve">  上年结余收入</t>
  </si>
  <si>
    <t xml:space="preserve">  调出资金</t>
  </si>
  <si>
    <t>表25</t>
  </si>
  <si>
    <t>2026年茂县县级国有资本经营预算收入预算表</t>
  </si>
  <si>
    <t>预  算  科  目</t>
  </si>
  <si>
    <t xml:space="preserve">    国有控股公司股利、股息收入</t>
  </si>
  <si>
    <t xml:space="preserve">    国有参股公司股利、股息收入</t>
  </si>
  <si>
    <t>表26</t>
  </si>
  <si>
    <t>2026年茂县县级国有资本经营预算支出预算表</t>
  </si>
  <si>
    <t>表27</t>
  </si>
  <si>
    <t>2026年茂县县级国有资本经营预算收支预算平衡表</t>
  </si>
  <si>
    <t xml:space="preserve">  补助下级支出</t>
  </si>
  <si>
    <t xml:space="preserve">  上解收入</t>
  </si>
  <si>
    <t>表28</t>
  </si>
  <si>
    <t>2026年茂县对下国有资本经营预算转移支付预算表</t>
  </si>
  <si>
    <t>说明：此表为空表，不涉及对下国有资本经营预算转移支付</t>
  </si>
  <si>
    <t>表29</t>
  </si>
  <si>
    <t>2026年茂县社会保险基金预算收入预算表</t>
  </si>
  <si>
    <t>简要说明</t>
  </si>
  <si>
    <t>一、企业职工基本养老保险基金收入</t>
  </si>
  <si>
    <t xml:space="preserve">    其中：企业职工基本养老保险费收入</t>
  </si>
  <si>
    <t xml:space="preserve">          企业职工基本养老保险基金财政补贴收入</t>
  </si>
  <si>
    <t xml:space="preserve">          企业职工基本养老保险基金利息收入</t>
  </si>
  <si>
    <t xml:space="preserve">          企业职工基本养老保险基金委托投资收益</t>
  </si>
  <si>
    <t xml:space="preserve">          其他企业职工基本养老保险基金收入</t>
  </si>
  <si>
    <t>二、失业保险基金收入</t>
  </si>
  <si>
    <t xml:space="preserve">    其中：失业保险费收入</t>
  </si>
  <si>
    <t xml:space="preserve">          失业保险基金财政补贴收入</t>
  </si>
  <si>
    <t xml:space="preserve">          失业保险基金利息收入</t>
  </si>
  <si>
    <t xml:space="preserve">          其他失业保险基金收入</t>
  </si>
  <si>
    <t>三、职工基本医疗保险基金收入</t>
  </si>
  <si>
    <t xml:space="preserve">    其中：职工基本医疗保险费收入</t>
  </si>
  <si>
    <t xml:space="preserve">          职工基本医疗保险基金财政补贴收入</t>
  </si>
  <si>
    <t xml:space="preserve">          职工基本医疗保险基金利息收入</t>
  </si>
  <si>
    <t xml:space="preserve">          其他职工基本医疗保险基金收入</t>
  </si>
  <si>
    <t>四、工伤保险基金收入</t>
  </si>
  <si>
    <t xml:space="preserve">    其中：工伤保险费收入</t>
  </si>
  <si>
    <t xml:space="preserve">          工伤保险基金财政补贴收入</t>
  </si>
  <si>
    <t xml:space="preserve">          工伤保险基金利息收入</t>
  </si>
  <si>
    <t xml:space="preserve">          其他工伤保险基金收入</t>
  </si>
  <si>
    <t>五、城乡居民基本养老保险基金收入</t>
  </si>
  <si>
    <t xml:space="preserve">    其中：城乡居民基本养老保险基金缴费收入</t>
  </si>
  <si>
    <t xml:space="preserve">          城乡居民基本养老保险基金财政补贴收入</t>
  </si>
  <si>
    <t xml:space="preserve">          城乡居民基本养老保险基金利息收入</t>
  </si>
  <si>
    <t xml:space="preserve">          城乡居民基本养老保险基金委托投资收益</t>
  </si>
  <si>
    <t xml:space="preserve">          城乡居民基本养老保险基金集体补助收入</t>
  </si>
  <si>
    <t xml:space="preserve">          其他城乡居民基本养老保险基金收入</t>
  </si>
  <si>
    <t>六、机关事业单位基本养老保险基金收入</t>
  </si>
  <si>
    <t xml:space="preserve">    其中：机关事业单位基本养老保险费收入</t>
  </si>
  <si>
    <t xml:space="preserve">          机关事业单位基本养老保险基金财政补助收入</t>
  </si>
  <si>
    <t xml:space="preserve">          机关事业单位基本养老保险基金利息收入</t>
  </si>
  <si>
    <t xml:space="preserve">          机关事业单位基本养老保险基金委托投资收益</t>
  </si>
  <si>
    <t xml:space="preserve">          其他机关事业单位基本养老保险基金收入</t>
  </si>
  <si>
    <t>七、城乡居民基本医疗保险基金收入</t>
  </si>
  <si>
    <t xml:space="preserve">    其中：城乡居民基本医疗保险基金缴费收入</t>
  </si>
  <si>
    <t xml:space="preserve">          城乡居民基本医疗保险基金财政补贴收入</t>
  </si>
  <si>
    <t xml:space="preserve">          城乡居民基本医疗保险基金利息收入</t>
  </si>
  <si>
    <t xml:space="preserve">          其他城乡居民基本医疗保险基金收入</t>
  </si>
  <si>
    <t>社会保险基金收入合计</t>
  </si>
  <si>
    <t>说明：此表为空表，根据《阿坝州人力资源和社会保障局 阿坝州财政局关于进一步完善城乡居民基本养老保险制度的通知》（阿州人社发〔2022〕34号）文件要求：“从2023年1月1日起实施基金收支管理、基金预算管理、责任分担机制、经办管理服务的统收统支州级统筹制度”，不涉及社会保险基金预算收入</t>
  </si>
  <si>
    <t xml:space="preserve"> </t>
  </si>
  <si>
    <t>表30</t>
  </si>
  <si>
    <t>2026年茂县社会保险基金预算支出预算表</t>
  </si>
  <si>
    <t>一、企业职工基本养老保险基金支出</t>
  </si>
  <si>
    <t xml:space="preserve">    其中：基本养老金</t>
  </si>
  <si>
    <t xml:space="preserve">          医疗补助金</t>
  </si>
  <si>
    <t xml:space="preserve">          丧葬抚恤补助</t>
  </si>
  <si>
    <t xml:space="preserve">          其他企业职工基本养老保险基金支出</t>
  </si>
  <si>
    <t>二、失业保险基金支出</t>
  </si>
  <si>
    <t xml:space="preserve">    其中：失业保险金</t>
  </si>
  <si>
    <t xml:space="preserve">          医疗保险费</t>
  </si>
  <si>
    <t xml:space="preserve">          职业培训和职业介绍补贴</t>
  </si>
  <si>
    <t xml:space="preserve">          其他失业保险基金支出</t>
  </si>
  <si>
    <t>三、职工基本医疗保险基金支出</t>
  </si>
  <si>
    <t xml:space="preserve">    其中：职工基本医疗保险统筹基金待遇支出</t>
  </si>
  <si>
    <t xml:space="preserve">          职工基本医疗保险个人账户基金待遇支出</t>
  </si>
  <si>
    <t xml:space="preserve">          其他职工基本医疗保险基金支出</t>
  </si>
  <si>
    <t>四、工伤保险基金支出</t>
  </si>
  <si>
    <t xml:space="preserve">    其中：工伤保险待遇</t>
  </si>
  <si>
    <t xml:space="preserve">          劳动能力鉴定支出</t>
  </si>
  <si>
    <t xml:space="preserve">          工伤预防费用支出</t>
  </si>
  <si>
    <t xml:space="preserve">          其他工伤保险基金支出</t>
  </si>
  <si>
    <t>五、城乡居民基本养老保险基金支出</t>
  </si>
  <si>
    <t xml:space="preserve">    其中：基础养老金支出</t>
  </si>
  <si>
    <t xml:space="preserve">          个人账户养老金支出</t>
  </si>
  <si>
    <t xml:space="preserve">          丧葬抚恤补助支出</t>
  </si>
  <si>
    <t xml:space="preserve">          其他城乡居民基本养老保险基金支出</t>
  </si>
  <si>
    <t>六、机关事业单位基本养老保险基金支出</t>
  </si>
  <si>
    <t xml:space="preserve">    其中：基本养老金支出</t>
  </si>
  <si>
    <t xml:space="preserve">          其他机关事业单位基本养老保险基金支出</t>
  </si>
  <si>
    <t>七、城乡居民基本医疗保险基金支出</t>
  </si>
  <si>
    <t xml:space="preserve">    其中：城乡居民基本医疗保险基金医疗待遇支出</t>
  </si>
  <si>
    <t xml:space="preserve">          大病医疗保险支出</t>
  </si>
  <si>
    <t xml:space="preserve">          其他城乡居民基本医疗保险基金支出</t>
  </si>
  <si>
    <t>社会保险基金支出合计</t>
  </si>
  <si>
    <t>说明：此表为空表，根据《阿坝州人力资源和社会保障局 阿坝州财政局关于进一步完善城乡居民基本养老保险制度的通知》（阿州人社发〔2022〕34号）文件要求：“从2023年1月1日起实施基金收支管理、基金预算管理、责任分担机制、经办管理服务的统收统支州级统筹制度”，不涉及社会保险基金预算支出。</t>
  </si>
  <si>
    <t>表31</t>
  </si>
  <si>
    <t>2026年茂县社会保险基金预算收支预算平衡表</t>
  </si>
  <si>
    <t>社会保险基金预算收入</t>
  </si>
  <si>
    <t>社会保险基金预算支出</t>
  </si>
  <si>
    <t>社会保险基金转移支出</t>
  </si>
  <si>
    <t>企业职工基本养老保险基金</t>
  </si>
  <si>
    <t>失业保险基金</t>
  </si>
  <si>
    <t>职工基本医疗保险基金</t>
  </si>
  <si>
    <t>工伤保险基金</t>
  </si>
  <si>
    <t>城乡居民基本养老保险基金</t>
  </si>
  <si>
    <t>机关事业单位基本养老保险基金</t>
  </si>
  <si>
    <t>社会保险基金补助下级支出</t>
  </si>
  <si>
    <t>城乡居民基本医疗保险基金</t>
  </si>
  <si>
    <t>社会保险基金转移收入</t>
  </si>
  <si>
    <t>社会保险基金上级补助收入</t>
  </si>
  <si>
    <t>社会保险基金上解上级支出</t>
  </si>
  <si>
    <t xml:space="preserve">  社会保险基金下级上解收入</t>
  </si>
  <si>
    <t>年终结余</t>
  </si>
  <si>
    <t>说明：此表为空表，根据《阿坝州人力资源和社会保障局 阿坝州财政局关于进一步完善城乡居民基本养老保险制度的通知》（阿州人社发〔2022〕34号）文件要求：“从2023年1月1日起实施基金收支管理、基金预算管理、责任分担机制、经办管理服务的统收统支州级统筹制度”，不涉及社会保险基金预算收入和预算支出。</t>
  </si>
  <si>
    <t>表32</t>
  </si>
  <si>
    <t>2026年茂县县级社会保险基金预算收入预算表</t>
  </si>
  <si>
    <r>
      <rPr>
        <sz val="12"/>
        <rFont val="宋体"/>
        <charset val="134"/>
      </rPr>
      <t xml:space="preserve"> </t>
    </r>
    <r>
      <rPr>
        <sz val="11"/>
        <color theme="1"/>
        <rFont val="宋体"/>
        <charset val="134"/>
        <scheme val="minor"/>
      </rPr>
      <t xml:space="preserve">         下级上解收入</t>
    </r>
  </si>
  <si>
    <r>
      <rPr>
        <sz val="12"/>
        <rFont val="宋体"/>
        <charset val="134"/>
      </rPr>
      <t xml:space="preserve">        </t>
    </r>
    <r>
      <rPr>
        <sz val="12"/>
        <rFont val="宋体"/>
        <charset val="134"/>
      </rPr>
      <t xml:space="preserve">  </t>
    </r>
    <r>
      <rPr>
        <sz val="12"/>
        <rFont val="宋体"/>
        <charset val="134"/>
      </rPr>
      <t>职工基本医疗保险基金利息收入</t>
    </r>
  </si>
  <si>
    <r>
      <rPr>
        <sz val="12"/>
        <rFont val="宋体"/>
        <charset val="134"/>
      </rPr>
      <t xml:space="preserve"> </t>
    </r>
    <r>
      <rPr>
        <sz val="12"/>
        <rFont val="宋体"/>
        <charset val="134"/>
      </rPr>
      <t xml:space="preserve">   </t>
    </r>
    <r>
      <rPr>
        <sz val="12"/>
        <rFont val="宋体"/>
        <charset val="134"/>
      </rPr>
      <t>其中：城乡居民基本养老保险基金缴费收入</t>
    </r>
  </si>
  <si>
    <r>
      <rPr>
        <sz val="12"/>
        <rFont val="宋体"/>
        <charset val="134"/>
      </rPr>
      <t xml:space="preserve">     </t>
    </r>
    <r>
      <rPr>
        <sz val="12"/>
        <rFont val="宋体"/>
        <charset val="134"/>
      </rPr>
      <t xml:space="preserve">    </t>
    </r>
    <r>
      <rPr>
        <sz val="12"/>
        <rFont val="宋体"/>
        <charset val="134"/>
      </rPr>
      <t xml:space="preserve"> 城乡居民基本养老保险基金财政补贴收入</t>
    </r>
  </si>
  <si>
    <r>
      <rPr>
        <sz val="12"/>
        <rFont val="宋体"/>
        <charset val="134"/>
      </rPr>
      <t xml:space="preserve">     </t>
    </r>
    <r>
      <rPr>
        <sz val="12"/>
        <rFont val="宋体"/>
        <charset val="134"/>
      </rPr>
      <t xml:space="preserve">    </t>
    </r>
    <r>
      <rPr>
        <sz val="12"/>
        <rFont val="宋体"/>
        <charset val="134"/>
      </rPr>
      <t xml:space="preserve"> 城乡居民基本养老保险基金利息收入</t>
    </r>
  </si>
  <si>
    <r>
      <rPr>
        <sz val="12"/>
        <rFont val="宋体"/>
        <charset val="134"/>
      </rPr>
      <t xml:space="preserve">      </t>
    </r>
    <r>
      <rPr>
        <sz val="12"/>
        <rFont val="宋体"/>
        <charset val="134"/>
      </rPr>
      <t xml:space="preserve">    </t>
    </r>
    <r>
      <rPr>
        <sz val="12"/>
        <rFont val="宋体"/>
        <charset val="134"/>
      </rPr>
      <t>城乡居民基本养老保险基金委托投资收益</t>
    </r>
  </si>
  <si>
    <r>
      <rPr>
        <sz val="12"/>
        <rFont val="宋体"/>
        <charset val="134"/>
      </rPr>
      <t xml:space="preserve">      </t>
    </r>
    <r>
      <rPr>
        <sz val="12"/>
        <rFont val="宋体"/>
        <charset val="134"/>
      </rPr>
      <t xml:space="preserve">    </t>
    </r>
    <r>
      <rPr>
        <sz val="12"/>
        <rFont val="宋体"/>
        <charset val="134"/>
      </rPr>
      <t>城乡居民基本养老保险基金集体补助收入</t>
    </r>
  </si>
  <si>
    <r>
      <rPr>
        <sz val="12"/>
        <rFont val="宋体"/>
        <charset val="134"/>
      </rPr>
      <t xml:space="preserve">      </t>
    </r>
    <r>
      <rPr>
        <sz val="12"/>
        <rFont val="宋体"/>
        <charset val="134"/>
      </rPr>
      <t xml:space="preserve">    </t>
    </r>
    <r>
      <rPr>
        <sz val="12"/>
        <rFont val="宋体"/>
        <charset val="134"/>
      </rPr>
      <t>其他城乡居民基本养老保险基金收入</t>
    </r>
  </si>
  <si>
    <r>
      <rPr>
        <sz val="12"/>
        <rFont val="宋体"/>
        <charset val="134"/>
      </rPr>
      <t xml:space="preserve"> </t>
    </r>
    <r>
      <rPr>
        <sz val="12"/>
        <rFont val="宋体"/>
        <charset val="134"/>
      </rPr>
      <t xml:space="preserve">   </t>
    </r>
    <r>
      <rPr>
        <sz val="12"/>
        <rFont val="宋体"/>
        <charset val="134"/>
      </rPr>
      <t>其中：城乡居民基本医疗保险费收入</t>
    </r>
  </si>
  <si>
    <r>
      <rPr>
        <sz val="12"/>
        <rFont val="宋体"/>
        <charset val="134"/>
      </rPr>
      <t xml:space="preserve">     </t>
    </r>
    <r>
      <rPr>
        <sz val="12"/>
        <rFont val="宋体"/>
        <charset val="134"/>
      </rPr>
      <t xml:space="preserve">     城</t>
    </r>
    <r>
      <rPr>
        <sz val="12"/>
        <rFont val="宋体"/>
        <charset val="134"/>
      </rPr>
      <t>乡居民基本医疗保险基金财政补贴收入</t>
    </r>
  </si>
  <si>
    <r>
      <rPr>
        <sz val="12"/>
        <rFont val="宋体"/>
        <charset val="134"/>
      </rPr>
      <t xml:space="preserve">     </t>
    </r>
    <r>
      <rPr>
        <sz val="12"/>
        <rFont val="宋体"/>
        <charset val="134"/>
      </rPr>
      <t xml:space="preserve">    </t>
    </r>
    <r>
      <rPr>
        <sz val="12"/>
        <rFont val="宋体"/>
        <charset val="134"/>
      </rPr>
      <t xml:space="preserve"> 城乡居民基本医疗保险基金利息收入</t>
    </r>
  </si>
  <si>
    <r>
      <rPr>
        <sz val="12"/>
        <rFont val="宋体"/>
        <charset val="134"/>
      </rPr>
      <t xml:space="preserve">     </t>
    </r>
    <r>
      <rPr>
        <sz val="12"/>
        <rFont val="宋体"/>
        <charset val="134"/>
      </rPr>
      <t xml:space="preserve">    </t>
    </r>
    <r>
      <rPr>
        <sz val="12"/>
        <rFont val="宋体"/>
        <charset val="134"/>
      </rPr>
      <t xml:space="preserve"> 其他城乡居民基本医疗保险基金收入</t>
    </r>
  </si>
  <si>
    <t>说明：此表为空表，根据《阿坝州人力资源和社会保障局 阿坝州财政局关于进一步完善城乡居民基本养老保险制度的通知》（阿州人社发〔2022〕34号）文件要求：“从2023年1月1日起实施基金收支管理、基金预算管理、责任分担机制、经办管理服务的统收统支州级统筹制度”，不涉及县级社会保险基金预算收入。</t>
  </si>
  <si>
    <t>表33</t>
  </si>
  <si>
    <t>2026年茂县县级社会保险基金预算支出预算表</t>
  </si>
  <si>
    <t>其中：基本养老金</t>
  </si>
  <si>
    <t xml:space="preserve">      医疗补助金</t>
  </si>
  <si>
    <t xml:space="preserve">      丧葬抚恤补助</t>
  </si>
  <si>
    <t xml:space="preserve">      其他企业职工基本养老保险基金支出</t>
  </si>
  <si>
    <t>其中：失业保险金</t>
  </si>
  <si>
    <t xml:space="preserve">      医疗保险费</t>
  </si>
  <si>
    <t xml:space="preserve">      职业培训和职业介绍补贴</t>
  </si>
  <si>
    <t xml:space="preserve">      技能提升补贴支出</t>
  </si>
  <si>
    <t xml:space="preserve">      稳定岗位补贴支出</t>
  </si>
  <si>
    <t xml:space="preserve">      其他费用支出</t>
  </si>
  <si>
    <t xml:space="preserve">      其他失业保险基金支出</t>
  </si>
  <si>
    <t>其中：职工基本医疗保险统筹基金</t>
  </si>
  <si>
    <t xml:space="preserve">      职工基本医疗保险个人账户基金</t>
  </si>
  <si>
    <t xml:space="preserve">      其他职工基本医疗保险基金支出</t>
  </si>
  <si>
    <t>其中：工伤保险待遇</t>
  </si>
  <si>
    <t xml:space="preserve">      劳动能力鉴定支出</t>
  </si>
  <si>
    <t xml:space="preserve">      工伤预防费用支出</t>
  </si>
  <si>
    <t xml:space="preserve">      职业伤害保障支出</t>
  </si>
  <si>
    <t xml:space="preserve">      其他工伤保险基金支出</t>
  </si>
  <si>
    <t>其中：基础养老金支出</t>
  </si>
  <si>
    <t xml:space="preserve">      个人账户养老金支出</t>
  </si>
  <si>
    <t xml:space="preserve">      丧葬抚恤补助支出</t>
  </si>
  <si>
    <t xml:space="preserve">      其他城乡居民基本养老保险基金支出</t>
  </si>
  <si>
    <t>其中：基本养老金支出</t>
  </si>
  <si>
    <t xml:space="preserve">      其他机关事业单位基本养老保险基金支出</t>
  </si>
  <si>
    <t>其中：城乡居民基本医疗保险基金医疗待遇支出</t>
  </si>
  <si>
    <t xml:space="preserve">      城乡居民大病保险支出</t>
  </si>
  <si>
    <t xml:space="preserve">      其他城乡居民基本医疗保险基金支出</t>
  </si>
  <si>
    <t>说明：此表为空表，根据《阿坝州人力资源和社会保障局 阿坝州财政局关于进一步完善城乡居民基本养老保险制度的通知》（阿州人社发〔2022〕34号）文件要求：“从2023年1月1日起实施基金收支管理、基金预算管理、责任分担机制、经办管理服务的统收统支州级统筹制度”，不涉及县级社会保险基金预算支出。</t>
  </si>
  <si>
    <t>表34</t>
  </si>
  <si>
    <t>2026年茂县县级社会保险基金预算收支预算平衡表</t>
  </si>
  <si>
    <t>说明：此表为空表，根据《阿坝州人力资源和社会保障局 阿坝州财政局关于进一步完善城乡居民基本养老保险制度的通知》（阿州人社发〔2022〕34号）文件要求：“从2023年1月1日起实施基金收支管理、基金预算管理、责任分担机制、经办管理服务的统收统支州级统筹制度”，不涉及县级社会保险基金预算收入和支出。</t>
  </si>
  <si>
    <t>表35</t>
  </si>
  <si>
    <t>茂县2025年地方政府债务限额及余额预算情况表</t>
  </si>
  <si>
    <t>地   区</t>
  </si>
  <si>
    <t>2025年债务限额</t>
  </si>
  <si>
    <t>2025年债务余额预计执行数</t>
  </si>
  <si>
    <t>一般债务</t>
  </si>
  <si>
    <t>专项债务</t>
  </si>
  <si>
    <t>公  式</t>
  </si>
  <si>
    <t>A=B+C</t>
  </si>
  <si>
    <t>B</t>
  </si>
  <si>
    <t>C</t>
  </si>
  <si>
    <t>D=E+F</t>
  </si>
  <si>
    <t>E</t>
  </si>
  <si>
    <t>F</t>
  </si>
  <si>
    <t>XX市（县）合计</t>
  </si>
  <si>
    <t xml:space="preserve">  一、茂县本级</t>
  </si>
  <si>
    <t xml:space="preserve">  </t>
  </si>
  <si>
    <t>注：1.本表反映上一年度本地区、本级及所属地区地方政府债务限额及余额预计执行数。
    2.本表由县级以上地方各级财政部门在本级人民代表大会批准预算后二十日内公开。</t>
  </si>
  <si>
    <t>表36</t>
  </si>
  <si>
    <t>茂县地方政府一般债务余额情况表</t>
  </si>
  <si>
    <t>项    目</t>
  </si>
  <si>
    <t>执行数</t>
  </si>
  <si>
    <t>一、2024年末地方政府一般债务余额实际数</t>
  </si>
  <si>
    <t>二、2025年末地方政府一般债务限额</t>
  </si>
  <si>
    <t>三、2025年地方政府一般债务发行额</t>
  </si>
  <si>
    <t xml:space="preserve">    中央转贷地方的国际金融组织和外国政府贷款</t>
  </si>
  <si>
    <t xml:space="preserve">    2025年地方政府一般债券发行额</t>
  </si>
  <si>
    <t>四、2025年地方政府一般债务还本额</t>
  </si>
  <si>
    <t>五、2025年末地方政府一般债务余额预计执行数</t>
  </si>
  <si>
    <t>六、2025年末地方政府一般债务剩余年限（年）</t>
  </si>
  <si>
    <t>七、2026年地方政府一般债务新增举债额度</t>
  </si>
  <si>
    <t>八、2026年地方政府一般债务限额</t>
  </si>
  <si>
    <t>注：1.本表反映本地区上两年度一般债务余额，上一年度一般债务限额、发行额、还本支出及余额，本年度一般债务新增举债额度及限额。
    2.本表由县级以上地方各级财政部门在本级人民代表大会批准预算后二十日内公开。</t>
  </si>
  <si>
    <t>表37</t>
  </si>
  <si>
    <t>茂县地方政府专项债务余额情况表</t>
  </si>
  <si>
    <t>一、2024年末地方政府专项债务余额实际数</t>
  </si>
  <si>
    <t>二、2025年末地方政府专项债务限额</t>
  </si>
  <si>
    <t>三、2025年地方政府专项债务发行额</t>
  </si>
  <si>
    <t>四、2025年地方政府专项债务还本额</t>
  </si>
  <si>
    <t>五、2025年末地方政府专项债务余额预计执行数</t>
  </si>
  <si>
    <t>六、2025年末地方政府专项债务剩余年限（年）</t>
  </si>
  <si>
    <t>七、2026年地方政府专项债务新增举债额度</t>
  </si>
  <si>
    <t>八、2026年末地方政府专项债务限额</t>
  </si>
  <si>
    <t>注：1.本表反映本地区上两年度专项债务余额，上一年度专项债务限额、发行额、还本支出及余额，本年度专项债务新增举债额度及限额。
    2.本表由县级以上地方各级财政部门在本级人民代表大会批准预算后二十日内公开。</t>
  </si>
  <si>
    <t>表38</t>
  </si>
  <si>
    <t>茂县地方政府债券发行及还本付息情况表</t>
  </si>
  <si>
    <t>公式</t>
  </si>
  <si>
    <t>本地区</t>
  </si>
  <si>
    <t>本级</t>
  </si>
  <si>
    <t>一、2025年发行预计执行数</t>
  </si>
  <si>
    <t>A=B+D</t>
  </si>
  <si>
    <t>（一）一般债券</t>
  </si>
  <si>
    <t xml:space="preserve">   其中：再融资债券</t>
  </si>
  <si>
    <t>（二）专项债券</t>
  </si>
  <si>
    <t>D</t>
  </si>
  <si>
    <t>二、2025年还本预计执行数</t>
  </si>
  <si>
    <t>F=G+H</t>
  </si>
  <si>
    <t>G</t>
  </si>
  <si>
    <t>H</t>
  </si>
  <si>
    <t>三、2025年付息预计执行数</t>
  </si>
  <si>
    <t>I=J+K</t>
  </si>
  <si>
    <t>J</t>
  </si>
  <si>
    <t>K</t>
  </si>
  <si>
    <t>四、2026年还本预算数</t>
  </si>
  <si>
    <t>L=M+O</t>
  </si>
  <si>
    <t>M</t>
  </si>
  <si>
    <t xml:space="preserve">   其中：再融资</t>
  </si>
  <si>
    <t xml:space="preserve">         财政预算安排 </t>
  </si>
  <si>
    <t>N</t>
  </si>
  <si>
    <t>O</t>
  </si>
  <si>
    <t xml:space="preserve">         财政预算安排</t>
  </si>
  <si>
    <t>P</t>
  </si>
  <si>
    <t>五、2026年付息预算数</t>
  </si>
  <si>
    <t>Q=R+S</t>
  </si>
  <si>
    <t>R</t>
  </si>
  <si>
    <t>S</t>
  </si>
  <si>
    <t>注：1.本表反映本地区、本级上一年度地方政府债券（含再融资债券）发行及还本付息支出预计执行数、本年度地方政府债券还本付息支出预算数等。
    2.本表由县级以上地方各级财政部门在本级人民代表大会批准预算后二十日内公开。</t>
  </si>
  <si>
    <t>表39</t>
  </si>
  <si>
    <t>2025年茂县本级地方政府债券项目安排情况表</t>
  </si>
  <si>
    <t>市州名称</t>
  </si>
  <si>
    <t>区划名称</t>
  </si>
  <si>
    <t>项目领域</t>
  </si>
  <si>
    <t>项目主管部门</t>
  </si>
  <si>
    <t>项目实施单位</t>
  </si>
  <si>
    <t>债券性质</t>
  </si>
  <si>
    <t>债券规模</t>
  </si>
  <si>
    <t>发行时间（年/月）</t>
  </si>
  <si>
    <t>阿坝州</t>
  </si>
  <si>
    <t>茂县</t>
  </si>
  <si>
    <t>四川省阿坝州茂县粮油铁路中转站建设项目(二期)</t>
  </si>
  <si>
    <t>粮食、农资仓储物流设施</t>
  </si>
  <si>
    <t>茂县粮食物资储备中心</t>
  </si>
  <si>
    <t>一般债券</t>
  </si>
  <si>
    <t>阿坝州茂县托育园建设项目</t>
  </si>
  <si>
    <t>卫生健康（含应急医疗救治设施、公共卫生设施）</t>
  </si>
  <si>
    <t>茂县卫生健康局</t>
  </si>
  <si>
    <t>茂县中医医院医养综合服务能力建设项目</t>
  </si>
  <si>
    <t>高原病防治研究基地（阿坝）建设项目</t>
  </si>
  <si>
    <t>专项债券</t>
  </si>
  <si>
    <t>茂县城市智慧停车场项目</t>
  </si>
  <si>
    <t>城市停车场</t>
  </si>
  <si>
    <t>茂县住房和城乡建设局</t>
  </si>
  <si>
    <t>茂县羌源发展有限责任公司</t>
  </si>
  <si>
    <t>茂县存量政府投资项目</t>
  </si>
  <si>
    <t>注：1.本表反映2025年地方政府新增政府债券项目情况                                                                          2.本表由县级以上地方各级财政部门在本级人民代表大会批准预算后二十日内公开。</t>
  </si>
  <si>
    <t>表40</t>
  </si>
  <si>
    <t>茂县本级2025年地方政府专项债务表</t>
  </si>
  <si>
    <t>项目</t>
  </si>
  <si>
    <t>一、专项债券收入</t>
  </si>
  <si>
    <t>二、专项债券支出</t>
  </si>
  <si>
    <t>三、还本付息</t>
  </si>
  <si>
    <t xml:space="preserve">    其中：还本预计执行数</t>
  </si>
  <si>
    <t xml:space="preserve">          付息预计执行数</t>
  </si>
  <si>
    <t>四、项目负债规模</t>
  </si>
  <si>
    <t>五、已发行专项债券期限（年）</t>
  </si>
  <si>
    <t>六、已发行专项债券利率（%）</t>
  </si>
  <si>
    <t>注：1.本表反映上一年度本级政府专项债券收入、支出、还本付息及专项收入情况，反映本级项目的负债规模、期限、利率、还本付息等情况。
    2.本表由县级以上地方各级财政部门在本级人民代表大会批准预算后二十日内公开。</t>
  </si>
  <si>
    <t>表41</t>
  </si>
  <si>
    <t>茂县本级2025年新增政府债券项目实施情况表</t>
  </si>
  <si>
    <t>新增债券资金发行金额</t>
  </si>
  <si>
    <t>财政部门资金拨付</t>
  </si>
  <si>
    <t>项目概况</t>
  </si>
  <si>
    <t>拨付金额</t>
  </si>
  <si>
    <t>拨付进度（%）</t>
  </si>
  <si>
    <t>茂县粮食和物资储备中心</t>
  </si>
  <si>
    <t>四川省阿坝州茂县粮油铁路中转站建设项目（二期）</t>
  </si>
  <si>
    <t>项目用地面积1376.55平方米，建设内容包括：建筑面积707.2平方米，高标准粮仓一栋（仓容量2109吨）；购置底温仓设施设备及配套道路管网等设施。</t>
  </si>
  <si>
    <t>扩建婴幼儿生活用房等附属用房 3600 平方米，新增托位 120 个及附属设施设备。</t>
  </si>
  <si>
    <t>新建医养服务综合楼 4800 平方米，相关附属设施改造和设备购置。</t>
  </si>
  <si>
    <t>1.新建工程:建筑面积43285平方米，地上建筑面积33846平方米，地下建筑面积9439平方米。建设内容包含：门诊医技部、住院部、业务辅助用房、高原病用房以及配套建设、总平工程、围墙、碳汇提升及大门等。2.老院区改造工程：改造面积34485平方米。改造内容包含：手术室改造、消洗中心改造、太平间改造、安装提升工程等。</t>
  </si>
  <si>
    <t>新建地下停车场 1 个，停车场总用地面积 8723.77平方米，总建筑面积 19972.05 平方米（其中：地上建筑面积 349.69平方米；地下停车场三层，建筑面积 19622.36 平方米），总计地下停车位 453 个。配套基础设施建设，包括充电桩、智慧停车系统、监控系统等。</t>
  </si>
  <si>
    <t>注：1.本表反映2025年新增政府债券项目实施情况                                                                                                                   2.本表由县级以上地方各级财政部门在本级人民代表大会批准预算后二十日内公开。</t>
  </si>
  <si>
    <t>表42</t>
  </si>
  <si>
    <t>茂县2026年地方政府债务限额提前下达情况表</t>
  </si>
  <si>
    <t>下级</t>
  </si>
  <si>
    <t>一、2025年地方政府债务限额</t>
  </si>
  <si>
    <t>其中： 一般债务限额</t>
  </si>
  <si>
    <t xml:space="preserve">       专项债务限额</t>
  </si>
  <si>
    <t>二、提前下达的2026年新增地方政府债务限额</t>
  </si>
  <si>
    <t>注：1.本表反映本地区及本级预算中列示提前下达的新增地方政府债务限额情况。
    2.本表由县级以上地方各级财政部门在本级人民代表大会批准预算后二十日内公开。</t>
  </si>
  <si>
    <t>表43</t>
  </si>
  <si>
    <t>茂县本级2026年提前下达新增地方政府债券资金安排情况表</t>
  </si>
  <si>
    <t>发行金额</t>
  </si>
  <si>
    <t>注：  1.本表反映本级当年提前下达的新增地方政府债券资金安排情况。
      2.本表由县级以上地方各级财政部门在本级人民代表大会批准预算后二十日内公开。                            说明：此表为空，不涉及2026年提前下达新增地方政府债券资金</t>
  </si>
  <si>
    <t>表44</t>
  </si>
  <si>
    <t>茂县地方政府债券十年到期情况表</t>
  </si>
  <si>
    <t>年度</t>
  </si>
  <si>
    <t>一般债权</t>
  </si>
  <si>
    <t>2026年</t>
  </si>
  <si>
    <t>2027年</t>
  </si>
  <si>
    <t>2028年</t>
  </si>
  <si>
    <t>2029年</t>
  </si>
  <si>
    <t>2030年</t>
  </si>
  <si>
    <t>2031年</t>
  </si>
  <si>
    <t>2032年</t>
  </si>
  <si>
    <t>2033年</t>
  </si>
  <si>
    <t>2034年</t>
  </si>
  <si>
    <t>2035年</t>
  </si>
  <si>
    <t>2026年度部门预算项目绩效目标申报表</t>
  </si>
  <si>
    <t>金额：万元</t>
  </si>
  <si>
    <t>单位名称</t>
  </si>
  <si>
    <t>年度目标</t>
  </si>
  <si>
    <t>一级指标</t>
  </si>
  <si>
    <t>二级指标</t>
  </si>
  <si>
    <t>三级指标</t>
  </si>
  <si>
    <t>指标性质</t>
  </si>
  <si>
    <t>指标值</t>
  </si>
  <si>
    <t>度量单位</t>
  </si>
  <si>
    <t>权重</t>
  </si>
  <si>
    <t>101001-茂县人民代表大会常务委员会办公室（行政）</t>
  </si>
  <si>
    <t>51322324T000010427446-代表活动经费</t>
  </si>
  <si>
    <t>保障全县及各镇代表工作的开展</t>
  </si>
  <si>
    <t>产出指标</t>
  </si>
  <si>
    <t>数量指标</t>
  </si>
  <si>
    <t>全年开展代表活动次数。</t>
  </si>
  <si>
    <t>≥</t>
  </si>
  <si>
    <t>4</t>
  </si>
  <si>
    <t>次</t>
  </si>
  <si>
    <t>10</t>
  </si>
  <si>
    <t>积极参加代表活动的人次。</t>
  </si>
  <si>
    <t>724</t>
  </si>
  <si>
    <t>人/次</t>
  </si>
  <si>
    <t>20</t>
  </si>
  <si>
    <t>质量指标</t>
  </si>
  <si>
    <t>代表活动服务保障完成率。</t>
  </si>
  <si>
    <t>95</t>
  </si>
  <si>
    <t>%</t>
  </si>
  <si>
    <t>时效指标</t>
  </si>
  <si>
    <t>完成时限。</t>
  </si>
  <si>
    <t>＝</t>
  </si>
  <si>
    <t>1</t>
  </si>
  <si>
    <t>年</t>
  </si>
  <si>
    <t>效益指标</t>
  </si>
  <si>
    <t>经济效益指标</t>
  </si>
  <si>
    <t>贯彻落实县委、县政府的各项决策部署，推动经济稳定发展。</t>
  </si>
  <si>
    <t>定性</t>
  </si>
  <si>
    <t>有效推动</t>
  </si>
  <si>
    <t>社会效益指标</t>
  </si>
  <si>
    <t>充分发挥代表模范带头作用，协助政府推进工作。</t>
  </si>
  <si>
    <t>满意度指标</t>
  </si>
  <si>
    <t>代表履职满意度。</t>
  </si>
  <si>
    <t>99</t>
  </si>
  <si>
    <t>104001-茂县公务服务中心</t>
  </si>
  <si>
    <t>51322321T000000057404-公务接待费</t>
  </si>
  <si>
    <t>　保障全县公务接待工作</t>
  </si>
  <si>
    <t>全年接待人次</t>
  </si>
  <si>
    <t>人</t>
  </si>
  <si>
    <t>5</t>
  </si>
  <si>
    <t>服务对象满意度指标</t>
  </si>
  <si>
    <t xml:space="preserve">接待对象综合满意度 </t>
  </si>
  <si>
    <t>98</t>
  </si>
  <si>
    <t>对茂县形象和工作产生好的影响</t>
  </si>
  <si>
    <t>接待标准合规率</t>
  </si>
  <si>
    <t>接待申请响应及时率</t>
  </si>
  <si>
    <t>30</t>
  </si>
  <si>
    <t>全年接待批次</t>
  </si>
  <si>
    <t>300</t>
  </si>
  <si>
    <t>批</t>
  </si>
  <si>
    <t>成本指标</t>
  </si>
  <si>
    <t>经济成本指标</t>
  </si>
  <si>
    <t>全年接待成本控制</t>
  </si>
  <si>
    <t>≤</t>
  </si>
  <si>
    <t>2000000</t>
  </si>
  <si>
    <t>元</t>
  </si>
  <si>
    <t>51322321T000000068487-集中办公区水费</t>
  </si>
  <si>
    <t>　保障集中办公区、二办公区水费</t>
  </si>
  <si>
    <t xml:space="preserve">用水需求满足率 </t>
  </si>
  <si>
    <t>90</t>
  </si>
  <si>
    <t>保障办公区的供水时长</t>
  </si>
  <si>
    <t>办公区各单位人员满意度</t>
  </si>
  <si>
    <t>二办公区</t>
  </si>
  <si>
    <t>个</t>
  </si>
  <si>
    <t>办公区水费预算</t>
  </si>
  <si>
    <t>80000</t>
  </si>
  <si>
    <t>集中办公区</t>
  </si>
  <si>
    <t>水质检测合格率</t>
  </si>
  <si>
    <t>=</t>
  </si>
  <si>
    <t>51322321T000000068636-集中办公区电费</t>
  </si>
  <si>
    <t>　保障集中办公区、二办公区电费</t>
  </si>
  <si>
    <t xml:space="preserve">用电需求满足率 </t>
  </si>
  <si>
    <t>保障办公区的供电时长</t>
  </si>
  <si>
    <t>办公区电费预算</t>
  </si>
  <si>
    <t>电质检测合格率</t>
  </si>
  <si>
    <t>107001-茂县统计局</t>
  </si>
  <si>
    <t>51322326T000014713691-一套表联网直报、城乡住户、劳动力调查、粮食对地遥感测量等统计项目经费汇总</t>
  </si>
  <si>
    <t>城乡住户调查的主要内容是：按照省、州调查实施方案要求，根据阿府办函[2019]38号文件要求。反映居民家庭收入和支出状况，提供家庭就业、消费、住房、社区发展等有关信息，是十分重要的民生统计。进一步做好住户调查工作，提高调查数据质量，加强收入信息监测，促进城乡居民收入增长，切实保障和改善民生。
“一套表”联网直报工作的主要内容是： 根据《四川统计数据采集处理平台用户管理办法（试行）》和《四川省“一套表”实施方案》要求。以企业统计调查核心指标体系为基础，调查表分年报和定期报表，涉及调查单位基本情况、从业人员及工资总额、固定资产支出、财务状况、生产经营情况、能源和水消费、科技活动、信息化情况等方面内容。
全国第四次农业普查的主要内容是：全面调查第二产业和第三产业发展规模、布局和效益，全面摸清经济社会发展状况，主要从调查单位基本属性、从业人员、财务状况、生产经营情况、生产能力原材料和能源消耗、科技活动情况等方面开展调查。
劳动力调查工作经费的主要内容是： 按照省、州调查实施方案要求，根据川就业办发[2021]2号文件要求。劳动力调查是一项重要的民生调查，通过劳动力调查得到得到的调查失业率是宏观经济四大指标之一，对于监测宏观经济运行、就业形势变化、民生改善等方面具有重要作用。
聘用协统员经费:为认真落实习近平总书记关于统计工作重要指示批示精神，进一步夯实全县统计基础，强化统计基础建设，提升统计数据质量，服务高质量发展，根据《中共阿坝州委办公室 阿坝州人民政府办公室印发&lt;关于更加有效发挥统计监督职能作用的实施方案&gt;的通知》（阿委办发〔2023〕9号）《阿坝州人民政府办公室 关于在全州建立首席统计师和协统员制度的通知》（阿府办发〔2023〕18号）要求，结合我县统计工作实际，我局需选聘5名协统员协助开展日常数据收集、审核、处理、分析及各项统计调查等统计工作任务，参与重大国情国力调查、专项调查、普查等工作。
粮食产量对地遥感抽样调查工作经费：根据《国家统计局四川调查总队  省统计局  省发改委  省财政厅  省农业厅关于开展粮食产量对地遥感抽样调查工作的通知》（川调字〔2017〕20号）要求，科学、客观、及时、准确地获取粮食生产信息，是农业统计调查方法制度的重大改革，是落实国家粮食发展战略、确保粮食生产安全、实现农业生产科学决策、有效提高调查数据社会公信力的重大举措。</t>
  </si>
  <si>
    <t>涉及经费需聘请相关业务人员</t>
  </si>
  <si>
    <t>＞</t>
  </si>
  <si>
    <t>一套表联网直报基层报表人员</t>
  </si>
  <si>
    <t>110</t>
  </si>
  <si>
    <t>粮食抽样调查样本村数量</t>
  </si>
  <si>
    <t>一套表联网直报工作月度报表。</t>
  </si>
  <si>
    <t>12</t>
  </si>
  <si>
    <t>次/年</t>
  </si>
  <si>
    <t>劳动力调查通过了解失业情况，提供调查数据，便于制度政策促进就业</t>
  </si>
  <si>
    <t>进一步促进就业</t>
  </si>
  <si>
    <t>城乡住户调查通过了解家庭收支、提供数据，便于制定政策改善民生</t>
  </si>
  <si>
    <t>进一步促进城乡居民收入增长</t>
  </si>
  <si>
    <t>县委县政府满意度</t>
  </si>
  <si>
    <t>109001-茂县国库集中支付中心</t>
  </si>
  <si>
    <t>51322326T000014729949-2026年专用材料费</t>
  </si>
  <si>
    <t>保障财政资金的顺利支付，维持支付中心的正常运转</t>
  </si>
  <si>
    <t>使用覆盖率</t>
  </si>
  <si>
    <t>100</t>
  </si>
  <si>
    <t>支付中心正常运转</t>
  </si>
  <si>
    <t>执行年度</t>
  </si>
  <si>
    <t>可持续影响指标</t>
  </si>
  <si>
    <t>对维持中心正常运转发挥作用</t>
  </si>
  <si>
    <t>财政资金的顺利支付</t>
  </si>
  <si>
    <t>员工满意度</t>
  </si>
  <si>
    <t>资金支出</t>
  </si>
  <si>
    <t>5000</t>
  </si>
  <si>
    <t>116001-中共茂县委员会组织部（行政）</t>
  </si>
  <si>
    <t>51322326T000014752971-2026年组织、人才及基层党建等工作经费</t>
  </si>
  <si>
    <t>做好全县组织、人才、党建工作，提升党员干部以党的建设能力素质主线，加强人才干部队伍专业化建设，扎实开展人才引进工作， 切实保障基层党建工作的顺利开展，发挥基层党组织的战斗堡垒作用。</t>
  </si>
  <si>
    <t>干部培训开展期数</t>
  </si>
  <si>
    <t>2</t>
  </si>
  <si>
    <t>期</t>
  </si>
  <si>
    <t>经费支出合规率</t>
  </si>
  <si>
    <t>完成年度</t>
  </si>
  <si>
    <t>2026</t>
  </si>
  <si>
    <t>宣传、营造良好氛围对提升组织、党建工作等整体水平，扩大影响力作用</t>
  </si>
  <si>
    <t>中</t>
  </si>
  <si>
    <t>提升干部人才履职能力对工作开展可持续影响程度</t>
  </si>
  <si>
    <t>干部人才满意度</t>
  </si>
  <si>
    <t>预算金额</t>
  </si>
  <si>
    <t>200000</t>
  </si>
  <si>
    <t>119001-中国共产党茂县委员会政法委员会（行政）</t>
  </si>
  <si>
    <t>51322322T000000438035-综治、维稳、防邪、雪亮、网格化、大调解、扫黑、见义勇为、群防群治等经费</t>
  </si>
  <si>
    <t>在全县范围内开展社会稳定、扫黑除恶和综合治理等工作，保证全县政法各项工作顺利开展，确保全县社会大局稳定。</t>
  </si>
  <si>
    <t>召开研判分析会议</t>
  </si>
  <si>
    <t>全年相关政策宣传</t>
  </si>
  <si>
    <t>手机掌握情报信息</t>
  </si>
  <si>
    <t>条</t>
  </si>
  <si>
    <t>完成突发应急演练</t>
  </si>
  <si>
    <t>矛盾纠纷化解数</t>
  </si>
  <si>
    <t>匿名问卷满意率、纠纷调解满意率</t>
  </si>
  <si>
    <t>项目预算成本控制</t>
  </si>
  <si>
    <t>万元</t>
  </si>
  <si>
    <t>120001-茂县公安局</t>
  </si>
  <si>
    <t>51322321T000000051842-禁毒经费</t>
  </si>
  <si>
    <t>　深入开展禁毒宣传，落实禁毒工作措施，组织对辖区重点场所、高危人群的毒品预防教育；了解掌握毒情形势，抓好辖区内吸毒人员的日常管理；组织开展社区戒毒工作，指导各社区对吸毒人员和社区戒毒人员谈话、帮教工作，建立好相关档案；完成上级部门交办的其他相关工作。</t>
  </si>
  <si>
    <t>社区戒毒康复执行率</t>
  </si>
  <si>
    <t>吸毒人员减少人数</t>
  </si>
  <si>
    <t>吸毒人员管控率</t>
  </si>
  <si>
    <t>涉毒嫌疑人减少人数</t>
  </si>
  <si>
    <t>经费年度</t>
  </si>
  <si>
    <t>预防和惩治毒品违法犯罪行为，保护公民身心健康</t>
  </si>
  <si>
    <t>良好</t>
  </si>
  <si>
    <t>群众满意度</t>
  </si>
  <si>
    <t>51322321T000000051850-拘押收教场所经费</t>
  </si>
  <si>
    <t>　对在押人员实行看管、教育、押解、组织劳动、生活及卫生管理；保障侦查、起诉和审判的顺利进行。负责行政拘留，及被拘人员的管理和教育。</t>
  </si>
  <si>
    <t>关押人数</t>
  </si>
  <si>
    <t>330</t>
  </si>
  <si>
    <t>人数</t>
  </si>
  <si>
    <t>25</t>
  </si>
  <si>
    <t>被拘人员遵纪守法</t>
  </si>
  <si>
    <t>15</t>
  </si>
  <si>
    <t>维护社会治安秩序</t>
  </si>
  <si>
    <t>维护社会大局平稳</t>
  </si>
  <si>
    <t>被拘人员、在押人员满意度</t>
  </si>
  <si>
    <t>51322321T000000051858-内卫部队</t>
  </si>
  <si>
    <t>　维护国家主权和尊严，维护社会治安，保卫党政机关、重要目标和人民生命财产安全。</t>
  </si>
  <si>
    <t>任务响应保障到位率</t>
  </si>
  <si>
    <t>资金使用合规性</t>
  </si>
  <si>
    <t>营房场地设施维护率</t>
  </si>
  <si>
    <t>维护国家主权和尊严，维护社会治安，保卫党政机关、重要目标和人民生命财产安全。</t>
  </si>
  <si>
    <t>官兵满意度</t>
  </si>
  <si>
    <t>123001-茂县司法局（行政）</t>
  </si>
  <si>
    <t>51322326T000014822100-法律援助法治宣传社区矫正等工作经费</t>
  </si>
  <si>
    <t>顺利推进茂县司法行政法律援助、法治宣传、社区矫正、安置帮教、行政复议等业务工作。</t>
  </si>
  <si>
    <t>开展普法宣传场次</t>
  </si>
  <si>
    <t>办理法律援助案件数量</t>
  </si>
  <si>
    <t>50</t>
  </si>
  <si>
    <t>件</t>
  </si>
  <si>
    <t>法律援助案件办结率</t>
  </si>
  <si>
    <t>80</t>
  </si>
  <si>
    <t>开展各项业务工作年度</t>
  </si>
  <si>
    <t>法律援助挽回经济损失</t>
  </si>
  <si>
    <t>法律援助对象等满意度</t>
  </si>
  <si>
    <t>85</t>
  </si>
  <si>
    <t>办理案件、开展宣传等所需经费</t>
  </si>
  <si>
    <t>133001-茂县消防救援大队</t>
  </si>
  <si>
    <t>51322322T000004820818-专职队员工资及保险</t>
  </si>
  <si>
    <t>根据《四川省政府专职消防队伍工资待遇标准暂行规定（川办发（2021）43号）文件，保障专职队员工资及五险一金，聘用专职消防队员保障人民生命财产安全。</t>
  </si>
  <si>
    <t>保障专职人员工资</t>
  </si>
  <si>
    <t>56</t>
  </si>
  <si>
    <t>工资发放时间截止12月底</t>
  </si>
  <si>
    <t>月</t>
  </si>
  <si>
    <t>救援及时性</t>
  </si>
  <si>
    <t>按时完成火灾扑救任务</t>
  </si>
  <si>
    <t>消防装备器材操作准确率</t>
  </si>
  <si>
    <t>可持续发展指标</t>
  </si>
  <si>
    <t>严格遵守消防工作纪律出勤率</t>
  </si>
  <si>
    <t>帮扶对象满意度指标</t>
  </si>
  <si>
    <t>服务对象满意度</t>
  </si>
  <si>
    <t>51322324T000011609394-扑火队伍工资及保险</t>
  </si>
  <si>
    <t>根据《阿坝州森林草原防灭火指挥部办公室关于加快地方专业扑火队伍建设的实施意见》（阿州森防指〔2020〕25号）中“专业扑火队员工资待遇参照事业单位人员相关政策，原则上不低于同类级别事业工人人员工资测定”的要求，参照县人社局《扑火队员工资测算表》，测试70人全年工资。</t>
  </si>
  <si>
    <t>保障扑火队21人工资</t>
  </si>
  <si>
    <t>21</t>
  </si>
  <si>
    <t>按时发放每月工资</t>
  </si>
  <si>
    <t>资金使用率</t>
  </si>
  <si>
    <t>保障辖区消防出警率</t>
  </si>
  <si>
    <t>扑火队员工资按时发放满意度</t>
  </si>
  <si>
    <t>救援帮扶对象满意度</t>
  </si>
  <si>
    <t>全年投入资金</t>
  </si>
  <si>
    <t>500000</t>
  </si>
  <si>
    <t>51322326T000014702177-国家综合性消防救援队伍运行经费</t>
  </si>
  <si>
    <t>茂县国家综合性消防救援队伍全年运行经费，保障消防宣传费、办案费、专用燃料费等经费，确保全县火灾情况稳定，综合救援及时。</t>
  </si>
  <si>
    <t>年度救援任务次数</t>
  </si>
  <si>
    <t>消防宣传活动开展次数</t>
  </si>
  <si>
    <t>28</t>
  </si>
  <si>
    <t>年度救援任务成功率</t>
  </si>
  <si>
    <t>增强公众消防安全意识，主动上报火灾隐患同比增加</t>
  </si>
  <si>
    <t>生态效益指标</t>
  </si>
  <si>
    <t>降低生态环境破坏率</t>
  </si>
  <si>
    <t>全年运行经费</t>
  </si>
  <si>
    <t>630000</t>
  </si>
  <si>
    <t>51322326T000014828649-专职消防队伍运行保障经费（含扑火队）</t>
  </si>
  <si>
    <t>根据茂委十三届第140号会议纪要，保障茂县专职消防救援队伍运行保障经费，包含办公费，车辆运行维护经费等全年支出，确保辖区消防环境稳定，队伍稳定运行。</t>
  </si>
  <si>
    <t>年度辖区救援任务量</t>
  </si>
  <si>
    <t>48</t>
  </si>
  <si>
    <t>救援成功率</t>
  </si>
  <si>
    <t>消防宣传按时开展率</t>
  </si>
  <si>
    <t>群众主动上报火灾隐患同比增加</t>
  </si>
  <si>
    <t>降低应急救援生态环境影响率</t>
  </si>
  <si>
    <t>帮扶群众满意度</t>
  </si>
  <si>
    <t>全年保障经费</t>
  </si>
  <si>
    <t>1120000</t>
  </si>
  <si>
    <t>139001-中国共产主义青年团茂县委员会（行政）</t>
  </si>
  <si>
    <t>51322326T000014757444-2026年度大学生志愿服务西部计划中央专项资金项目</t>
  </si>
  <si>
    <t>本项目的主要内容是2026年大学生志愿服务西部计划地方专项资金项目经费，主要用于西部计划志愿者每月的生活补助，保险等费用。</t>
  </si>
  <si>
    <t>招募志愿者人数</t>
  </si>
  <si>
    <t>按时开展志愿者服务活动</t>
  </si>
  <si>
    <t>志愿者生活补助发放及时率</t>
  </si>
  <si>
    <t>个工作日</t>
  </si>
  <si>
    <t>社会公众对志愿者的满意度</t>
  </si>
  <si>
    <t>好</t>
  </si>
  <si>
    <t>服务单位对志愿者工作满意度</t>
  </si>
  <si>
    <t>志愿者对项目实施的满意度</t>
  </si>
  <si>
    <t>年度资金预算</t>
  </si>
  <si>
    <t>16.77</t>
  </si>
  <si>
    <t>148001-茂县民族宗教局</t>
  </si>
  <si>
    <t>51322326T000014738758-茂县宗教活动场所民管会成员生活补助</t>
  </si>
  <si>
    <t>20.73万元用于民管会成员生活补助，依据阿民宗委〔2025〕42号文件编制</t>
  </si>
  <si>
    <t>涉及生活补助人数</t>
  </si>
  <si>
    <t>43</t>
  </si>
  <si>
    <t>名</t>
  </si>
  <si>
    <t>生活补助拨付准确率</t>
  </si>
  <si>
    <t>按时拨付</t>
  </si>
  <si>
    <t>生活补助季度发放及时率</t>
  </si>
  <si>
    <t>每季度</t>
  </si>
  <si>
    <t>寺庙民管会成员经济收入</t>
  </si>
  <si>
    <t>增加</t>
  </si>
  <si>
    <t>寺庙规范化管理达标率</t>
  </si>
  <si>
    <t>有助于各寺庙的依法规范管理，排查化解各项矛盾纠纷隐患，坚持宗教中国化方向，引导宗教与社会主义社会相适应。</t>
  </si>
  <si>
    <t>民管会成员满意度</t>
  </si>
  <si>
    <t>成员生活补助预算成本</t>
  </si>
  <si>
    <t>20.73</t>
  </si>
  <si>
    <t>202001-茂县档案馆</t>
  </si>
  <si>
    <t>51322326T000014649444-档案事业经费</t>
  </si>
  <si>
    <t>本地区档案事业发展，档案设备设施配置、档案抢救和保护</t>
  </si>
  <si>
    <t>保护档案数量</t>
  </si>
  <si>
    <t>70000</t>
  </si>
  <si>
    <t>册卷</t>
  </si>
  <si>
    <t>档案完好率</t>
  </si>
  <si>
    <t>开展档案保护工作及时率</t>
  </si>
  <si>
    <t>有效保障档案查询工作完成</t>
  </si>
  <si>
    <t>档案保护成本</t>
  </si>
  <si>
    <t>203001-茂县教育局（行政）</t>
  </si>
  <si>
    <t>51322321T000000070054-民办幼儿园午餐补助</t>
  </si>
  <si>
    <t>根据《阿坝州人民政府关于进一步完善十五年免费教育经费保障机制的实施意见》（阿府发【2016】18号），阿坝州财政局阿坝州教育局《关于下达我州2017年秋季学期十五年义务教育提标资金的通知》（阿州财教【2017】107号）和《茂县教育局关于下达2025-2026年度学前教育，九年义务教育，普通高中教育经费的通知》，普惠性民办幼儿园9所，在园人数957人，从2017年秋季学期提供十五年义务教育政策相关补助标准，学前午餐补助标准800元/生.年，标准给予补助957人*800元=765600元，项目可行在2026年按时完成各项目标任务，在实施过程中使项目更好的为学生午餐开展提供保障。</t>
  </si>
  <si>
    <t>享受民办幼儿园在园学生人数</t>
  </si>
  <si>
    <t>957</t>
  </si>
  <si>
    <t>经费使用的合规率</t>
  </si>
  <si>
    <t>完成时间</t>
  </si>
  <si>
    <t>幼儿营养率降低</t>
  </si>
  <si>
    <t>‰</t>
  </si>
  <si>
    <t>膳食监督机制常态化运行</t>
  </si>
  <si>
    <t>制定健全且有效运行</t>
  </si>
  <si>
    <t>家长满意度</t>
  </si>
  <si>
    <t>项目成本控制</t>
  </si>
  <si>
    <t>765600</t>
  </si>
  <si>
    <t>元/年</t>
  </si>
  <si>
    <t>51322321T000000070056-区乡教师生活补助</t>
  </si>
  <si>
    <t>　保障区乡教师生活补助加强乡村教师队伍建设</t>
  </si>
  <si>
    <t>保障区乡教师生活补助人数</t>
  </si>
  <si>
    <t>57</t>
  </si>
  <si>
    <t>区乡教师生活补助全额发放率</t>
  </si>
  <si>
    <t>完成时限</t>
  </si>
  <si>
    <t>保障区乡教师生活补助</t>
  </si>
  <si>
    <t>有效保障</t>
  </si>
  <si>
    <t>促进乡村教师队伍建设</t>
  </si>
  <si>
    <t>进一步促进</t>
  </si>
  <si>
    <t>区乡教师满意度</t>
  </si>
  <si>
    <t>156720</t>
  </si>
  <si>
    <t>51322323T000009728971-茂县建档立卡本专科（高职）学生特别资助</t>
  </si>
  <si>
    <t xml:space="preserve">根据《四川省财政厅 四川省教育厅 四川省人力资源和社会保障厅 四川省扶贫移民局关于实施教育扶贫攻坚政策有关事项的通知》（川教函【2017】436号），标准每生每学年4000元，县级承担60%。预计资助茂县建档立卡贫困家庭本专科（高职）学生10人*4000元/人*60%＝24000元。
</t>
  </si>
  <si>
    <t>全县建档立卡本专科学生数</t>
  </si>
  <si>
    <t>完成本专科（高职）生活补助</t>
  </si>
  <si>
    <t>促进学生顺利完成学业，降低学生的辍学</t>
  </si>
  <si>
    <t>显著减少</t>
  </si>
  <si>
    <t>家庭经济困难学生满意度</t>
  </si>
  <si>
    <t>建档立卡贫困学生生活补助经费</t>
  </si>
  <si>
    <t>24000</t>
  </si>
  <si>
    <t>51322324T000010489397-普惠性民办幼儿园生均公用经费</t>
  </si>
  <si>
    <t>《四川省财政厅 四川省教育厅关于完善公办幼儿园生均公用经费财政拨款制度和建立普惠性幼儿园财政拨款标准的通知》(川财教〔2019〕208号)和《茂县教育局 茂县发展和改革局茂县财政局关于印发2022年茂县普惠性民办幼儿园认定结果的通知》（茂教发〔2023〕1号文件。普惠性民办幼儿园9所，在园人数957人，生均公用经费补助500元/生.年957人*500元=478500元.</t>
  </si>
  <si>
    <t>普惠性民办幼儿园在园人数</t>
  </si>
  <si>
    <t>经费使用合规率</t>
  </si>
  <si>
    <t>推进学前教育持续健康发展，不断提高保教质量</t>
  </si>
  <si>
    <t>推进学前教育持续健康发展</t>
  </si>
  <si>
    <t>478500</t>
  </si>
  <si>
    <t>51322325T000012391038-茂县民办幼儿园保教费</t>
  </si>
  <si>
    <t>根据《阿坝州人民政府关于进一步完善十五年免费教育经费保障机制的实施意见》（阿府发【2016】18号）及阿坝州财政局阿坝州教育局《关于下达我州2017年秋季学期十五年义务教育提标资金的通知》（阿州财教【2017】107号），结合《茂县教育局关于下达2025-2026年度学前教育，九年义务教育，普通高中教育经费的通知》，从2017年秋季学期提供十五年义务教育政策相关补助标准，学前保教费标准提高到1200元/生.年，标准给予补助，不足部分由州、县财政按3：7的比列分担。普惠性民办幼儿园9所，2025年在园人数957人，每生每年490共计957人*490=468930元</t>
  </si>
  <si>
    <t>民办幼儿园在园学生人数</t>
  </si>
  <si>
    <t>家长对教育质量认可度</t>
  </si>
  <si>
    <t>学前教育得到持续发展</t>
  </si>
  <si>
    <t>民办幼儿园保教费经费，项目成本控制</t>
  </si>
  <si>
    <t>468930</t>
  </si>
  <si>
    <t>203116-茂县南新镇光华小学校</t>
  </si>
  <si>
    <t>51322321T000000135173-南新光华小学学前生生均公用经费</t>
  </si>
  <si>
    <t>根据川教函【2023】456号，公办幼儿园生均公用经费应达到600元/年.人。茂县南新镇光华小学校幼儿附设班人数31人，2026年生均费预算资金为31*600=18600元。</t>
  </si>
  <si>
    <t>幼儿人数</t>
  </si>
  <si>
    <t>31</t>
  </si>
  <si>
    <t>人/年</t>
  </si>
  <si>
    <t>经济支出合规率</t>
  </si>
  <si>
    <t>保障学校教育工作正常运转</t>
  </si>
  <si>
    <t>项目资金成本控制</t>
  </si>
  <si>
    <t>18600</t>
  </si>
  <si>
    <t>预算执行率</t>
  </si>
  <si>
    <t>51322324T000010604091-南新小学生均公用经费</t>
  </si>
  <si>
    <t>根据阿府发（2016）年18号文件十五年义务教育小学生生均公用经费标准100元/生/年，茂县南新小学在校生81人,资金为10000元。</t>
  </si>
  <si>
    <t>在校生人数</t>
  </si>
  <si>
    <t>81</t>
  </si>
  <si>
    <t>保障小学生教育教学正常运转</t>
  </si>
  <si>
    <t>10000</t>
  </si>
  <si>
    <t>51322325T000012185509-茂县南新镇光华小学校校园餐</t>
  </si>
  <si>
    <t>根据阿州财教【2017】107号文件，下达我州2017年秋季学期十五年义务教育提标资金的通知学前教育午餐补助原标准600元/生年提高到800元/生/年，南新镇光华小学校幼儿附设班学前生31人*800=24800元。</t>
  </si>
  <si>
    <t>学前生人数</t>
  </si>
  <si>
    <t>教育设施完好率</t>
  </si>
  <si>
    <t>学生满意</t>
  </si>
  <si>
    <t>24800</t>
  </si>
  <si>
    <t>51322325T000012962509-茂县南新镇光华小学校学前生保教费</t>
  </si>
  <si>
    <t>根据阿州财教【2017】107号文件，南新镇光华小学校附设幼儿班学前保教费31人*490=15190元。</t>
  </si>
  <si>
    <t>南新小学幼儿园人数</t>
  </si>
  <si>
    <t>保障幼儿教育教学正常运转</t>
  </si>
  <si>
    <t>家长满意度、教师满意度</t>
  </si>
  <si>
    <t>幼儿园保教费项目经费</t>
  </si>
  <si>
    <t>15190</t>
  </si>
  <si>
    <t>203121-茂县七一富顺镇小学校</t>
  </si>
  <si>
    <t>51322321T000000140266-富顺小学学前生生均公用经费</t>
  </si>
  <si>
    <t>根据《四川省教育厅关于贯彻落实&lt;关于实施新时代基础教育扩优提质行动计划的意见&gt;的通知》（川教函【2023】456号）公办幼儿园生均公用经费应达到600元/年？人，茂县七一富顺镇小学校幼儿附设班2025-2026学年度学前教育入园人数16人；16人*600元=9600元。在实施过程中合理使用项目资金更好的为幼儿园保育、教育工作开展提供保障。</t>
  </si>
  <si>
    <t>学生人数</t>
  </si>
  <si>
    <t>16</t>
  </si>
  <si>
    <t>实施生均费的学校</t>
  </si>
  <si>
    <t>所</t>
  </si>
  <si>
    <t>提高教育质量，保障学校生均费正常运转</t>
  </si>
  <si>
    <t>生均费保障</t>
  </si>
  <si>
    <t>9600</t>
  </si>
  <si>
    <t>51322324T000010619843-富顺小学县级公用经费</t>
  </si>
  <si>
    <t>根据阿府发（2016）18号下达我州2016年秋季学期十五年义务教育提示资金的通知小学生均公用经费标准100元/生/年，茂县七一富顺镇小学校校在校学生62人，学生人数不足100人，按100人计算，资金为10000.00元。在实施过程中合理使用项目资金更好的为学校教育教学工作开展提供保障。</t>
  </si>
  <si>
    <t>实施公用经费的学校</t>
  </si>
  <si>
    <t>62</t>
  </si>
  <si>
    <t>提高教育质量，确保学生得到全面均衡发展</t>
  </si>
  <si>
    <t>学校公用经费保障</t>
  </si>
  <si>
    <t>51322325T000012849452-茂县七一富顺镇附设幼儿班学前幼儿保教费</t>
  </si>
  <si>
    <t>根据阿州财教（2017）107号文件，十五年免费义务教育补助资金规定幼儿保教费标准1200元/年？人，其中省财政按照500元/年？人标准给予补助，不足部分由州、县按3∶7比例分担。茂县七一富顺镇小学校2025-2026学年度学前教育入园人数16人；16人*（1200元-500元）×70%=7840元。在实施过程中合理使用项目资金更好的为幼儿园保育、教育工作开展提供保障。</t>
  </si>
  <si>
    <t>项目完成时限</t>
  </si>
  <si>
    <t>保障幼儿园保育、教育正常运转</t>
  </si>
  <si>
    <t>教师满意度</t>
  </si>
  <si>
    <t>社会成本指标</t>
  </si>
  <si>
    <t>财政保障经费</t>
  </si>
  <si>
    <t>51322325T000012952194-富顺小学午餐补助</t>
  </si>
  <si>
    <t>根据阿州财教（2017）107号文件，十五年免费义务教育补助资金规定幼儿午餐补助标准800元/年人，茂县七一富顺镇小学校幼儿附设班2025-2026学年度学前教育入园人数16人；16人*800元=12800元。在实施过程中合理使用项目资金更好的为幼儿午餐开展提供保障。</t>
  </si>
  <si>
    <t>实施午餐补助的学校</t>
  </si>
  <si>
    <t>提高教育质量，确保幼儿得到全面均衡费发展</t>
  </si>
  <si>
    <t>保障幼儿午餐费</t>
  </si>
  <si>
    <t>12800</t>
  </si>
  <si>
    <t>203130-茂县同心幼儿园</t>
  </si>
  <si>
    <t>51322321T000000138282-同心幼儿园生均公用经费</t>
  </si>
  <si>
    <t>根据川财教（2019）208号文件关于完善公办幼儿园规定生均公用经费500元毎生每年；茂教发（2023）56号文件，同心幼儿园学前生734人；734人*500元=367000元。茂教（2024）79号，茂县教育局关于解决2024年公办幼儿园生均公用经费差额部分的请示，《四川省教育厅关于贯彻落实&lt;关于实施新时代基础教育扩优提质行动计划的意见&gt;的通知》（川教函【2023】456号】“2024”年申报学前教育普及普惠督导评估的县（市、区），公办幼儿园生均公用经费应达到600元/年.人精神”572人*600元=343200元</t>
  </si>
  <si>
    <t>572名在园幼儿</t>
  </si>
  <si>
    <t>572</t>
  </si>
  <si>
    <t>2026年按时完成</t>
  </si>
  <si>
    <t>生均公用经费保障我园正常办公等</t>
  </si>
  <si>
    <t>保障学校工作正常运转</t>
  </si>
  <si>
    <t>家长学生满意度</t>
  </si>
  <si>
    <t>项目支出资金保障</t>
  </si>
  <si>
    <t>51322324T000010562980-茂县同心幼儿园保教费-预算</t>
  </si>
  <si>
    <t xml:space="preserve">根据阿州财教（2017）107号文件，幼儿保育费490元每生每年；茂教发（2023）56号文件，茂县同心幼儿园在园幼儿人数572人，572*490=280280元。
根据阿州财教（2017）107号《阿坝州财政局 阿坝州教育局关于下达我州2017年秋季学期十五年义务教育提标资金的通知》，保教费补助标准由原750元每生每年提高到1200元每生每年，省财政按照500元每生每年的标准给予补助，不足部分由州、县财政3:7比例分担，即县级分担（1200-500）*70%=490元；茂教发（2024）56号文件，茂县同心幼儿园在园幼儿人数572人，572*490=280280元。
</t>
  </si>
  <si>
    <t>在园幼儿人数</t>
  </si>
  <si>
    <t>提高教育质量，确保幼儿得到全面，均衡的发展</t>
  </si>
  <si>
    <t>家长及师生满意度</t>
  </si>
  <si>
    <t>280280</t>
  </si>
  <si>
    <t>51322325T000012184527-茂县同心幼儿园校园餐经费</t>
  </si>
  <si>
    <t>根据《教育部七部门关于印发农村义务教育学生营养改善计划实施办法的通知》（教财【2022】2号）精神，要求营养改善计划实施地区和学校应严格落实《政府采购需求管理办法》等相关要求，县级教育部门会同财政部门负责指导学校采购需求管理工作，启用该项目保障学生营养均衡。2024年秋季学期申请金额176874元。2025年春季学期申请339505.15元根据阿州财教（2017）107号文件关于下达我州2017年秋季学期十五年义务教育提标资金的通知学前教育午餐补助原标准600元毎生每年，提高到800元毎生每年；茂教发（2025）37号文件，同心幼儿园学前生572人；572人*800元=457600元。</t>
  </si>
  <si>
    <t>提高校园餐质量，确保幼儿营养均衡</t>
  </si>
  <si>
    <t>食材验收合格率</t>
  </si>
  <si>
    <t>家长对校园餐的满意度</t>
  </si>
  <si>
    <t>457600</t>
  </si>
  <si>
    <t>203131-茂县凤仪小学校</t>
  </si>
  <si>
    <t>51322324T000010485949-茂县凤仪小学生均公用经费-预算</t>
  </si>
  <si>
    <t>根据茂教发【2025】37号文件，2025年茂县凤仪小学学生数为1919人，1882*100=188200元。</t>
  </si>
  <si>
    <t>1882</t>
  </si>
  <si>
    <t>保障教育教学正常运转</t>
  </si>
  <si>
    <t>188200</t>
  </si>
  <si>
    <t>51322325T000012184736-茂县凤仪小学校校园餐经费</t>
  </si>
  <si>
    <t>根据川财教【2018】98号文件，下达城乡义务教育补助校园餐经费，确保校园餐经费正常使用。</t>
  </si>
  <si>
    <t>营养均衡达标率</t>
  </si>
  <si>
    <t>按时完成率</t>
  </si>
  <si>
    <t>营养达标率</t>
  </si>
  <si>
    <t>食堂运营中断率</t>
  </si>
  <si>
    <t>学生满意度</t>
  </si>
  <si>
    <t>82243</t>
  </si>
  <si>
    <t>203132-茂县凤仪镇小学校</t>
  </si>
  <si>
    <t>51322325T000012185524-茂县凤仪镇小学校校园餐经费</t>
  </si>
  <si>
    <t>2026年茂县凤仪镇小学县级校园餐经费。1787*0.23*190=78092元。</t>
  </si>
  <si>
    <t>1787</t>
  </si>
  <si>
    <t>保证学生营养均衡，营养达标。</t>
  </si>
  <si>
    <t>项</t>
  </si>
  <si>
    <t>营养餐经费足额支出，充分保障用餐质量，</t>
  </si>
  <si>
    <t>78092</t>
  </si>
  <si>
    <t>51322325T000012949022-茂县凤仪镇小学校生均公用经费（县级资金））</t>
  </si>
  <si>
    <t>2026年凤仪镇小学校在校生人数1787人，每生人均100元。合计金额178700元。1787人*100元=178700元</t>
  </si>
  <si>
    <t>1826</t>
  </si>
  <si>
    <t>保障学校正常运转</t>
  </si>
  <si>
    <t>项目有序推进</t>
  </si>
  <si>
    <t>社会满意度</t>
  </si>
  <si>
    <t>94</t>
  </si>
  <si>
    <t>178700</t>
  </si>
  <si>
    <t>203133-茂县八一中学</t>
  </si>
  <si>
    <t>51322324T000010467977-八一中学县级公用经费预算</t>
  </si>
  <si>
    <t>根据茂财发（2022）115号，预算县级公用经费初中生120元/人，根据上级财政部门有关义务教育阶段公用经费资金预算的通知精神初中阶段生均县级公用经费标准为120元/生/年，茂县八一中学在校学生1651人*120=198120元</t>
  </si>
  <si>
    <t>1651</t>
  </si>
  <si>
    <t>县级财政全额保障</t>
  </si>
  <si>
    <t>198210</t>
  </si>
  <si>
    <t>51322325T000012184971-茂县八一中学校园餐经费</t>
  </si>
  <si>
    <t>本项目的主要内容是学生营养餐改善计划县级经费。根据上级财政部门有关义务教育阶段营养改善计划经费资金预算的通知精神初中阶段生均营养餐县级经费补助标准为0.23元/生/天，一期95天全年190天计算。2026年茂县八一中学在校学生1651人*0.23*190=72149元。</t>
  </si>
  <si>
    <t>学生家长满意</t>
  </si>
  <si>
    <t>校园餐经费</t>
  </si>
  <si>
    <t>72149</t>
  </si>
  <si>
    <t>203134-茂县七一民族中学</t>
  </si>
  <si>
    <t>51322324T000010431045-茂县七一民族中学生均公用经费县级资金</t>
  </si>
  <si>
    <t>根据茂县七一民族中学2026年生均公用经费县级资金预算，茂教发（2024）56号文件，生均标准120元/年，学生1364人，2025年生均公用经费县级资金预算163680元。</t>
  </si>
  <si>
    <t>1364</t>
  </si>
  <si>
    <t>学校良好发展</t>
  </si>
  <si>
    <t>学生、老师满意度</t>
  </si>
  <si>
    <t>163680</t>
  </si>
  <si>
    <t>51322325T000012184988-茂县七一民族中学校园餐经费</t>
  </si>
  <si>
    <t>根据茂教发（2024）56号文件，预算2026年学生营养餐经费，学生人数1364人，合计金额1364*190*0.23=59607元</t>
  </si>
  <si>
    <t>覆盖学生人数</t>
  </si>
  <si>
    <t>保障学生寄宿生活和营养均衡达标</t>
  </si>
  <si>
    <t>资金规范使用率</t>
  </si>
  <si>
    <t>59607</t>
  </si>
  <si>
    <t>203135-茂县中学</t>
  </si>
  <si>
    <t>51322325T000012949131-因公伤残抚恤金费</t>
  </si>
  <si>
    <t>川退役军人发(2025)1号因公伤残抚恤金费56988元.</t>
  </si>
  <si>
    <t>抚恤金发放人数</t>
  </si>
  <si>
    <t>抚恤金全额发放绿（政策标准）</t>
  </si>
  <si>
    <t>资金使用合规率</t>
  </si>
  <si>
    <t>补助发放及时率</t>
  </si>
  <si>
    <t>抚恤人员的生活是否得到有效保障</t>
  </si>
  <si>
    <t>受益对象满意度</t>
  </si>
  <si>
    <t>56988</t>
  </si>
  <si>
    <t>51322325T000012949134-免学费</t>
  </si>
  <si>
    <t>保障学校的教育教学正常运转</t>
  </si>
  <si>
    <t>高中生在校生人数</t>
  </si>
  <si>
    <t>1652</t>
  </si>
  <si>
    <t>保障教育教学</t>
  </si>
  <si>
    <t>学杂费全额发放率(政策标准）</t>
  </si>
  <si>
    <t>学杂费及时发放率</t>
  </si>
  <si>
    <t>高中阶段学生</t>
  </si>
  <si>
    <t>452550</t>
  </si>
  <si>
    <t>51322325T000012949137-免教材费</t>
  </si>
  <si>
    <t>保障学校教育教学正常运转</t>
  </si>
  <si>
    <t>免教材资金全额发放（政策标准）</t>
  </si>
  <si>
    <t>862</t>
  </si>
  <si>
    <t>学生是否得到有效保障</t>
  </si>
  <si>
    <t>150850</t>
  </si>
  <si>
    <t>51322325T000012953549-家庭困难助学金费</t>
  </si>
  <si>
    <t>保障学校教育教学工作正常运行。</t>
  </si>
  <si>
    <t>补助学生人数</t>
  </si>
  <si>
    <t>826</t>
  </si>
  <si>
    <t>补助学生人数全额发放（政策标准）</t>
  </si>
  <si>
    <t>困难人员生活是否得到有效保障</t>
  </si>
  <si>
    <t>583427</t>
  </si>
  <si>
    <t>203137-茂县河西小学</t>
  </si>
  <si>
    <t>51322324T000010542604-茂县河西小学校办公经费</t>
  </si>
  <si>
    <t>根据茂财发（2022）115号，预算县级小学生公用经费100元/人，茂教发（2023）56号文件核定学生人数709人，共计100*709=70900元。</t>
  </si>
  <si>
    <t>709</t>
  </si>
  <si>
    <t>县级资金全额保障</t>
  </si>
  <si>
    <t>70900</t>
  </si>
  <si>
    <t>生均经费到位率</t>
  </si>
  <si>
    <t>51322325T000012185382-茂县河西小学校校园餐经费</t>
  </si>
  <si>
    <t>2026年校园餐经费，709*0.23*190=30983元。</t>
  </si>
  <si>
    <t>保障学生营养均衡，营养达标。</t>
  </si>
  <si>
    <t>营养餐经费足额支出，充分保障学校正常运转</t>
  </si>
  <si>
    <t>30983</t>
  </si>
  <si>
    <t>203138-茂县蓝天幼儿园</t>
  </si>
  <si>
    <t>51322322T000006786215-茂县蓝天幼儿园保教费</t>
  </si>
  <si>
    <t>保障幼儿园保育、教育工作正常开展。</t>
  </si>
  <si>
    <t>276</t>
  </si>
  <si>
    <t>保障幼儿园保育教育正常运转</t>
  </si>
  <si>
    <t>135240</t>
  </si>
  <si>
    <t>51322325T000012185470-茂县蓝天幼儿园校园餐经费</t>
  </si>
  <si>
    <t>保障幼儿午餐，促进幼儿身体健康成长。</t>
  </si>
  <si>
    <t>每日午餐供应份数</t>
  </si>
  <si>
    <t>幼儿、陪餐教师对校园餐的满意度</t>
  </si>
  <si>
    <t>幼儿陪餐教师对餐食的满意度</t>
  </si>
  <si>
    <t>220800</t>
  </si>
  <si>
    <t>51322325T000012343852-蓝天幼儿园学前生均公用经费</t>
  </si>
  <si>
    <t>保障幼儿园保育教育工作正常运转。</t>
  </si>
  <si>
    <t>165600</t>
  </si>
  <si>
    <t>203139-茂县城南幼儿园</t>
  </si>
  <si>
    <t>51322322T000006786823-城南幼儿园保教费</t>
  </si>
  <si>
    <t>根据阿州财教【2024】 16号资金分配表，城南幼儿园2024年春季学期人数395人，涉藏州县十五年免费教育补助共计242500.00元。根据阿州财教（2017）107号《阿坝州财政局 阿坝州教育局关于下达我州2017年秋季学期十五年义务教育提标资金的通知》，保教费补助标准由原750元每生每年提高到1200元每生每年，省财政按照500元每生每年的标准给予补助，不足部分由州、县财政3:7比例分担，即县级分担（1200-500）*70%=490元；茂教发（2024）56号文件，茂县同心幼儿园在园幼儿人数359人，359*490=175910元。</t>
  </si>
  <si>
    <t>395</t>
  </si>
  <si>
    <t>175910</t>
  </si>
  <si>
    <t>51322325T000012184491-茂县城南幼儿园校园餐经费</t>
  </si>
  <si>
    <t>根据《教育部七部门关于印发农村义务教育学生营养改善计划实施办法的通知》（教财【2022】2号）精神，要求营养改善计划实施地区和学校应严格落实《政府采购需求管理办法》等相关要求，县级教育部门会同财政部门负责指导学校采购需求管理工作，启用该项目。根据阿州财教（2017）107号文件关于下达我州2017年秋季学期十五年义务教育提标资金的通知学前教育午餐补助原标准600元毎生每年，提高到800元毎生每年；茂教发（2025）37号文件，城南幼儿园学前生359人；359人*800元=287200元。</t>
  </si>
  <si>
    <t>项目按时完成</t>
  </si>
  <si>
    <t>幼儿人数359人</t>
  </si>
  <si>
    <t>359</t>
  </si>
  <si>
    <t>幼儿、教师对餐食的满意度</t>
  </si>
  <si>
    <t>287200</t>
  </si>
  <si>
    <t>51322325T000012346196-茂县城南幼儿园生均公用经费</t>
  </si>
  <si>
    <t>据茂教（2024）79号，茂县教育局关于解决2024年公办幼儿园生均公用经费差额部分的请示，《四川省教育厅关于贯彻落实&lt;关于实施新时代基础教育扩优提质行动计划的意见&gt;的通知》（川教函【2023】456号】“2024”年申报学前教育普及普惠督导评估的县（市、区），公办幼儿园生均公用经费应达到600元/年.人”。2025年秋季学期幼儿人数359人，合计金额359*600=215400元。</t>
  </si>
  <si>
    <t>359名在园幼儿</t>
  </si>
  <si>
    <t>生均公用经费保障金</t>
  </si>
  <si>
    <t>保障学校工作运转</t>
  </si>
  <si>
    <t>215400</t>
  </si>
  <si>
    <t>203140-茂县凤仪镇幼儿园</t>
  </si>
  <si>
    <t>51322322T000006786130-凤仪镇幼儿园学前保教费</t>
  </si>
  <si>
    <t>根据阿州财教[2017]107号《阿坝州财政局 阿坝州教育局文件下达我州2017年秋季学期十五年义务教育提标资金的通知》保教费补助标准由原750元每生每年提高到1200元每生每年，省财政按照500元每生每年胡标准给予补助，不足部分由州、县财政3：7比例分担，即县级分担（1200-500）*70%=490元，茂教发【2024】56号文件。茂县凤仪镇幼儿园2025年秋季学期学前教育入园人数344人*490=168560元。</t>
  </si>
  <si>
    <t>344</t>
  </si>
  <si>
    <t>168560</t>
  </si>
  <si>
    <t>51322325T000012185506-茂县凤仪镇幼儿园校园餐经费</t>
  </si>
  <si>
    <t>根据阿州财教【2017】107号文件下达我州2017年秋季学期十五年义务教育提标资金的通知学前教育午餐补助原标准600元/生年提高到800元/生/年。茂县凤仪镇幼儿园2025年秋季学期在园学前生344人*800元=275200元。</t>
  </si>
  <si>
    <t>教师幼儿满意度</t>
  </si>
  <si>
    <t>275200</t>
  </si>
  <si>
    <t>51322325T000012341758-茂县凤仪镇幼儿园生均经费</t>
  </si>
  <si>
    <t>根据茂教发〔2024〕56号《茂县教育局关于解决2024年公办幼儿园生均公用经费差额部分的请示》《四川省教育厅关于贯彻落实〈关于实施新时代基础教育扩优提质行动计划的意见〉的通知》（川教函〔2023〕456号）“2024年申报学前教育普及普惠督导评估的县（市、区），公办幼儿园生均公用经费应达到600元/年；344人*600元=206400元</t>
  </si>
  <si>
    <t>206400</t>
  </si>
  <si>
    <t>203141-茂县凤仪镇兴茂小学校</t>
  </si>
  <si>
    <t>51322324T000010480826-兴茂小学县级公用经费</t>
  </si>
  <si>
    <t>兴茂小学2026年校学生1315人，县级生均公用经费标准每生每年100元，2026年预算经费1315*100=131500元。</t>
  </si>
  <si>
    <t>1315</t>
  </si>
  <si>
    <t>项目资金保障</t>
  </si>
  <si>
    <t>131500</t>
  </si>
  <si>
    <t>51322325T000012184575-茂县凤仪镇兴茂小学校校园餐经费</t>
  </si>
  <si>
    <t>根据茂教发【2024】56号我校在校学生1315人，依据《四川省财政厅四川省教育厅关于下达2019年城乡义务教育补助经费预算的通知》川财教【2018】98号和财教【2021】174号文件，不足部分省级承担2/3，县级按0.23元负担，全年按190天计算。1315人*190*0.23=57466元。</t>
  </si>
  <si>
    <t>充分保障学生正常用餐</t>
  </si>
  <si>
    <t>96</t>
  </si>
  <si>
    <t>57466</t>
  </si>
  <si>
    <t>213102-茂县图书馆</t>
  </si>
  <si>
    <t>51322322T000000345391-图书馆免开县级配套资金</t>
  </si>
  <si>
    <t>图书馆免开配套资金1.76万元。</t>
  </si>
  <si>
    <t>补助茂县图书馆免费开放数量</t>
  </si>
  <si>
    <t>全年开放服务天数</t>
  </si>
  <si>
    <t>350</t>
  </si>
  <si>
    <t>天</t>
  </si>
  <si>
    <t>完成图书馆服务时间</t>
  </si>
  <si>
    <t>提高广大群众阅读水平</t>
  </si>
  <si>
    <t>周均接待人次</t>
  </si>
  <si>
    <t>免开支出</t>
  </si>
  <si>
    <t>17600</t>
  </si>
  <si>
    <t>213104-茂县文化馆</t>
  </si>
  <si>
    <t>51322322T000000345428-文化馆免开县级配套资金</t>
  </si>
  <si>
    <t>文化馆免开县级配套资金1.76万元</t>
  </si>
  <si>
    <t>补助茂县文化馆免费开放数量</t>
  </si>
  <si>
    <t>完成文化馆服务时间</t>
  </si>
  <si>
    <t>提升群众文化水平</t>
  </si>
  <si>
    <t>群众文化需求</t>
  </si>
  <si>
    <t>51322322T000000345507-文化站免开县级配套资金</t>
  </si>
  <si>
    <t>文化站免开县级配套资金4.84万元</t>
  </si>
  <si>
    <t>补助乡镇文化站免费开放数量</t>
  </si>
  <si>
    <t>11</t>
  </si>
  <si>
    <t>完成文化站服务时间</t>
  </si>
  <si>
    <t>让群众享受文化生活</t>
  </si>
  <si>
    <t>丰富群众文化活动需求</t>
  </si>
  <si>
    <t>48400</t>
  </si>
  <si>
    <t>213106-茂县体育管理中心</t>
  </si>
  <si>
    <t>51322322T000000345527-体育馆免开县级配套资金10万元</t>
  </si>
  <si>
    <t>体育馆免开县级配套资金10万元</t>
  </si>
  <si>
    <t>补助免费低收费体育场馆数量</t>
  </si>
  <si>
    <t>完成体育场馆开放服务工作时间</t>
  </si>
  <si>
    <t>文旅融合创收额</t>
  </si>
  <si>
    <t>满足群众体育健身需求</t>
  </si>
  <si>
    <t>100000</t>
  </si>
  <si>
    <t>302001-茂县畜牧兽医服务中心（行政）</t>
  </si>
  <si>
    <t>51322321T000000050748-重大疫病防控专项经费</t>
  </si>
  <si>
    <t>　开展动物春防、秋防、开展疫病监测、流行病学调查等动物疫病防控工作，实现全县动物疫病防控工作有序、协调、统筹，确保及时做好重大动物疫病的防控。</t>
  </si>
  <si>
    <t>项目完成合格率</t>
  </si>
  <si>
    <t>项目完成时间</t>
  </si>
  <si>
    <t>资金使用无重大违规违纪问题</t>
  </si>
  <si>
    <t>无挪用、冒领等违法违规行为</t>
  </si>
  <si>
    <t>保障畜牧业健康发展、保障群众身体健康</t>
  </si>
  <si>
    <t>农户对改项目实施的满意度</t>
  </si>
  <si>
    <t>疫苗及兽医实验室废弃物无害化处理</t>
  </si>
  <si>
    <t>0.1</t>
  </si>
  <si>
    <t>动物强制免疫死亡补助</t>
  </si>
  <si>
    <t>0.4</t>
  </si>
  <si>
    <t>51322321T000000050765-村级动物防疫员工资</t>
  </si>
  <si>
    <t>　村防疫员（兼疫情观察员）补助按每人每月100元补助标准执行，州、县分别按20%和80%的比例承担，州、县财政应将其补助经费纳入年度财政预算。
我县149个行政村，每个村100元/月，每年17.88万元，按照文件规定县级财政承担80%，则为14.304万元。</t>
  </si>
  <si>
    <t>村级防疫员人数</t>
  </si>
  <si>
    <t>149</t>
  </si>
  <si>
    <t>防疫员补助金额合计</t>
  </si>
  <si>
    <t>9.984</t>
  </si>
  <si>
    <t>303001-茂县林业和草原局（行政）</t>
  </si>
  <si>
    <t>51322326T000014702799-2026年护林防火工作经费</t>
  </si>
  <si>
    <t>统筹安排护林防火工作开展</t>
  </si>
  <si>
    <t>防火宣传资料</t>
  </si>
  <si>
    <t>3000</t>
  </si>
  <si>
    <t>份</t>
  </si>
  <si>
    <t>项目完成时效</t>
  </si>
  <si>
    <t>间接经济指标</t>
  </si>
  <si>
    <t>可减少消防救援成本及灾后重建投入</t>
  </si>
  <si>
    <t>树立全民防火安全意识</t>
  </si>
  <si>
    <t>森林草原火灾受灾面积比率</t>
  </si>
  <si>
    <t>0.09</t>
  </si>
  <si>
    <t>群众防火安全感知满意度</t>
  </si>
  <si>
    <t>开展防火宣传支出成本控制</t>
  </si>
  <si>
    <t>30000</t>
  </si>
  <si>
    <t>401001-茂县卫生健康局</t>
  </si>
  <si>
    <t>51322321T000000055213-村卫生室公共运转经费</t>
  </si>
  <si>
    <t>加快村级卫生组织建设步伐，进一步稳定和巩固农村卫生人员队伍，健全农村改革卫生服务体系，确保农村卫生服务网络“网底”不破，实施乡村卫生服务一体化管理。　</t>
  </si>
  <si>
    <t>村卫生室个数</t>
  </si>
  <si>
    <t>121</t>
  </si>
  <si>
    <t>村医生数</t>
  </si>
  <si>
    <t>符合条件申报对象覆盖率</t>
  </si>
  <si>
    <t>健全农村改革卫生服务体系，确保农村卫生服务网络“网底”不破，实施乡村卫生服务一体化管理。</t>
  </si>
  <si>
    <t>良</t>
  </si>
  <si>
    <t>巩固农村卫生人员队伍</t>
  </si>
  <si>
    <t>51322321T000000056727-村医生生活补助</t>
  </si>
  <si>
    <t>　加快村级卫生组织建设步伐，进一步稳定和巩固农村卫生人员队伍，健全农村改革卫生服务体系，确保农村卫生服务网络“网底”不破，实施乡村卫生服务一体化管理。</t>
  </si>
  <si>
    <t>村医生生活补助人数</t>
  </si>
  <si>
    <t>全额发放村医生补助</t>
  </si>
  <si>
    <t>村医生县级配套标准</t>
  </si>
  <si>
    <t>740</t>
  </si>
  <si>
    <t>元/月</t>
  </si>
  <si>
    <t>符合政策规定</t>
  </si>
  <si>
    <t>加快村级卫生组织建设步伐，进一步稳定和巩固农村卫生人员队伍，健全农村改革卫生服务体系，确保农村卫生服务网络“网底”不破，实施乡村卫生服务一体化管理。</t>
  </si>
  <si>
    <t>51322321T000000056761-计划生育家庭奖励</t>
  </si>
  <si>
    <t>　深入贯彻落实科学发展观，坚持以人为本，综合运用生活经济资源，对实行计划生育的家庭给予奖励、优待、救助。</t>
  </si>
  <si>
    <t>独生子女父母奖励人次</t>
  </si>
  <si>
    <t>179</t>
  </si>
  <si>
    <t>人次</t>
  </si>
  <si>
    <t>发放奖励金标准符合政策规定</t>
  </si>
  <si>
    <t>奖励金及时完整发放</t>
  </si>
  <si>
    <t>深入贯彻落实科学发展观，坚持以人为本，综合运用生活经济资源，对实行计划生育的家庭给予奖励、优待、救助。</t>
  </si>
  <si>
    <t>51322321T000000056790-县级公立医院取消药品加成县级补助资金</t>
  </si>
  <si>
    <t>　切实缓解广大农牧民群众“因病致贫”、“因病返贫”问题的重要途径，就医经济负担有所减轻，农民得到了实实在在的好处，全面提升了广大农民的健康水平缩小城乡之间的差距</t>
  </si>
  <si>
    <t>公立医院数量</t>
  </si>
  <si>
    <t>3</t>
  </si>
  <si>
    <t>门诊住院人次增幅率</t>
  </si>
  <si>
    <t>医疗服务收入(不含药品、耗材、检查、化验收入)占公立医院医疗收 入的比例</t>
  </si>
  <si>
    <t>较上年提高</t>
  </si>
  <si>
    <t>实缓解广大农牧民群众“因病致贫”、“因病返贫”问题的重要途径</t>
  </si>
  <si>
    <t>高中低</t>
  </si>
  <si>
    <t>基层医疗卫生机构诊疗量占总诊疗量的比例</t>
  </si>
  <si>
    <t>满意度</t>
  </si>
  <si>
    <t>51322321T000000056816-严重精神病患者监护人实施以奖代补补助资金</t>
  </si>
  <si>
    <t>　通过以奖代补政策引导监护人承担好严重精神障碍患者的监护责任，切实防范严重精神障碍患者肇事肇祸案事件的发生。</t>
  </si>
  <si>
    <t>精神病患者监护人人数</t>
  </si>
  <si>
    <t>280</t>
  </si>
  <si>
    <t>严重精神障碍患者规范管理率</t>
  </si>
  <si>
    <t>严重精神障碍患者规范服药率</t>
  </si>
  <si>
    <t>严重精神障碍患者面访率</t>
  </si>
  <si>
    <t>减少患者肇事维持社会稳定</t>
  </si>
  <si>
    <t>401109-茂县赤不苏镇卫生院</t>
  </si>
  <si>
    <t>51322323T000009260392-基本公共卫生上级补助资金</t>
  </si>
  <si>
    <t>为进一步规范全县基本公共卫生服务项目管理，提高项目服务质量，有效预防和控制主要传染病及慢性病，使城乡居民逐步享有均等化的公共卫生服务。</t>
  </si>
  <si>
    <t>高血压患者管理人数</t>
  </si>
  <si>
    <t>167</t>
  </si>
  <si>
    <t>居民健康档案建档人数</t>
  </si>
  <si>
    <t>2903</t>
  </si>
  <si>
    <t>服务基本公共卫生服务人数</t>
  </si>
  <si>
    <t>2型糖尿病患者管理人数</t>
  </si>
  <si>
    <t>53</t>
  </si>
  <si>
    <t>2型糖尿病患者基层规范管理服务率</t>
  </si>
  <si>
    <t>64</t>
  </si>
  <si>
    <t>高血压患者基层规范管理服务率</t>
  </si>
  <si>
    <t>居民规范化电子健康档案建档率</t>
  </si>
  <si>
    <t>居民健康素养水平不断提高</t>
  </si>
  <si>
    <t>不断提高</t>
  </si>
  <si>
    <t>51322323T000009268123-基层医疗机构基本药物上级补助资金</t>
  </si>
  <si>
    <t>立健全和多渠道基药补偿的逐步落实，项目的开展切实缓解广大农牧民群众“因病致贫”、“因病返贫”问题的重要途径，就医经济负担有所减轻，农民得到了实实在在的好处，有效缓解了全县农民群众因病致贫、因病返贫、看病难、看病贵的问题，全面提升了广大农民的健康水平。</t>
  </si>
  <si>
    <t>实施基本药物制度的村卫生室占比</t>
  </si>
  <si>
    <t>实施基本药物制度的政府办基层医疗卫生机构占比</t>
  </si>
  <si>
    <t>基层医疗卫生机构“优质服务基层行”活动开展评价机构数比例</t>
  </si>
  <si>
    <t>乡村医生收入</t>
  </si>
  <si>
    <t>保持稳定</t>
  </si>
  <si>
    <t>基本药物制度在基层持续实施</t>
  </si>
  <si>
    <t>中长期</t>
  </si>
  <si>
    <t>对基本药物制度补助满意度</t>
  </si>
  <si>
    <t>医院医务人员满意度</t>
  </si>
  <si>
    <t>401112-茂县沙坝镇卫生院</t>
  </si>
  <si>
    <t>4211</t>
  </si>
  <si>
    <t>289</t>
  </si>
  <si>
    <t>居民规范化电子健康档建档率</t>
  </si>
  <si>
    <t>群众健康水平不断提高</t>
  </si>
  <si>
    <t>401114-茂县黑虎镇卫生院</t>
  </si>
  <si>
    <t>93</t>
  </si>
  <si>
    <t>367</t>
  </si>
  <si>
    <t>2004</t>
  </si>
  <si>
    <t>居民规范化电子健康档案率</t>
  </si>
  <si>
    <t xml:space="preserve">立健全和多渠道基药补偿的逐步落实，项目的开展切实缓解广大农牧民群众“因病致贫”、“因病返贫”问题的重要途径，就医经济负担有所减轻，农民得到了实实在在的好处，有效缓解了全县农民群众因病致贫、因病返贫、看病难、看病贵的问题，全面提升了广大农民的健康水平。
</t>
  </si>
  <si>
    <t>401117-茂县洼底镇卫生院</t>
  </si>
  <si>
    <t>1703</t>
  </si>
  <si>
    <t>根据《四川省人民政府关于印发&lt;四川省深化医药卫生体制改革近期工作方案（2009-2011年）&gt;的通知》（川府发【2009】41号文件精神，在省、州深化医药卫生体制改革领导小组的指导下，结合我县实际情况制定了《茂县卫生局关于国家基本药物制度的通知》（茂卫发【2010】4号文件。并于2010年2月1日起开始实行国家基本药物制度。具有现实需求，具有明显的经济、社会、环境或可持续性效益等必要性。</t>
  </si>
  <si>
    <t>401118-茂县叠溪镇卫生院</t>
  </si>
  <si>
    <t>6623</t>
  </si>
  <si>
    <t>65</t>
  </si>
  <si>
    <t>346</t>
  </si>
  <si>
    <t>60</t>
  </si>
  <si>
    <t>70</t>
  </si>
  <si>
    <t>居民健康素养水平</t>
  </si>
  <si>
    <t>政府办基层医疗卫生机构实施国家基本药物制度覆盖率</t>
  </si>
  <si>
    <t>401122-茂县南新镇卫生院</t>
  </si>
  <si>
    <t>进一步规范全县基本公共卫生服务项目管理，提高项目服务质量，有效预防和控制主要传染病及慢性病，使城乡居民逐步享有均等化的公共卫生服务。</t>
  </si>
  <si>
    <t>6939</t>
  </si>
  <si>
    <t>380</t>
  </si>
  <si>
    <t>建立健全和多渠道基药补偿的逐步落实，项目的开展切实缓解广大农牧民群众“因病致贫”、“因病返贫”问题的重要途径，就医经济负担有所减轻，农民得到了实实在在的好处，有效缓解了全县农民群众因病致贫、因病返贫、看病难、看病贵的问题，全面提升了广大农民的健康水平。</t>
  </si>
  <si>
    <t>401124-茂县渭门镇卫生院</t>
  </si>
  <si>
    <t>303</t>
  </si>
  <si>
    <t>5226</t>
  </si>
  <si>
    <t>401125-茂县沟口镇卫生院</t>
  </si>
  <si>
    <t>4007</t>
  </si>
  <si>
    <t>158</t>
  </si>
  <si>
    <t>22</t>
  </si>
  <si>
    <t>401127-茂县富顺镇卫生院</t>
  </si>
  <si>
    <t>通过事前绩效评估将绩效管理关口前移，为项目设立和预算安排提供重要参考依据，提高预算编制科学性、合理性，优化财政支出结构，从源头上防控财政资源配置的低效无效，提高财政资源配置效率和财政资金使用效益</t>
  </si>
  <si>
    <t>老年人中医药健康管理率</t>
  </si>
  <si>
    <t>3岁以下儿童系统管理率、社区在册居家严重精神障碍患者健康管理率</t>
  </si>
  <si>
    <t>孕产妇系统管理率、卫生监督协管各专业每年巡查(访)2次完成率、肺结核患者管理率</t>
  </si>
  <si>
    <t>7岁以下儿童健康管理率</t>
  </si>
  <si>
    <t>547</t>
  </si>
  <si>
    <t>65岁及以上失能老年人健康服务目标任务完成率</t>
  </si>
  <si>
    <t>传染病和突发公共卫生事件报告率</t>
  </si>
  <si>
    <t>居民规范化电子健康档案率、高血压患者基层规范管理服务率、型糖尿病患者基层规范管理服务率、65岁及以上老年人城乡社区规范健康管理服务率</t>
  </si>
  <si>
    <t>11月底</t>
  </si>
  <si>
    <t>城乡居民公共卫生差距</t>
  </si>
  <si>
    <t>不断缩小</t>
  </si>
  <si>
    <t>基本公共卫生服务水平</t>
  </si>
  <si>
    <t>按时完成任务</t>
  </si>
  <si>
    <t>401128-茂县土门镇卫生院</t>
  </si>
  <si>
    <t>606</t>
  </si>
  <si>
    <t>125</t>
  </si>
  <si>
    <t>8617</t>
  </si>
  <si>
    <t>适龄儿童国家免疫规划疫苗接种率、0-6岁儿童健康管理率、孕产妇系统管理率、肺结核患者管理率、卫生监督协管各专业每年巡查(访)2次完成率</t>
  </si>
  <si>
    <t>居民规范化电子健康档案建档率、高血压患者基层规范管理服务率、2型糖尿病患者基层规范管理服务率</t>
  </si>
  <si>
    <t>12月底</t>
  </si>
  <si>
    <t>401131-茂县凤仪镇社区卫生服务中心</t>
  </si>
  <si>
    <t>基层医疗卫生机构开展基本公共卫生服务项目工作，根据《关于转发国家卫生健康 财政部 国家中医药管理局关于做好2021年基本公共卫生服务项目工作的通知的通知》（阿州卫健发【2021】34号），根据茂委【2010】10号文，按中央财政补助80%、省级补助10%后州、县按3:7的比例配套资金，按常住人口计算，保障部分慢性病（如高血压、糖尿病）、65岁以上老年人、0-6岁儿童、孕产妇、结核病、重性精神疾病患者等重点人群能得到规范化、系统化的管理、治疗，有效防控了相关疾病，提高了广大人群平均期望寿命，继实施新农合政策后的又一项医疗卫生民生工程，它改变了病人的求医理念，从过去传统的被动就医到现在的主动就诊。</t>
  </si>
  <si>
    <t>1086</t>
  </si>
  <si>
    <t>2902</t>
  </si>
  <si>
    <t>44614</t>
  </si>
  <si>
    <t>38734</t>
  </si>
  <si>
    <t>402001-茂县疾病预防控制中心</t>
  </si>
  <si>
    <t>51322321T000000054558-艾滋病综合防治</t>
  </si>
  <si>
    <t>加强艾滋病健康教育宣传，提高防治知晓率，降低艾滋病传染率。</t>
  </si>
  <si>
    <t>艾滋病规范化随访干预比例</t>
  </si>
  <si>
    <t>CD4+T淋巴细胞检测比例</t>
  </si>
  <si>
    <t>新发感染检测完成率</t>
  </si>
  <si>
    <t>艾滋病病人治疗成功率</t>
  </si>
  <si>
    <t>治疗覆盖率</t>
  </si>
  <si>
    <t>提高艾滋病防治知晓率</t>
  </si>
  <si>
    <t>403001-茂县妇幼保健院</t>
  </si>
  <si>
    <t>51322322T000000313164-免费婚前检查项目</t>
  </si>
  <si>
    <t>根据川卫办妇幼便函（2025）16号及阿坝州2024年卫生健康省级和州级补助资金分配表，  为拟婚男女双方提供免费婚前健康检查，对于阻断传染性疾病、预防出生缺陷有积极意义。补助标准240元/对。省级按补助标准50%匹配资金，州级及县级按3：7比例配套剩余50%部分。2025年目标对数80对，县级配套240*50%*70%*80=6720元，合计金额6720元。</t>
  </si>
  <si>
    <t>完成目标对数</t>
  </si>
  <si>
    <t>对</t>
  </si>
  <si>
    <t>为拟婚男女双方提供免费婚前健康检查</t>
  </si>
  <si>
    <t>加强自愿免费婚检政 策宣传，普及妇幼保健 知识</t>
  </si>
  <si>
    <t>加强自愿免费婚检政</t>
  </si>
  <si>
    <t>2026年12月</t>
  </si>
  <si>
    <t>阻断传染性疾病、预防出生缺陷</t>
  </si>
  <si>
    <t>阻断传染性疾病</t>
  </si>
  <si>
    <t>服务对象满意</t>
  </si>
  <si>
    <t>按婚检项目要求每对补助标准</t>
  </si>
  <si>
    <t>240</t>
  </si>
  <si>
    <t>元/户</t>
  </si>
  <si>
    <t>404001-茂县民政局（行政）</t>
  </si>
  <si>
    <t>51322321T000000053808-离任村干部生活补助</t>
  </si>
  <si>
    <t>　贯彻落实离任村干部基本生活补贴。</t>
  </si>
  <si>
    <t>离任村干部人数</t>
  </si>
  <si>
    <t>530</t>
  </si>
  <si>
    <t>补贴资金足额发放率</t>
  </si>
  <si>
    <t>补贴资金发放及时率</t>
  </si>
  <si>
    <t>补贴政策知晓率和认同感，以及政策宣传的广度和深度。</t>
  </si>
  <si>
    <t>补贴政策的完善与改进，以及政策的长期稳定性</t>
  </si>
  <si>
    <t>高</t>
  </si>
  <si>
    <t>享受离干补贴人员满意度</t>
  </si>
  <si>
    <t>项目成本控制额</t>
  </si>
  <si>
    <t>301.134</t>
  </si>
  <si>
    <t>51322321T000000053809-精压人员生活补助</t>
  </si>
  <si>
    <t>　 切实保障精简退职老职工基本生活。</t>
  </si>
  <si>
    <t>精压人数</t>
  </si>
  <si>
    <t>8</t>
  </si>
  <si>
    <t>补贴资金全额发放率</t>
  </si>
  <si>
    <t>提高精简压缩人员基本生活水平</t>
  </si>
  <si>
    <t>困难群众基本生活保障制度完善</t>
  </si>
  <si>
    <t>享受人员满意度</t>
  </si>
  <si>
    <t>5.76</t>
  </si>
  <si>
    <t>51322321T000000053810-城市最低生活保障</t>
  </si>
  <si>
    <t>　规范城乡低保实施政策，合理确定低保标准，使低保对象基本生活得到有效保障。　</t>
  </si>
  <si>
    <t>城市低保发放人数</t>
  </si>
  <si>
    <t>4800</t>
  </si>
  <si>
    <t>补贴资金社会化发放率</t>
  </si>
  <si>
    <t>月补助发放及时率</t>
  </si>
  <si>
    <t>困难群众生活水平比上年度有所提升，群众获得感进一步增强</t>
  </si>
  <si>
    <t>进一步完善困难群众基本生活救助制度，强化制度保障，充分发挥兜底保障作用。</t>
  </si>
  <si>
    <t>51322321T000000053811-农村最低生活保障</t>
  </si>
  <si>
    <t>规范城乡低保实施政策，合理确定低保标准，使低保对象基本生活得到有效保障。　</t>
  </si>
  <si>
    <t>农村低保发放人数</t>
  </si>
  <si>
    <t>1499</t>
  </si>
  <si>
    <t>51322321T000000053822-城市特困</t>
  </si>
  <si>
    <t>　切实保障好特困供养人员生活补助</t>
  </si>
  <si>
    <t>城市特困供养人数</t>
  </si>
  <si>
    <t>51322321T000000053824-农村特困</t>
  </si>
  <si>
    <t>　切实保障农村特困供养人员基本生活</t>
  </si>
  <si>
    <t>农村特困供养人数</t>
  </si>
  <si>
    <t>补助资金发放及时率</t>
  </si>
  <si>
    <t>进一步完善困难群众基本生活救助制度，强化制度保障，充分发挥</t>
  </si>
  <si>
    <t>51322321T000000053825-孤儿生活补助</t>
  </si>
  <si>
    <t>　 对农村困难儿童、留守儿童提供照料，提高孤儿生活水平。</t>
  </si>
  <si>
    <t>孤儿及事实孤儿人数</t>
  </si>
  <si>
    <t>补贴资金月发放及时率</t>
  </si>
  <si>
    <t>孤儿及事实无人抚养儿童生活水平比上年度有所提升，群众获得感进一步增强</t>
  </si>
  <si>
    <t>进一步完善孤儿基本生活制度，强化制度保障，充分发挥</t>
  </si>
  <si>
    <t>51322321T000000053826-临时救助</t>
  </si>
  <si>
    <t>　规范实施临时救助政策，实现及时高效，救济解难。</t>
  </si>
  <si>
    <t>临时救助人次</t>
  </si>
  <si>
    <t>临时救助资金全额发放率</t>
  </si>
  <si>
    <t>临时救助社会化发放率</t>
  </si>
  <si>
    <t>救助资金发放及时率</t>
  </si>
  <si>
    <t>进一步完善困难群众基本生活救助制度，强化制度保障，充分发挥兜底保障作用</t>
  </si>
  <si>
    <t>救助对象对社会救助实施满意度</t>
  </si>
  <si>
    <t>51322321T000000053827-困难残疾人生活补助</t>
  </si>
  <si>
    <t>　解决困难残疾人生活困难，保障残疾人生存发展权益。</t>
  </si>
  <si>
    <t>困难残疾人人数</t>
  </si>
  <si>
    <t>困难残疾补贴资金全额发放率</t>
  </si>
  <si>
    <t>补贴政策知晓率和认同感</t>
  </si>
  <si>
    <t>符合条件的受助对象幸福感</t>
  </si>
  <si>
    <t>51322321T000000053828-重度残疾人护理补贴</t>
  </si>
  <si>
    <t>　解决重度残疾人长期照护困难，保障残疾人生存发展权益</t>
  </si>
  <si>
    <t>一级重度残疾人人数</t>
  </si>
  <si>
    <t>390</t>
  </si>
  <si>
    <t>三四级精神智力残疾人数</t>
  </si>
  <si>
    <t>二级重度残疾人人数</t>
  </si>
  <si>
    <t>420</t>
  </si>
  <si>
    <t>补贴驻村知晓率和认同感</t>
  </si>
  <si>
    <t>51322324T000010486371-高龄津贴</t>
  </si>
  <si>
    <t>关心关注老年人和老龄事业，</t>
  </si>
  <si>
    <t>高龄津贴发放人数</t>
  </si>
  <si>
    <t>2800</t>
  </si>
  <si>
    <t>补贴资金及时发放率</t>
  </si>
  <si>
    <t>提高老年人生活水平，充分体现社会对老年人的关爱和尊重，推动养老服务体系更加完善。</t>
  </si>
  <si>
    <t>基本生活保障制度</t>
  </si>
  <si>
    <t>高龄老人领取补贴满意度</t>
  </si>
  <si>
    <t>209.11</t>
  </si>
  <si>
    <t>408001-茂县红十字会</t>
  </si>
  <si>
    <t>51322323T000007894488-茂县红十字会红十字事业发展工作经费</t>
  </si>
  <si>
    <t>发展基层红十字会组织、基层红十字会会员、志愿者工作、救护员培训工作、应急救护基地运行维护费等红十字事业发展工作经费。通过开展保护人的生命和健康，维护人的尊严，培育和践行社会主义核心价值观，弘扬人道、博爱、奉献精神，保障和规范红十字会依法履行职责，更好地促进红十字事业发展</t>
  </si>
  <si>
    <t>开展大病救助工作</t>
  </si>
  <si>
    <t>发展红十字会员、志愿者、三救三献等红十字事业工作</t>
  </si>
  <si>
    <t>500</t>
  </si>
  <si>
    <t>开展应急救护培训、应急救护普及培训</t>
  </si>
  <si>
    <t>1800</t>
  </si>
  <si>
    <t>此项工作在本年度内完成</t>
  </si>
  <si>
    <t>就发展红十字事业是救助社会生命的极其重要的社会工作，要不断地提高红十字事业地发展</t>
  </si>
  <si>
    <t>进一步提升</t>
  </si>
  <si>
    <t>进一步提升改善贫困人员生活水平</t>
  </si>
  <si>
    <t>全县人民队红十字事业发展的满意度</t>
  </si>
  <si>
    <t>412001-茂县残疾人联合会（行政）</t>
  </si>
  <si>
    <t>51322321T000000068318-残疾人联络员补助</t>
  </si>
  <si>
    <t>按照茂县人民政府办公室关于印发《茂县加快推进残疾人小康进程实施方案》的通知茂府办函（2017）59号文件精神，“村（社区）残疾人专职委员纳入政府购买社会服务范畴，并给予200元/月务工补贴（州级承担30%，县级承担70%）”。我县108个村（社区）残联专干共计108，每人每月200元，全年共需资金25.92万元，县级财政应承担70%，即18.144万元，州级30%，即7.776万元。</t>
  </si>
  <si>
    <t>全县108个村残疾人联络员</t>
  </si>
  <si>
    <t>108</t>
  </si>
  <si>
    <t>保质保量的在全底全额支付给残疾人</t>
  </si>
  <si>
    <t>通过此补贴提高残疾人联络员的生活水平</t>
  </si>
  <si>
    <t>优</t>
  </si>
  <si>
    <t>让108村残疾人联络员及其家属满意度</t>
  </si>
  <si>
    <t>残疾群体的满意度</t>
  </si>
  <si>
    <t>项目的成本控制</t>
  </si>
  <si>
    <t>18.144</t>
  </si>
  <si>
    <t>51322323T000009698241-县级净土阿自强助学工程</t>
  </si>
  <si>
    <t>根据阿州残2022年13号文件净土阿坝自强助学残疾人学生助学工程实施方案州财政承担30％，县财政承担70％，5.215万元。2026年我县共需补助60名残疾学生，其中学前教育阶段2人、小学、初中39人、高中职高6人、专科9人、本科4人。</t>
  </si>
  <si>
    <t>残疾学生人数</t>
  </si>
  <si>
    <t>全额发放给残疾人学生</t>
  </si>
  <si>
    <t>残疾人接受教育比率</t>
  </si>
  <si>
    <t>残疾人及其家属满意度</t>
  </si>
  <si>
    <t>残疾群体满意度</t>
  </si>
  <si>
    <t>5.215</t>
  </si>
  <si>
    <t>51322325T000012929472-重度残疾人代缴城乡居民医疗保险</t>
  </si>
  <si>
    <t>根据阿州残办（2024）38号文件为全面贯彻落实党的二十大完善残疾人社会保障制度和关爱服务体系精神，纵深推进深化改革委员会的相关要求，进一步建立健全残疾人城乡居民医疗保险补贴制度，增进残疾人的民生福祉，提高残疾人的获得感。为我县重度残疾人代缴城乡居民医疗保险，县级承担70%，即每人280元；州级承担30%，即每人120元；现统计补助920个重度残疾人，县级承担20.132万元。</t>
  </si>
  <si>
    <t>全县重度残疾人人数</t>
  </si>
  <si>
    <t>920</t>
  </si>
  <si>
    <t>在每年12月底前完成</t>
  </si>
  <si>
    <t>通过此补贴提高残疾人的生活水平</t>
  </si>
  <si>
    <t>继续加强对此项目的发展、让残疾人收入提高</t>
  </si>
  <si>
    <t>残疾人家属满意度</t>
  </si>
  <si>
    <t>414001-茂县退役军人事务局（行政）</t>
  </si>
  <si>
    <t>51322321T000000055354-军转干部医保单位缴费</t>
  </si>
  <si>
    <t>通过缴纳军转干部医疗补助资金，使军转干部人员医疗得到了保障，同时不断提升军转干部的获得感、幸福感、荣誉感，更好的共享改革发展成果</t>
  </si>
  <si>
    <t>军转干部医疗保险人数</t>
  </si>
  <si>
    <t>13</t>
  </si>
  <si>
    <t>人/户</t>
  </si>
  <si>
    <t>资金拨付率</t>
  </si>
  <si>
    <t>及时定额缴纳保险</t>
  </si>
  <si>
    <t>提升军转干部医疗</t>
  </si>
  <si>
    <t>显著提升</t>
  </si>
  <si>
    <t>不断提升军转干部的获得感、幸福感、荣誉感</t>
  </si>
  <si>
    <t>优抚人员满意度</t>
  </si>
  <si>
    <t>每月缴纳金额</t>
  </si>
  <si>
    <t>15115.71</t>
  </si>
  <si>
    <t>51322321T000000055367-参军大学生奖励金</t>
  </si>
  <si>
    <t>增加国防力量，培养大学生的爱国主义精神和历史责任感，逐步提高军队的文化素质，加速和加快部队现代化建设。</t>
  </si>
  <si>
    <t>参军人数</t>
  </si>
  <si>
    <t>38</t>
  </si>
  <si>
    <t>全额发放参军大学生奖励金</t>
  </si>
  <si>
    <t>及时拨款</t>
  </si>
  <si>
    <t>提高大学生参军率</t>
  </si>
  <si>
    <t>加速和加快部队现代化建设</t>
  </si>
  <si>
    <t>增强大学生参军爱国意识</t>
  </si>
  <si>
    <t>参军人员满意度</t>
  </si>
  <si>
    <t>51322321T000000055371-新兵优待金</t>
  </si>
  <si>
    <t>　提高参军率，发放新兵优待金，保障参军人员生活保障</t>
  </si>
  <si>
    <t>42</t>
  </si>
  <si>
    <t>参军人员发放标准按规定执行率</t>
  </si>
  <si>
    <t>新兵优待金拨付率</t>
  </si>
  <si>
    <t>改善参军人员生活质量</t>
  </si>
  <si>
    <t>提升国防和军队建设</t>
  </si>
  <si>
    <t>新兵满意度</t>
  </si>
  <si>
    <t>51322321T000000055377-退役士兵一次性地方经济补助</t>
  </si>
  <si>
    <t>保障退役军人生活补助　</t>
  </si>
  <si>
    <t>发放退役军人补助人数</t>
  </si>
  <si>
    <t>全额拨付</t>
  </si>
  <si>
    <t>及时发放补助</t>
  </si>
  <si>
    <t>提升党对退役士兵的关心关爱</t>
  </si>
  <si>
    <t>提高退役军人就业创业力度</t>
  </si>
  <si>
    <t>退役士兵满意度</t>
  </si>
  <si>
    <t>退役士兵家属满意度</t>
  </si>
  <si>
    <t>51322322T000000309088-军休、无军籍体检费</t>
  </si>
  <si>
    <t>保障军休医疗保障，同时不断提升军休人员和无军籍人员的获得感、幸福感、荣誉感，更好的共享改革发展成果</t>
  </si>
  <si>
    <t>无军籍人员人数</t>
  </si>
  <si>
    <t>军休人员体检人数</t>
  </si>
  <si>
    <t>全额及时拨付资金</t>
  </si>
  <si>
    <t>提升军休医疗保障</t>
  </si>
  <si>
    <t>让军休人员感受对国家的关心</t>
  </si>
  <si>
    <t>军休人员满意度</t>
  </si>
  <si>
    <t>无军籍人员满意度</t>
  </si>
  <si>
    <t>51322322T000006537051-烈士陵园维修</t>
  </si>
  <si>
    <t>全面提升英雄烈士纪念设施保护管理水平，充分发挥英雄烈士纪念设施铭记历史、缅怀英烈、教育而后人的红色阵地作用。</t>
  </si>
  <si>
    <t>修缮烈士纪念设施的整修率</t>
  </si>
  <si>
    <t>烈士陵园数量</t>
  </si>
  <si>
    <t>座（处）</t>
  </si>
  <si>
    <t>资金及时拨付率</t>
  </si>
  <si>
    <t>红色教育功能发挥情况</t>
  </si>
  <si>
    <t>有效提升</t>
  </si>
  <si>
    <t>不断提升红色基地教育</t>
  </si>
  <si>
    <t>烈属及祭扫群众满意度</t>
  </si>
  <si>
    <t>提升社会的满意度</t>
  </si>
  <si>
    <t>51322322T000006981954-伤残退役士兵安置</t>
  </si>
  <si>
    <t>按&lt;军人抚恤优待条例&gt;相关政策，因病一级至四级残疾的，按当地职工月平均工资的30%给予1-4级退出现役残疾军人家庭护理费。优抚对象医疗得到保障。</t>
  </si>
  <si>
    <t>安置伤残人数</t>
  </si>
  <si>
    <t>全额拨付伤残军人的医疗补助</t>
  </si>
  <si>
    <t>及时拨付伤残军人的医疗补助</t>
  </si>
  <si>
    <t>改善伤残人员待遇</t>
  </si>
  <si>
    <t>保障伤残军人医疗</t>
  </si>
  <si>
    <t>退役军人满意度</t>
  </si>
  <si>
    <t>伤残军人家属满意度</t>
  </si>
  <si>
    <t>51322323T000009011764-优抚对象生活补助</t>
  </si>
  <si>
    <t>中央、省和州级财政优抚对象抚恤补助经费，提高优抚对象基本生活水平。</t>
  </si>
  <si>
    <t>优抚对象人数</t>
  </si>
  <si>
    <t>经费足额拨款率</t>
  </si>
  <si>
    <t>及时拨付优抚对象生活补助</t>
  </si>
  <si>
    <t>优抚对象幸福感、荣誉感</t>
  </si>
  <si>
    <t>持续提升优抚对象生活水平</t>
  </si>
  <si>
    <t>持续提升</t>
  </si>
  <si>
    <t>优抚对象满意度</t>
  </si>
  <si>
    <t>优抚对象家属满意度</t>
  </si>
  <si>
    <t>51322324T000011048193-优抚对象医疗保险代缴</t>
  </si>
  <si>
    <t>优抚对象医疗保险代缴，让优抚对象医疗得到了保障，也为优抚对象减轻了医疗费用。</t>
  </si>
  <si>
    <t>购买优抚对象医保次数</t>
  </si>
  <si>
    <t>优抚对象享受医保人数和参合人数</t>
  </si>
  <si>
    <t>全额发放医疗补助资金</t>
  </si>
  <si>
    <t>及时拨付优抚对象医疗补助</t>
  </si>
  <si>
    <t>有效改善优抚对象人员医疗保障</t>
  </si>
  <si>
    <t>发放优抚对象医疗补助持续影响提高</t>
  </si>
  <si>
    <t>有效改善</t>
  </si>
  <si>
    <t>505001-茂县交通运输局（行政）</t>
  </si>
  <si>
    <t>51322324T000010428819-农村公路养护费（县级预算）</t>
  </si>
  <si>
    <t>完成全县农村公路日常养护。</t>
  </si>
  <si>
    <t>农村公路公里数</t>
  </si>
  <si>
    <t>1247.956</t>
  </si>
  <si>
    <t>公里</t>
  </si>
  <si>
    <t>项目验收合格率</t>
  </si>
  <si>
    <t>项目完成及时率</t>
  </si>
  <si>
    <t>森林资源利用率</t>
  </si>
  <si>
    <t>工程设计使用年限</t>
  </si>
  <si>
    <t>受益群众满意度</t>
  </si>
  <si>
    <t>完成养护工作</t>
  </si>
  <si>
    <t>506001-茂县粮食和物资储备中心</t>
  </si>
  <si>
    <t>51322322T000000332032-粮油轮换费用及利息</t>
  </si>
  <si>
    <t>完成全县粮油轮换储备任务。</t>
  </si>
  <si>
    <t>储备玉米数量</t>
  </si>
  <si>
    <t>吨</t>
  </si>
  <si>
    <t>储备充足的稻谷</t>
  </si>
  <si>
    <t>1200</t>
  </si>
  <si>
    <t>储备充足的油</t>
  </si>
  <si>
    <t>完成全县粮油轮换时间</t>
  </si>
  <si>
    <t>应急时期应急物资供应充足</t>
  </si>
  <si>
    <t>份/县</t>
  </si>
  <si>
    <t>粮油轮换经费</t>
  </si>
  <si>
    <t>万</t>
  </si>
  <si>
    <t>51322324T000011037528-粮食质量安全检查监测执法经费、信息化运维、应急救灾物资购置经费</t>
  </si>
  <si>
    <t>对全县储备粮食进行质量安全检测、对两个库区进行信息化建设，对应急救灾物资进行购置等费用。</t>
  </si>
  <si>
    <t>抽样检测次数</t>
  </si>
  <si>
    <t>批次</t>
  </si>
  <si>
    <t>完成信息化建设年限</t>
  </si>
  <si>
    <t>保障全县群众吃上放心粮油</t>
  </si>
  <si>
    <t>信息化建设对我县粮食安全质量影响</t>
  </si>
  <si>
    <t>应急时期受灾群众粮油供应保障度</t>
  </si>
  <si>
    <t>受益群众</t>
  </si>
  <si>
    <t>投入经费保障信息化建设</t>
  </si>
  <si>
    <t>51322325T000012693173-军粮供应地方财政补贴资金</t>
  </si>
  <si>
    <t>对2023年军粮供应数量为9752公斤（大米2950公斤、面粉850公斤、菜油2952公斤）给予地方财政补贴资金975.2元。</t>
  </si>
  <si>
    <t>供应大米数量</t>
  </si>
  <si>
    <t>8350</t>
  </si>
  <si>
    <t>公斤</t>
  </si>
  <si>
    <t>供应菜油数量</t>
  </si>
  <si>
    <t>2952</t>
  </si>
  <si>
    <t>供应面粉数量</t>
  </si>
  <si>
    <t>2450</t>
  </si>
  <si>
    <t>完成时效年限</t>
  </si>
  <si>
    <t>保障当地军粮供应充足</t>
  </si>
  <si>
    <t>受益对象</t>
  </si>
  <si>
    <t>项目成本</t>
  </si>
  <si>
    <t>1488.7</t>
  </si>
  <si>
    <t>补贴标准</t>
  </si>
  <si>
    <t>508001-茂县应急管理局（行政）</t>
  </si>
  <si>
    <t>51322324T000011030721-应急管理、安全监管、应急救援、森林草原防灭火、自然灾害救助、县安办实战化专班运行等专项经费</t>
  </si>
  <si>
    <t>用于应急管理、安全监管、应急抢险救援、安全生产救援、森林草原防灭火、自然灾害救助、县安办实战化专班运行等专项经费支出。</t>
  </si>
  <si>
    <t>森林草原防灭火宣传活动</t>
  </si>
  <si>
    <t>受灾防治宣传活动</t>
  </si>
  <si>
    <t>应急管理、安全监管、应急抢险救援、安全生产救援、森林草原防灭火、自然灾害救助、县安办实战化等专项工作提升</t>
  </si>
  <si>
    <t>55</t>
  </si>
  <si>
    <t>减少人民群众生命财产损失</t>
  </si>
  <si>
    <t>51322325T000013982940-茂县安全生产举报奖励专项资金</t>
  </si>
  <si>
    <t>《阿坝州安全生产举报奖励办法》（阿州安办〔2023〕22号）第四条规定：“安全生产举报奖励资金由实施行政处罚机关的同级财政承担，州、县(市)人民政府分别列入同级财政预算，年初由财政部门预拨到应急管理部门基本账户,并接受财政、审计、监察等部门的监督。举报奖励资金必须专款专用、管用分离，同级财政部门负责奖励资金保障，同级安委会或安委会办公室按照本办法规定负责安全生产举报奖励资金的审批，同级应急管理部门负责奖金发放”。现在安全生产形势依然严峻，部分企业安全生产主体责任落实不到位，存在安全隐患和违法行为。仅依靠应急管理部门日常监管力量有限，引入社会监督力量，能有效弥补监管漏洞。</t>
  </si>
  <si>
    <t>全县举报范围：工贸、危化、非煤矿山等生产经营单位</t>
  </si>
  <si>
    <t>58</t>
  </si>
  <si>
    <t>家</t>
  </si>
  <si>
    <t>发放准确率</t>
  </si>
  <si>
    <t>奖励兑现时效</t>
  </si>
  <si>
    <t>6</t>
  </si>
  <si>
    <t>对提升应急管理能力影响年限</t>
  </si>
  <si>
    <t>奖励对象满意度</t>
  </si>
  <si>
    <t>举报对象满意度</t>
  </si>
  <si>
    <t>发放奖励金额</t>
  </si>
  <si>
    <t>602001-茂县赤不苏镇人民政府（行政）</t>
  </si>
  <si>
    <t>51322324T000010426438-赤不苏镇村干部体检费</t>
  </si>
  <si>
    <t>全镇常职村干部41名，其中男性39名，女性2名，男性每人每年400元体检费，女性每人每年500元体检费，合计：16600元</t>
  </si>
  <si>
    <t>村干部体检人数</t>
  </si>
  <si>
    <t>41</t>
  </si>
  <si>
    <t>村干部体检完成率</t>
  </si>
  <si>
    <t>村干部体检完成时间</t>
  </si>
  <si>
    <t>保障村干部身体健康</t>
  </si>
  <si>
    <t>保证村干部工作能力</t>
  </si>
  <si>
    <t>村干部满意度</t>
  </si>
  <si>
    <t>1.66</t>
  </si>
  <si>
    <t>51322324T000010430968-赤不苏镇村干部工资</t>
  </si>
  <si>
    <t>全镇村干部100人，其中书记9人，副书记8人，副主任6人，纪委书记9人，村会计9人，组长51人，妇联主任8人，书记每人每月3500元，副书记2800元每人每月，副主任2800元每人每月，纪委书记2450元每人每月，村会计2450元每人每月，组长妇联主任800元每人每月。共计1944000元。</t>
  </si>
  <si>
    <t>村干部工资发放人数</t>
  </si>
  <si>
    <t>村干部工资足额发放率</t>
  </si>
  <si>
    <t>按时支付村干部工资</t>
  </si>
  <si>
    <t>保障村干部工资</t>
  </si>
  <si>
    <t>保障村干部工作积极性</t>
  </si>
  <si>
    <t>194.4</t>
  </si>
  <si>
    <t>51322325T000012910306-赤不苏镇村级公共服务经费补助资金</t>
  </si>
  <si>
    <t>2026年9个行政村，每个行政村2.5万元，合计22.5万元</t>
  </si>
  <si>
    <t>保障我镇9个村运行</t>
  </si>
  <si>
    <t>9</t>
  </si>
  <si>
    <t>完成时效</t>
  </si>
  <si>
    <t>保障村基本工作开展</t>
  </si>
  <si>
    <t>持续维护村基本工作</t>
  </si>
  <si>
    <t>我镇群众满意度</t>
  </si>
  <si>
    <t>22.5</t>
  </si>
  <si>
    <t>604001-茂县洼底镇人民政府（行政）</t>
  </si>
  <si>
    <t>51322323T000008027533-茂县洼底镇村干部体检费</t>
  </si>
  <si>
    <t>2026年关心关爱村干部身体健康20人每人400元共计8000元。</t>
  </si>
  <si>
    <t>洼底镇干部体检人数</t>
  </si>
  <si>
    <t>40</t>
  </si>
  <si>
    <t>保障各村正常运转率</t>
  </si>
  <si>
    <t>提高基层治理水平</t>
  </si>
  <si>
    <t>促进农村繁荣水平</t>
  </si>
  <si>
    <t>8000</t>
  </si>
  <si>
    <t>51322323T000008027620-茂县洼底镇村干部生活补助</t>
  </si>
  <si>
    <t>2026年村书记5人*3500*12=210000元；副书记4人副主任1人*2800*12=168000元；监委会主任5人会计5人*2450*12=294000元；组长20人妇女主任5人*800*12=240000元；共计912000元。</t>
  </si>
  <si>
    <t>村干部人数</t>
  </si>
  <si>
    <t>更好的统筹工作</t>
  </si>
  <si>
    <t>保障村干部工资及时发放率</t>
  </si>
  <si>
    <t>更好为群众服务</t>
  </si>
  <si>
    <t>村干部工资</t>
  </si>
  <si>
    <t>91.2</t>
  </si>
  <si>
    <t>51322325T000012911485-村级公共服务经费补助资金</t>
  </si>
  <si>
    <t>村级公共服务经费补助资金：洼底镇行政村5个村*2.5万元，共计12.5万元。</t>
  </si>
  <si>
    <t>洼底镇行政村</t>
  </si>
  <si>
    <t>涉及年度</t>
  </si>
  <si>
    <t>2006</t>
  </si>
  <si>
    <t>推进乡村组织振兴</t>
  </si>
  <si>
    <t>建设洼底镇美丽和谐富裕新乡村</t>
  </si>
  <si>
    <t>洼底镇群众满意度</t>
  </si>
  <si>
    <t>村级公共服务经费补助资金</t>
  </si>
  <si>
    <t>12.5</t>
  </si>
  <si>
    <t>607001-茂县沙坝镇人民政府（行政）</t>
  </si>
  <si>
    <t>51322322T000000366112-村干部工资</t>
  </si>
  <si>
    <t xml:space="preserve">保障村干部的自身利益
</t>
  </si>
  <si>
    <t>涉及村</t>
  </si>
  <si>
    <t>项目资金到达率</t>
  </si>
  <si>
    <t>保证我镇村干部工资，更好的为群众服务</t>
  </si>
  <si>
    <t>进一步保障</t>
  </si>
  <si>
    <t>促进农村繁荣发展</t>
  </si>
  <si>
    <t>预算资金</t>
  </si>
  <si>
    <t>1867200</t>
  </si>
  <si>
    <t>51322322T000000366167-村干部体检费</t>
  </si>
  <si>
    <t>保障村干部自身利益</t>
  </si>
  <si>
    <t>涉及村干部</t>
  </si>
  <si>
    <t>项目完成年限</t>
  </si>
  <si>
    <t>促进农民繁荣发展</t>
  </si>
  <si>
    <t>保障各村干部更好的服务群众</t>
  </si>
  <si>
    <t>项目预算资金</t>
  </si>
  <si>
    <t>17200</t>
  </si>
  <si>
    <t>51322325T000012933082-村级公共服务费补助资金</t>
  </si>
  <si>
    <t>沙坝镇行政村数量11*150000＝1650000元</t>
  </si>
  <si>
    <t>资金到达率</t>
  </si>
  <si>
    <t>保障更好的服务群众</t>
  </si>
  <si>
    <t>275000</t>
  </si>
  <si>
    <t>609001-茂县黑虎镇人民政府（行政）</t>
  </si>
  <si>
    <t>51322325T000012915653-村级公共服务经费补助资金</t>
  </si>
  <si>
    <t>黑虎镇村级公共服务经费补助资金、为了大力推进农村公共服务保障能力建设，提升农村公共服务和社会管理水平，促进农村繁荣稳定和长治久安，着力解决村内最急需的问题。2026年村级公共服务经费：4个村*150000元=600000元。</t>
  </si>
  <si>
    <t>推动行政村运转数量</t>
  </si>
  <si>
    <t>各村基础设施维护率</t>
  </si>
  <si>
    <t>97</t>
  </si>
  <si>
    <t>提高群众生活水平</t>
  </si>
  <si>
    <t>促进农村繁荣稳定</t>
  </si>
  <si>
    <t>51322326T000014732548-茂县黑虎镇人民政府村干部工资</t>
  </si>
  <si>
    <t>黑虎镇村干部工资合计734400元，村书记3500元/人、4人*3500元*12个月=168000元，村副书记2800元/人、1人*2800元*12个月=33600元，村副主任2800元/人、4人*2800元*12个月=134400元，村会计2450元/人、4人*2450元*12个月=117600元，村监委会主任2450元/人、4人*2450元*12个月=117600元，村妇联主任800元/人、4人*800元*12个月=38400元，小组长800元/人、13人*800元*12个月=124800元。严格执行相关政策，保障村干部工资及时发放，预算编制科学合理，有利于资金的合理安排。</t>
  </si>
  <si>
    <t>34</t>
  </si>
  <si>
    <t>更好统筹各项工作</t>
  </si>
  <si>
    <t>保障村干部工资及时发放</t>
  </si>
  <si>
    <t>73.44</t>
  </si>
  <si>
    <t>51322326T000014732557-茂县黑虎镇村干部体检费</t>
  </si>
  <si>
    <t>让村干部保持健康身体，更好为人民服务。</t>
  </si>
  <si>
    <t>更好的为群众服务</t>
  </si>
  <si>
    <t>让村干部定期体检，保持身体健康</t>
  </si>
  <si>
    <t>14200</t>
  </si>
  <si>
    <t>611001-茂县叠溪镇人民政府（行政）</t>
  </si>
  <si>
    <t>51322324T000010430028-村干部体检费（医疗费）</t>
  </si>
  <si>
    <t>村干部体检费，我镇共有13个行政村村党组织书记、村党组织副书记、村委会副主任、村务监督委员会主任、会计共计54人，女2人*500元=0.1万元；男52人*400元=2.08万元，合计2.18万元。用于保障村干部身体健康。</t>
  </si>
  <si>
    <t>涉及行政村个数</t>
  </si>
  <si>
    <t>办事效率</t>
  </si>
  <si>
    <t>支付及时率</t>
  </si>
  <si>
    <t>让村干部身体健康有一定保障，更好为百姓服务</t>
  </si>
  <si>
    <t>受益人口数</t>
  </si>
  <si>
    <t>54</t>
  </si>
  <si>
    <t>对村干部身体健康有一定保障</t>
  </si>
  <si>
    <t>受益人口满意度</t>
  </si>
  <si>
    <t>投入资金</t>
  </si>
  <si>
    <t>2.18</t>
  </si>
  <si>
    <t>51322325T000012847891-叠溪镇村干部工资</t>
  </si>
  <si>
    <t>村干部共109人，其中：村书记13人*3500元/人=45500元，村副书记9人*2800元/人=25200元，村副主任6人*2800元/人=16800元，村务监督委员会主任13人*2450元/人=31850元，村会计13人*2450元/人=31850元，组长42人*800元/人=33600元，妇女主任13人*800元/人=10400元。每月共计195200元*12个月=2342400元</t>
  </si>
  <si>
    <t>涉及村干部人数</t>
  </si>
  <si>
    <t>109</t>
  </si>
  <si>
    <t>劳动方获得效益</t>
  </si>
  <si>
    <t>234.24</t>
  </si>
  <si>
    <t>保障村两委运转</t>
  </si>
  <si>
    <t>51322325T000012847914-村级公共服务经费补助资金</t>
  </si>
  <si>
    <t>我镇辖区内13个行政村，各村15万元村级公共服务经费，共计195万元。</t>
  </si>
  <si>
    <t>4500</t>
  </si>
  <si>
    <t>32.5</t>
  </si>
  <si>
    <t>614001-茂县沟口镇人民政府（行政）</t>
  </si>
  <si>
    <t>51322325T000012957248-村级公共服务经费补助资金</t>
  </si>
  <si>
    <t>2026年村级公共服务经费补助资金预算17.5万元，其中行政村7个*2.5万元/年/村=17.5万元。（县级资金）</t>
  </si>
  <si>
    <t>项目完成数量（村个数）</t>
  </si>
  <si>
    <t>7</t>
  </si>
  <si>
    <t>项目完成质量</t>
  </si>
  <si>
    <t>项目完成时间（时效）</t>
  </si>
  <si>
    <t>确保基层服务稳定运行，提高服务质量，保障民生权益。</t>
  </si>
  <si>
    <t>进一步提升农村公共服务和社会管理水平，维持村正常运转。</t>
  </si>
  <si>
    <t>项目投入经济成本</t>
  </si>
  <si>
    <t>17.5</t>
  </si>
  <si>
    <t>51322325T000012958644-沟口镇村干部大三职体检费</t>
  </si>
  <si>
    <t>2026年村干部大三职体检费合计10800元。共27人，其中：男性27人*400元=10800元。</t>
  </si>
  <si>
    <t>项目完成数量（人数）</t>
  </si>
  <si>
    <t>27</t>
  </si>
  <si>
    <t>体检人数完成率</t>
  </si>
  <si>
    <t>期/年</t>
  </si>
  <si>
    <t>预防疾病发生，保障村干部身体健康。</t>
  </si>
  <si>
    <t>体现了政府对基层干部队伍的关心、关爱和爱护</t>
  </si>
  <si>
    <t>有所提高</t>
  </si>
  <si>
    <t>10800</t>
  </si>
  <si>
    <t>51322325T000012958675-沟口镇村干部工资</t>
  </si>
  <si>
    <t>2026年村干部生活补助共60人,共计1232400元。其中：
村书记7人*3500元/月*12个月=294000元；村副书记4人*2800元/月*12个月=134400元；村副主任4人*2800元/月*12个月=134400元；村监委会主任5人*2450/月*12个月=147000元；村会计7人*2450元/月*12个月=205800元；村村组长26*12个月*800元/月=249600元；村妇联主席7人*800元/月*12月=67200元。</t>
  </si>
  <si>
    <t>保障村干部人数</t>
  </si>
  <si>
    <t>项目投入时间（时效）</t>
  </si>
  <si>
    <t>保障基层正常运转，促进基层队伍的积极性，提供生活保障。</t>
  </si>
  <si>
    <t>提升村干部工作积极性，增强工作能力。</t>
  </si>
  <si>
    <t>项目投入预算金额</t>
  </si>
  <si>
    <t>123.24</t>
  </si>
  <si>
    <t>615001-茂县渭门镇人民政府（行政）</t>
  </si>
  <si>
    <t>51322322T000000371941-村干部体检费</t>
  </si>
  <si>
    <t>保障村干部医疗</t>
  </si>
  <si>
    <t>保障行政村运转数量</t>
  </si>
  <si>
    <t>保质保量</t>
  </si>
  <si>
    <t>保障村干部更好服务群众</t>
  </si>
  <si>
    <t>促进各个村发展</t>
  </si>
  <si>
    <t>14600</t>
  </si>
  <si>
    <t>51322322T000000371955-村干部工资</t>
  </si>
  <si>
    <t>保障村干部工资酬劳</t>
  </si>
  <si>
    <t>村干部工资全额发放率</t>
  </si>
  <si>
    <t>保障村干部更好为群众服务</t>
  </si>
  <si>
    <t>1578600</t>
  </si>
  <si>
    <t>51322325T000012951941-村级公共服务经费补助资金</t>
  </si>
  <si>
    <t>9个行政村，每个行政村2.5万元</t>
  </si>
  <si>
    <t>保障村组干部更好为群众服务</t>
  </si>
  <si>
    <t>225000</t>
  </si>
  <si>
    <t>617001-茂县凤仪镇人民政府（行政）</t>
  </si>
  <si>
    <t>51322322T000000334236-凤仪镇村干部工资</t>
  </si>
  <si>
    <t>严格执行相关政策，保障村干部工资及时发放、足额发放，预算编制科学合理，减少结余资金。</t>
  </si>
  <si>
    <t>涉及村个数</t>
  </si>
  <si>
    <t>发放村干部工资人数</t>
  </si>
  <si>
    <t>128</t>
  </si>
  <si>
    <t>项目资金使用合格率</t>
  </si>
  <si>
    <t>加强凤仪镇对各村的管理，保障更好的为群众服务</t>
  </si>
  <si>
    <t>受益村干部满意度</t>
  </si>
  <si>
    <t>2667600</t>
  </si>
  <si>
    <t>51322322T000000334312-凤仪镇村干部体检费</t>
  </si>
  <si>
    <t>严格执行相关政策，保障村干部及时体检，预算编制科学合理，减少结余资金。</t>
  </si>
  <si>
    <t>参加体检人数</t>
  </si>
  <si>
    <t>61</t>
  </si>
  <si>
    <t>保障村部干部更好的为群众服务</t>
  </si>
  <si>
    <t>25100</t>
  </si>
  <si>
    <t>51322322T000000334328-凤仪镇社区干部工资</t>
  </si>
  <si>
    <t>严格执行相关政策，保障社区干部工资及时发放、足额发放，预算编制科学合理，减少结余资金。</t>
  </si>
  <si>
    <t>发放社区干部工资人数</t>
  </si>
  <si>
    <t>29</t>
  </si>
  <si>
    <t>涉及社区个数</t>
  </si>
  <si>
    <t>项目实施年限</t>
  </si>
  <si>
    <t>保障社区干部工资及时发放，保障社区干部更好的为群众服务</t>
  </si>
  <si>
    <t>受益社区干部满意度</t>
  </si>
  <si>
    <t>1068810</t>
  </si>
  <si>
    <t>51322322T000000334420-凤仪镇社区干部体检费</t>
  </si>
  <si>
    <t>严格执行相关政策，保障社区干部及时体检，预算编制科学合理，减少结余资金。</t>
  </si>
  <si>
    <t>17</t>
  </si>
  <si>
    <t>保障社区干部更好的为群众服务</t>
  </si>
  <si>
    <t>7800</t>
  </si>
  <si>
    <t>51322325T000012846850-村级公共服务经费补助资金</t>
  </si>
  <si>
    <t>村级公共服务经费补助资金：2025年县级预算，每村（社区）2.5万元，16个村4个社区，共计50万元；2025年州级预算50万元。2026年县级预算，每村（社区）2.5万元，16个村4个社区，共计50万元。为进一步提升我镇各村（社区）公共服务保障能力，服务群众，提高履职，巩固党在基层的执政基础。</t>
  </si>
  <si>
    <t>涉及村（社区）个数</t>
  </si>
  <si>
    <t>2026年12月31日前</t>
  </si>
  <si>
    <t>保障各村（社区）运行，服务群众，提高履职</t>
  </si>
  <si>
    <t>美化环境，提升各村（社区）人居环境质量</t>
  </si>
  <si>
    <t>村级公共服务经费补助资金预算资金</t>
  </si>
  <si>
    <t>51322326T000014745778-凤仪镇社区专职工作者报酬</t>
  </si>
  <si>
    <t>凤仪镇社区专职工作者报酬：凤仪镇4个社区，社区专职工作者40人，2026年报酬及保险预算2492011.2元。进一步提升凤仪镇社区公共服务和社会管理水平。</t>
  </si>
  <si>
    <t>社区专职工作者人数</t>
  </si>
  <si>
    <t>社区专职工作者报酬按时支付率</t>
  </si>
  <si>
    <t>进一步提升凤仪镇社区社会管理水平</t>
  </si>
  <si>
    <t>进一步提升凤仪镇社区公共服务能力</t>
  </si>
  <si>
    <t>2492011.2</t>
  </si>
  <si>
    <t>618001-茂县南新镇人民政府（行政）</t>
  </si>
  <si>
    <t>51322321T000000170320-村干部体检费</t>
  </si>
  <si>
    <t>　严格执行相关政策，保障村干部及时体检，预算编制科学合理，减少结余资金，按时完成村干部体检费项目；</t>
  </si>
  <si>
    <t>32</t>
  </si>
  <si>
    <t>保障村干部更好的为群众服务</t>
  </si>
  <si>
    <t>其他</t>
  </si>
  <si>
    <t>13000</t>
  </si>
  <si>
    <t>51322323T000008610681-村干部基本报酬</t>
  </si>
  <si>
    <t>及时完成村干部基本报酬发放</t>
  </si>
  <si>
    <t>72</t>
  </si>
  <si>
    <t>经费支出合格率</t>
  </si>
  <si>
    <t>项目辐射村个数</t>
  </si>
  <si>
    <t>项目可持续性</t>
  </si>
  <si>
    <t>项目预算金额</t>
  </si>
  <si>
    <t>1417200</t>
  </si>
  <si>
    <t>51322325T000012901486-村级公共服务经费补助资金</t>
  </si>
  <si>
    <t>本项目为进一步解放和发展生产力，大力推进农村公共服务保障能力建设，提升农村公共服务和社会管理水平，促进农村繁荣稳定和长治久安。用于各村运行维护费用，村级基础设施建设等支出，共8个村，每个村25000元，合计200000元。</t>
  </si>
  <si>
    <t>项目效益辐射辖区内人口</t>
  </si>
  <si>
    <t>项目可持续影响时间</t>
  </si>
  <si>
    <t>预算成本资金</t>
  </si>
  <si>
    <t>619001-茂县土门镇人民政府（行政）</t>
  </si>
  <si>
    <t>51322325T000012943582-村级公共服务经费补助资金</t>
  </si>
  <si>
    <t>我镇共有11个行政村，每村预算2.5万元，合计27.5万元。</t>
  </si>
  <si>
    <t>涉及行政村数量</t>
  </si>
  <si>
    <t>项目完成质量合格率</t>
  </si>
  <si>
    <t>对基层覆盖率</t>
  </si>
  <si>
    <t>辖区老百姓满意度</t>
  </si>
  <si>
    <t>投入成本</t>
  </si>
  <si>
    <t>27.5</t>
  </si>
  <si>
    <t>51322325T000012944149-村干部体检经费</t>
  </si>
  <si>
    <t>用于村干部2026年体检支出预算，总计1.84万元。本次用于2026年村干部体检1.84万元。</t>
  </si>
  <si>
    <t>参加村干部体检人数</t>
  </si>
  <si>
    <t>45</t>
  </si>
  <si>
    <t>在指定正规医疗机构体检</t>
  </si>
  <si>
    <t>进一步保障村干部服务</t>
  </si>
  <si>
    <t>保障身体健康</t>
  </si>
  <si>
    <t>2026年投入成本</t>
  </si>
  <si>
    <t>1.84</t>
  </si>
  <si>
    <t>51322326T000014588196-村干部工资预算执行</t>
  </si>
  <si>
    <t>合计213.6万元，村书记11人*3500元/人*12个月=462000元，村副书记10人*2800元/人*12个月=336000元，村副主任2人*2800元/人*12个月=67200元，村监委会主任11人*2450元/人*12个月=323400元，村会计11人*2450元/人*12个月=323400元，村妇联主任10人*800元/人*12个月=96000元，小组长55人*800元/人*12个月=528000元。</t>
  </si>
  <si>
    <t>发放村干部人数</t>
  </si>
  <si>
    <t>工资足额发放率</t>
  </si>
  <si>
    <t>保障村干部工资的正常发放，提高村干部工作效率率</t>
  </si>
  <si>
    <t>213.6</t>
  </si>
  <si>
    <t>621001-茂县富顺镇人民政府（行政）</t>
  </si>
  <si>
    <t>51322323T000008013513-茂县富顺镇村干部工资</t>
  </si>
  <si>
    <t>富顺镇11个村干部
村党组织书记（村委会主任）：11人*3500*12=462000元；
村党组织副书记：4人*2800*12=134400元；
村委会副主任：9人*2800*12=302400元；
村务监督委员会主任：11人*2450*12=323400元；
村会计：11人*2450*12=323400元；
妇联主席：9人*800*12=86400元；
组长：47人*800*12=451200元。
合计2083200元。</t>
  </si>
  <si>
    <t>103</t>
  </si>
  <si>
    <t>发放工资完成率</t>
  </si>
  <si>
    <t>完成年限</t>
  </si>
  <si>
    <t>进一步推进村级发展</t>
  </si>
  <si>
    <t>进一步推进</t>
  </si>
  <si>
    <t>提高村干部工作效率，更好的统筹各项工作</t>
  </si>
  <si>
    <t>2083200</t>
  </si>
  <si>
    <t>51322323T000008013606-茂县富顺镇村干部体检费</t>
  </si>
  <si>
    <t>我镇11个行政村村书记，副书记、副主任、监委会主任、村会计共46人，其中：男性人41*400元=16400元，女5人*500元=2500元。</t>
  </si>
  <si>
    <t>体检人数</t>
  </si>
  <si>
    <t>46</t>
  </si>
  <si>
    <t>体检完成率</t>
  </si>
  <si>
    <t>通过体检，更好保障干部健康</t>
  </si>
  <si>
    <t>保障</t>
  </si>
  <si>
    <t>更好服务群众</t>
  </si>
  <si>
    <t>体检费用</t>
  </si>
  <si>
    <t>18900</t>
  </si>
  <si>
    <t>51322325T000012847771-村级公共服务经费补助资金</t>
  </si>
  <si>
    <t>茂县富顺镇村级运行维护经费项目有明确的绩效目标，绩效目标和绩效指标与我县的长期规划目标、年度工作目标相一致。</t>
  </si>
  <si>
    <t>推动村级运转</t>
  </si>
  <si>
    <t>推动村级发展</t>
  </si>
  <si>
    <t>2026年度部门整体绩效目标</t>
  </si>
  <si>
    <t>部门名称：</t>
  </si>
  <si>
    <t>茂县人民代表大会常务委员会</t>
  </si>
  <si>
    <t>年度部门整体预算</t>
  </si>
  <si>
    <t>资金总额</t>
  </si>
  <si>
    <t>财政拨款</t>
  </si>
  <si>
    <t>收入预算</t>
  </si>
  <si>
    <t>支出预算</t>
  </si>
  <si>
    <t>年度总体目标</t>
  </si>
  <si>
    <t>根据我单位法律监督、工作监督、任职任免、重大事项决定的主要职责职能，围绕县委中心大局，依法行使监督权、决定权、任免权，推进人民代表大会制度理论和实践创新。通过人民代表大会制度保证党的路线方针政策和县委决策部署在人大工作中得到全面贯彻、充分体现和有效执行。抓好政府组成部门主要负责人履职评议工作，进一步加强对国家工作人员的监督，增强国家工作人员人大意识、法律意识和责任意识，督促其依法办事，正确行使人民赋予的权力。
加强对换届选举的组织指导。严格政治纪律，严格依法办事，确保县、镇换届选举工作顺利进行。通过组织调研、视察、接访、走访、代表联络站活动、回原选区述职评议等形式，增强代表活动的针对性和实效性。抓好代表履职积分量化管理，推动代表活动常态化、制度化。加强对人大代表建议、批评、意见办理工作的监督，督促相关承办单位认真办理代表建议、批评和意见，全面提高代表建议办理效率和质量，为茂县改革发展稳定凝聚全县人民的智慧和力量。</t>
  </si>
  <si>
    <t>管理效率</t>
  </si>
  <si>
    <t>序号</t>
  </si>
  <si>
    <t>指标参考值</t>
  </si>
  <si>
    <t>三年均值</t>
  </si>
  <si>
    <t>预算管理</t>
  </si>
  <si>
    <t>财政拨款预算偏离度</t>
  </si>
  <si>
    <t>40.93%</t>
  </si>
  <si>
    <t>48.11%</t>
  </si>
  <si>
    <t>39.8%</t>
  </si>
  <si>
    <t>34.88%</t>
  </si>
  <si>
    <t>单位收入统筹度</t>
  </si>
  <si>
    <t>0%</t>
  </si>
  <si>
    <t>预算年终结余率</t>
  </si>
  <si>
    <t>24.94%</t>
  </si>
  <si>
    <t>一般性支出金额</t>
  </si>
  <si>
    <t>107.33万元</t>
  </si>
  <si>
    <t>财务管理</t>
  </si>
  <si>
    <t>财务管理规范</t>
  </si>
  <si>
    <t>资产管理</t>
  </si>
  <si>
    <t>资产配置预算偏离度</t>
  </si>
  <si>
    <t>采购管理</t>
  </si>
  <si>
    <t>采购执行率</t>
  </si>
  <si>
    <t>履职效能</t>
  </si>
  <si>
    <t>指标值（包括数字及文字描述）</t>
  </si>
  <si>
    <t>按计划完成各项会议议程</t>
  </si>
  <si>
    <t>100%</t>
  </si>
  <si>
    <t>全年组织参加会议代表及工作人员人次</t>
  </si>
  <si>
    <t>≥1900人</t>
  </si>
  <si>
    <t>安排完成县人代会</t>
  </si>
  <si>
    <t xml:space="preserve">	 ≥1次</t>
  </si>
  <si>
    <t>安排完成全年人大常委会议</t>
  </si>
  <si>
    <t xml:space="preserve">	 ≥6次</t>
  </si>
  <si>
    <t>安排完成全年主任会议</t>
  </si>
  <si>
    <t>≥12次</t>
  </si>
  <si>
    <t>确保人大机关日常运转及发挥好人大代表的履职作用。</t>
  </si>
  <si>
    <t>效果明显。</t>
  </si>
  <si>
    <t>增强国家工作人员人大意识、法律意识和责任意识，督促其依法办事，正确行使人民赋予的权力。</t>
  </si>
  <si>
    <t>中国人民政治协商会议四川省茂县委员会本级</t>
  </si>
  <si>
    <t>开展调研视察；征集办理提案；召开全体会议；围绕县委、县政府工作建言献策；开展民主监督；管理和服务委员。</t>
  </si>
  <si>
    <t>34.92%</t>
  </si>
  <si>
    <t>33.38%</t>
  </si>
  <si>
    <t>34.61%</t>
  </si>
  <si>
    <t>36.76%</t>
  </si>
  <si>
    <t>51.26万元</t>
  </si>
  <si>
    <t>在规定的时效内完成任务</t>
  </si>
  <si>
    <t>组织开展委员调研视察、考察学习、小微协商等</t>
  </si>
  <si>
    <t>≥4次</t>
  </si>
  <si>
    <t>中国人民政治协商会议四川省茂县委员会会议召开次数</t>
  </si>
  <si>
    <t>≥1次</t>
  </si>
  <si>
    <t>提案办理件件数</t>
  </si>
  <si>
    <t>≥3件</t>
  </si>
  <si>
    <t>政协常委会议</t>
  </si>
  <si>
    <t>≥3次</t>
  </si>
  <si>
    <t>按照相关工作要求，保质保量完成目标任务</t>
  </si>
  <si>
    <t>98%</t>
  </si>
  <si>
    <t>通过履行政治协商、民主监督、参政议政的职能，激发社会合力，保障人民当家做主，彰显民主生机活力。</t>
  </si>
  <si>
    <t>茂县人民政府办公室</t>
  </si>
  <si>
    <t>总值班室：负责县政府值班工作，及时掌握和报告县内相关重大情况和动态，办理向县政府报送的紧急事项；收集和综合重要政务信息，报县政府和县政府领导同志；指导全县政府系统值班工作，保证县政府与乡镇和县直各单位联络畅通；负责政府大事记工作；负责县政府常务会议、县长办公会以及以县政府名义召开的其他重大会议和办公室重要会议的通知发放；负责电子公文系统文电的收发、登记、传阅、催办。办会：负责承办县人民政府全体会议、县人民政府党组会议、县人民政府常务会议、县长办公会议、县人民政府专题会议和全县综合性工作会议等。负责办理办公室主任会议、办公室职工大会。办事：统筹整合督查考核项目，突出政府工作报告、重大决策、对县政府重要工作、重点项目、重要会议和文件精神、领导批示交办事项、社会热点难点等工作重点的督查督办；负责涉及全局性、综合性的重大调研课题，重要文件起草和县长交办的重要调研课题的起草。后勤保障：由县长、副县长在县内参加的重要政务活动、相关会议、考察、调研、洽谈合作项目等活动的对接协调和后勤保障，落实公共机构机关节能制度，做好设施设备维护工作和环境卫生、绿化美化工作，确保相关设施设备运转正常。做好机关食堂管理工作。真落实公车改革相关制度，切实加强公车及驾驶员管理，做好车辆性能维护工作，科学调配车辆，确保重大活动、重要工作、机要公文传送、应急调度等用车需要。机关事务管理：严格审核公务用车的报废、车辆更新、车辆划转，及时将更新车辆上户报备州主管部门，完成了2026年公务用车统计报告数据报送系统；完成2026年机关运行成本统计信息系统；完成公共机构能源资源消费统计和机关单位反食品浪费系统上报；对资料齐全理由充足且符合规定的资产处置事项进行审核批复。信息中心：强化信息服务功能为重点，积极收集、采编、报送政务信息，为领导及时了解情况、科学决策做好信息服务。同时，创新公开形式，拓宽公开渠道，强化政务新媒体与政府网站、政务服务平台相结合、实现信息资源共享共用，不断提高政府信息的公开实效。</t>
  </si>
  <si>
    <t>45%</t>
  </si>
  <si>
    <t>47.99%</t>
  </si>
  <si>
    <t>48.72%</t>
  </si>
  <si>
    <t>34.67%</t>
  </si>
  <si>
    <t>60.57%</t>
  </si>
  <si>
    <t>12.76%</t>
  </si>
  <si>
    <t>116.21万元</t>
  </si>
  <si>
    <t>2026年度资金支付率</t>
  </si>
  <si>
    <t>≥90%</t>
  </si>
  <si>
    <t>2026年度督查督办工作</t>
  </si>
  <si>
    <t>督查督办次数≤2数</t>
  </si>
  <si>
    <t>2026年度信息公开工作</t>
  </si>
  <si>
    <t>≥1500条</t>
  </si>
  <si>
    <t>承办2026年会议场次</t>
  </si>
  <si>
    <t>≥50次</t>
  </si>
  <si>
    <t>2026年度公文运转件次</t>
  </si>
  <si>
    <t>≥4000件次</t>
  </si>
  <si>
    <t>2026年度政府总值班任务率</t>
  </si>
  <si>
    <t>做好“三好服务”工作</t>
  </si>
  <si>
    <t>服务对象满意度≥95%</t>
  </si>
  <si>
    <t>文件起草错漏率</t>
  </si>
  <si>
    <t>≤2%</t>
  </si>
  <si>
    <t>提高履职和服务效能</t>
  </si>
  <si>
    <t>对标县委、县政府要求，提高履职服务效能</t>
  </si>
  <si>
    <t>茂县公务服务中心本级</t>
  </si>
  <si>
    <t>做好公务接待、会务服务、机关食堂等工作，完成好全县后勤保障工作。</t>
  </si>
  <si>
    <t>3%</t>
  </si>
  <si>
    <t>122.05%</t>
  </si>
  <si>
    <t>124.16%</t>
  </si>
  <si>
    <t>139.08%</t>
  </si>
  <si>
    <t>102.91%</t>
  </si>
  <si>
    <t>6%</t>
  </si>
  <si>
    <t>20%</t>
  </si>
  <si>
    <t>23.41%</t>
  </si>
  <si>
    <t>0.69%</t>
  </si>
  <si>
    <t>46.12%</t>
  </si>
  <si>
    <t>201.9万元</t>
  </si>
  <si>
    <t>203万元</t>
  </si>
  <si>
    <t>5%</t>
  </si>
  <si>
    <t>2026年全县</t>
  </si>
  <si>
    <t>完成好全县的会务保障工作</t>
  </si>
  <si>
    <t>预计280批次</t>
  </si>
  <si>
    <t>完成好全县的公务接待工作</t>
  </si>
  <si>
    <t>预计260批次</t>
  </si>
  <si>
    <t>完成好周转房食堂、机关一、二、三食堂的后勤保障工作</t>
  </si>
  <si>
    <t>四个食堂后勤保障工作</t>
  </si>
  <si>
    <t>完成好集中办公区、二办公区物业工作</t>
  </si>
  <si>
    <t>2个办公区</t>
  </si>
  <si>
    <t>按照工作要求，保质保量完成目标任务</t>
  </si>
  <si>
    <t>95%</t>
  </si>
  <si>
    <t>完成好全县的后勤保障工作</t>
  </si>
  <si>
    <t>茂县统计局本级</t>
  </si>
  <si>
    <t>城乡住户调查的总体目标是：反映居民家庭收入和支出状况，提供家庭就业、消费、住房、社区发展等有关信息，是十分重要的民生统计。进一步做好住户调查工作，提高调查数据质量，加强收入信息监测，促进城乡居民收入增长，切实保障和改善民生。 “一套表”联网直报工作的总体目标是：以企业统计调查核心指标体系为基础，调查表分年报和定期报表，实现规上企业、重点单位报送率100%，按时报送率不低于99%，确保数据准确完整及时真实。 全国第四次农业普查的总体目标是：全面摸清新时代我国“三农”家底，客观反映农业、乡村、农民相关各类情况和新成效，为相关决策建议提供精准的统计信息支撑。 劳动力调查工作总体目标是： 劳动力调查是一项重要的民生调查，通过劳动力调查得到得到的调查失业率是宏观经济四大指标之一，确保调查数据真实、准确、完整。 聘用协统员总体目标:进一步夯实全县统计基础，强化统计基础建设，提升统计数据质量，服务高质量发展，协助开展日常数据收集、审核、处理、分析及各项统计调查等统计工作任务，参与重大国情国力调查、专项调查、普查等工作。 粮食产量对地遥感抽样调查工作总体目标：科学、客观、及时、准确地获取粮食生产信息，是农业统计调查方法制度的重大改革，是落实国家粮食发展战略、确保粮食生产安全、实现农业生产科学决策、有效提高调查数据社会公信力的重大举措。</t>
  </si>
  <si>
    <t>85.77%</t>
  </si>
  <si>
    <t>75.23%</t>
  </si>
  <si>
    <t>84.7%</t>
  </si>
  <si>
    <t>97.37%</t>
  </si>
  <si>
    <t>69.7%</t>
  </si>
  <si>
    <t>58.7%</t>
  </si>
  <si>
    <t>80.7%</t>
  </si>
  <si>
    <t>22%</t>
  </si>
  <si>
    <t>22.09%</t>
  </si>
  <si>
    <t>34.8%</t>
  </si>
  <si>
    <t>3.6%</t>
  </si>
  <si>
    <t>27.87%</t>
  </si>
  <si>
    <t>8.2万元</t>
  </si>
  <si>
    <t>一套表联网直报工作。</t>
  </si>
  <si>
    <t>月报、季报、年报，全年报表次数12次以上</t>
  </si>
  <si>
    <t>城乡住户调查工作抽样记账户（电子、纸质）</t>
  </si>
  <si>
    <t>≥150户</t>
  </si>
  <si>
    <t>&gt;100人</t>
  </si>
  <si>
    <t>涉及统计业务经费共聘请相关业务人员</t>
  </si>
  <si>
    <t>&gt;5人</t>
  </si>
  <si>
    <t>核算数据正确率</t>
  </si>
  <si>
    <t>≥98%</t>
  </si>
  <si>
    <t>提升数据质量，促进各行业健康发展、实现区域经济稳定增长</t>
  </si>
  <si>
    <t>茂县财政局</t>
  </si>
  <si>
    <t>1.以“收支”为主线，强化预算执行
一是持续落实好支持经济回升向好的各项政策措施，确保政策红利加速释放、直达快享，尽财力最大限度提振投资和消费，激发市场主体内生发展动力，夯实税收基础。二是加强与税务部门的配合协作，完善税收征管机制，强化重点项目、重点企业、重点税种的管控应对，堵塞征管漏洞，做到应收尽收。三是及时掌握政策动向和资金投向，依托茂县建设州域副中心机遇，明确争取重点，前瞻谋划，提升资金争取实效。四是坚决落实党政机关习惯过紧日子要求，坚持精打细算、保障重点，严控一般性支出，把有限的财力用到重点项目建设、重要民生实事上来。
2.以“绩效”为抓手，提高管理效能
严格执行“三管三必须”要求，立足财政主体责任，抓实目标编审，促进管理前移，进一步强化绩效目标引领、动态实施绩效运行监控、深入推进预算绩效评价。
3.以“安全”为目标，加强风险防范
一是严格落实债务限额与预算管理，压实偿债主体责任，积极争取再融资债券额度，优化债务结构，定期公开债务管理情况，主动接受监督，严防债务风险。二是把“三保”支出作为优先保障重点，强化“三保”支出预算执行管控，依托预算管理一体化系统，加强“三保”运行动态监测，兜牢兜实“三保”底线。三是联合相关部门持续开展打击和处置非法集资、互联网金融风险整治，协调推进金融服务实体经济、防控金融风险，守住不发生系统性金融风险底线。</t>
  </si>
  <si>
    <t>79.02%</t>
  </si>
  <si>
    <t>157.39%</t>
  </si>
  <si>
    <t>65.08%</t>
  </si>
  <si>
    <t>14.59%</t>
  </si>
  <si>
    <t>15.51%</t>
  </si>
  <si>
    <t>12.69万元</t>
  </si>
  <si>
    <t>按时足额发放率</t>
  </si>
  <si>
    <t>≥95%</t>
  </si>
  <si>
    <t>完成内部控制专项检查</t>
  </si>
  <si>
    <t>≥10个</t>
  </si>
  <si>
    <t>做好预决算及绩效评价培训相关</t>
  </si>
  <si>
    <t>≥2次</t>
  </si>
  <si>
    <t>完成投资评审项目审核工作</t>
  </si>
  <si>
    <t>≥32个</t>
  </si>
  <si>
    <t>保质保量完成各项工作</t>
  </si>
  <si>
    <t>助力乡村振兴，促进经济持续健康发展</t>
  </si>
  <si>
    <t>预决算工作培训满意度</t>
  </si>
  <si>
    <t>茂县国库集中支付中心</t>
  </si>
  <si>
    <t>贯彻执行国家财经法律、法规和政策，根据《预算法》、《预算法实施条例》等法律法规，履行国库集中支付职能。负责管理和使用财政国库单一账户体系中的财政零余额账户。负责财政零余额账户的资金清算和账务核算工作。保障财政资金的顺利支付。</t>
  </si>
  <si>
    <t>30.07%</t>
  </si>
  <si>
    <t>11.14%</t>
  </si>
  <si>
    <t>9.53%</t>
  </si>
  <si>
    <t>69.54%</t>
  </si>
  <si>
    <t>3.1%</t>
  </si>
  <si>
    <t>0.03%</t>
  </si>
  <si>
    <t>9.23%</t>
  </si>
  <si>
    <t>2.47万元</t>
  </si>
  <si>
    <t>资金保障时间</t>
  </si>
  <si>
    <t>1年</t>
  </si>
  <si>
    <t>管理财政零余额账户</t>
  </si>
  <si>
    <t>4个</t>
  </si>
  <si>
    <t>保障支付中心正常运转</t>
  </si>
  <si>
    <t>运转保障率≧95%</t>
  </si>
  <si>
    <t>按要求完成支付中心各项工作任务</t>
  </si>
  <si>
    <t>任务完成率≧95%</t>
  </si>
  <si>
    <t>茂县审计局</t>
  </si>
  <si>
    <t>围绕县委县政府的重大部署，抓好对重点领域、重点项目、重点专项资金的审计力度，依法直接进行审计和专项审计调查，出具审计报告，在法定职权范围内作出审计决定或向有关主管机关提出处理处罚的建议。开展2025年度审计业务工作的人员经费及日常公用经费。</t>
  </si>
  <si>
    <t>26.97%</t>
  </si>
  <si>
    <t>23.24%</t>
  </si>
  <si>
    <t>23.77%</t>
  </si>
  <si>
    <t>33.89%</t>
  </si>
  <si>
    <t>10%</t>
  </si>
  <si>
    <t>23.72%</t>
  </si>
  <si>
    <t>9.6万元</t>
  </si>
  <si>
    <t>按时完成各项目标任务</t>
  </si>
  <si>
    <t>提交审计建议</t>
  </si>
  <si>
    <t>≥25条</t>
  </si>
  <si>
    <t>领导干部经济责任审计</t>
  </si>
  <si>
    <t>≥1人/次</t>
  </si>
  <si>
    <t>完成上级单位和县政府安排审计项目</t>
  </si>
  <si>
    <t>≥9个</t>
  </si>
  <si>
    <t>保质保量完成任务</t>
  </si>
  <si>
    <t>公告审计结果</t>
  </si>
  <si>
    <t>=1次</t>
  </si>
  <si>
    <t>中国共产党茂县纪律检查委员会</t>
  </si>
  <si>
    <t>紧紧围绕贯彻落实党的二十大精神,大力推进政治监督具体化、精准华、常态华。为打赢反腐败斗争攻坚战持久战保障单位日常工作正常运转。</t>
  </si>
  <si>
    <t>37.77%</t>
  </si>
  <si>
    <t>37.78%</t>
  </si>
  <si>
    <t>30.15%</t>
  </si>
  <si>
    <t>34.28%</t>
  </si>
  <si>
    <t>48.9%</t>
  </si>
  <si>
    <t>14.51%</t>
  </si>
  <si>
    <t>14.52%</t>
  </si>
  <si>
    <t>102.5万元</t>
  </si>
  <si>
    <t>资金到位及时率</t>
  </si>
  <si>
    <t>各项工作完成时限</t>
  </si>
  <si>
    <t>重点领域开展专项监督的次数</t>
  </si>
  <si>
    <t>大于30次</t>
  </si>
  <si>
    <t>党员接受廉政教育覆盖率</t>
  </si>
  <si>
    <t>大于90%</t>
  </si>
  <si>
    <t>全年立案审查调查的案件数量</t>
  </si>
  <si>
    <t>大于70件</t>
  </si>
  <si>
    <t>足额拨付率</t>
  </si>
  <si>
    <t>工作的正常开展可持续影响率</t>
  </si>
  <si>
    <t>党风廉政建设和反腐败工作的开展，对社会的持续影响率</t>
  </si>
  <si>
    <t>大于99%</t>
  </si>
  <si>
    <t>中共茂县县委机构编制委员会办公室</t>
  </si>
  <si>
    <t>一、持续抓好乡镇履行职责事项清单实施工作。按照《茂县全面建立乡镇履行职责事项清单组织实施工作安排》，在规定时间内确保高质量建立乡镇基本履职事项清单、配合履职事项清单、上级部门收回事项清单，并以县委、县政府名义印发公布。
二、持续抓好“三定”规定修订和组织实施工作。对部分县直党群机关事业单位沿用多年、部门职责任务发生重大调整的“三定”规定予以修订，实现高效运转。
三、健全编制动态调整长效机制。加强对部门履职情况的监测分析，探索统筹使用各类编制资源的有效途径，推动编制资源跨部门、跨层级动态调整。
四、加强机构编制实名制管理。完善机构编制实名制管理系统基础数据台账，提升机构编制统计工作质量。按照省、州统一安排，积极推行“不见面”上下编工作模式。
五、做好事业单位改革前期工作。根据省、州安排部署，提前开展摸底和调研工作，理清思路、做好谋划，结合茂县实际，对“实名制信息系统”里面的信息进行全面梳理，做到机构底数清、编制类型清和领导职数清，为事业单位改革工作提前打好基础。</t>
  </si>
  <si>
    <t>11.5%</t>
  </si>
  <si>
    <t>22.95%</t>
  </si>
  <si>
    <t>13.88%</t>
  </si>
  <si>
    <t>26.66%</t>
  </si>
  <si>
    <t>28.31%</t>
  </si>
  <si>
    <t>4.38%</t>
  </si>
  <si>
    <t>6.17%</t>
  </si>
  <si>
    <t>0.88%</t>
  </si>
  <si>
    <t>0.25%</t>
  </si>
  <si>
    <t>17.38%</t>
  </si>
  <si>
    <t>4万元</t>
  </si>
  <si>
    <t>6.41万元</t>
  </si>
  <si>
    <t>工作任务及时完成率</t>
  </si>
  <si>
    <t>＝100%</t>
  </si>
  <si>
    <t>完成事业单位法人年度报告公示</t>
  </si>
  <si>
    <t>＝130家</t>
  </si>
  <si>
    <t>完成机构编制实名制统计人数</t>
  </si>
  <si>
    <t>≥4259人</t>
  </si>
  <si>
    <t>保障全县完成三定方案的数量</t>
  </si>
  <si>
    <t>＞11个单位</t>
  </si>
  <si>
    <t>按照相关工作要求，保质完成工作率</t>
  </si>
  <si>
    <t>通过合理机构编制管理，优化人员配置，避免人员冗余，降低人力成本在行政运行费用中的占比</t>
  </si>
  <si>
    <t>定性，人力成本进一步控制</t>
  </si>
  <si>
    <t>机构编制管理促使党政机关和事业单位工作流程显著优化，部门间职责划分清楚</t>
  </si>
  <si>
    <t>定性，行政效益进一步提升</t>
  </si>
  <si>
    <t>部门的服务对象对部门履职效果的满意度</t>
  </si>
  <si>
    <t>中国共产党茂县委员会办公室</t>
  </si>
  <si>
    <t>1.用于保障职工的基本工资福利、保险、年金等
和单位的正常日常公用经费开支
2.保障贯彻执行党的路线、方针、政策以及中央、省委、州委和县委的决议、决定和工作的部署，负责县委重要会议、领导讲话和上报下发的重要文件的起草和县委日常的文书处理，负责部门代拟县委文件和领导讲话的校核、规范、把关，负责对全县党委办公部门秘书工作业务的联系和指导。
3.保障围绕中央、省委和州委重要决策以及县委总体工作部署，开展调研，并负责信息的收集、综合和报送工作。
4.保障县委常委会议、书记办公会议、县党代会、县委全委会、县委工作会、全县领导干部会等会议的会务工作，负责县委领导参加重要公务活动的组织安排。
5.保障县委重要工作部署贯彻落实的督促检查，负责县委指示、县委领导批示的转达和催办落实。
6.保障县保密委员会及其办公室的日常工作。
7.保障管理县委密码局工作。
8.完成县委和县委领导交办的其他工作任务。
9.用于驻村工作队的乡镇和临岗补贴，保障工作队员生活，有利于驻村工作的落实和顺利开展。</t>
  </si>
  <si>
    <t>50.39%</t>
  </si>
  <si>
    <t>37%</t>
  </si>
  <si>
    <t>8%</t>
  </si>
  <si>
    <t>106.17%</t>
  </si>
  <si>
    <t>20.45%</t>
  </si>
  <si>
    <t>17%</t>
  </si>
  <si>
    <t>2.8%</t>
  </si>
  <si>
    <t>41.55%</t>
  </si>
  <si>
    <t>65.71万元</t>
  </si>
  <si>
    <t>2025年完成资金支付</t>
  </si>
  <si>
    <t>2025年12月31日前</t>
  </si>
  <si>
    <t>完成县委文件起草批办审核和印发工作</t>
  </si>
  <si>
    <t>≥120件</t>
  </si>
  <si>
    <t>完成常委会议会务工作</t>
  </si>
  <si>
    <t>≥18次</t>
  </si>
  <si>
    <t>开展重点督查工作</t>
  </si>
  <si>
    <t>保障信息安全不泄密</t>
  </si>
  <si>
    <t>0次</t>
  </si>
  <si>
    <t>≤3%</t>
  </si>
  <si>
    <t>高质量完成各项工作,持续推动全县进步</t>
  </si>
  <si>
    <t>持续推动</t>
  </si>
  <si>
    <t>综合协调，督促贯彻落实各项目工作任务</t>
  </si>
  <si>
    <t>进一步提升服务保障</t>
  </si>
  <si>
    <t>中国共产党茂县委员会组织部</t>
  </si>
  <si>
    <t>严格执行相关财经法律法规和制度等顺利完成部机关日常活动、保障好后勤管理和服务报站工作等;做好全县干部考察考核和日常管理；协助州委组织部对干部进行考察、考核、培养和有关材料撰写上报等;负责全县人才引进及干部建设工作；负责全县干部培训等工作;做好离退休干部和退休公务员思想政治工作、顺利指导离退休干部党支部建设等，提升离退休干部幸福感。</t>
  </si>
  <si>
    <t>179.58%</t>
  </si>
  <si>
    <t>198.31%</t>
  </si>
  <si>
    <t>130.01%</t>
  </si>
  <si>
    <t>210.43%</t>
  </si>
  <si>
    <t>37.64%</t>
  </si>
  <si>
    <t>33.75万元</t>
  </si>
  <si>
    <t>行政村党组织覆盖率</t>
  </si>
  <si>
    <t>大于等于90%</t>
  </si>
  <si>
    <t>干部人才培训班次</t>
  </si>
  <si>
    <t>大于等于10次</t>
  </si>
  <si>
    <t>培训学员合格率</t>
  </si>
  <si>
    <t>大于等于95%</t>
  </si>
  <si>
    <t>本年度资金使用率</t>
  </si>
  <si>
    <t>实施宣传、营造良好氛围对组织、党建工作等整体水平、扩大影响力作用</t>
  </si>
  <si>
    <t>宣传影响作用评价保持在优</t>
  </si>
  <si>
    <t>开展党建系列活动、离退休干部活动、人才引进等工作产生社会影响</t>
  </si>
  <si>
    <t>对社会影响程度中等</t>
  </si>
  <si>
    <t>中共茂县县委宣传部</t>
  </si>
  <si>
    <t>一是持续强化理论武装。严格落实党委（党组）理论学习中心组学习制度，加强对各级党委（党组）理论学习中心组的指导，不断深化拓展“联学+列席旁听”工作。持续擦亮“雪域羌山”理论宣讲品牌，依托“1+11+N”宣讲矩阵，深入推进党的创新理论和重要会议精神飞入寻常百姓家。
二是持续筑牢意识形态。结合省委、县委巡视持续开展意识形态工作和网络意识形态工作专项检查，持续开展辖区内舆情监测，加强全县网络达人网评员队伍建设，全力推进茂县网络安全建设，持续开展网络安全检查，压紧压实网络平台主体责任，确保辖区内网络安全零事故。健全风险排查与舆情处置机制，加强新媒体内容监管，深化“扫黄打非”工作，确保意识形态领域绝对安全。
三是持续壮大主流舆论。围绕县域重点工作，策划更多有温度、有深度的宣传活动，同时围绕川超茂县主场、羌年、今冬明春、第四季农文旅宣传、春节、新春走基层等节庆节点统筹做好主题宣传报道工作。系统谋划2026年宣传工作目标任务，加强新媒体矩阵建设，创新传播方式，提升县域对外形象。
四是持续深化文明新风。开展文明素养提升系列活动，通过宣传教育、志愿服务引导、不文明行为曝光等方式，提高群众文明素养和参与度，引导群众养成良好的文明习惯。鼓励企业参与文明培育，推动学校将文明培育纳入日常教学，鼓励居民自发组织文明宣传活动，形成全民参与的文明培育格局。精准对接群众需求开展志愿服务活动。
五是持续繁荣文化事业。加强乡镇文化站、农家书屋等基层文化设施建设与管理，优化资源配置，提升服务效能，让群众在家门口享受优质文化服务。深入挖掘本土文化资源，推进文旅深度融合，培育特色文化品牌，完善基层文化设施，推动文化事业与文化产业协同发展。
六是持续加强队伍管理。培育壮大文艺骨干、宣讲员、网评员三支队伍，提升队伍政治素养与业务能力，打造一支政治坚定、业务精湛、作风过硬的宣传铁军，为全县宣传思想文化工作高质量发展提供人才保障。</t>
  </si>
  <si>
    <t>80%</t>
  </si>
  <si>
    <t>132.22%</t>
  </si>
  <si>
    <t>105.93%</t>
  </si>
  <si>
    <t>127.41%</t>
  </si>
  <si>
    <t>163.32%</t>
  </si>
  <si>
    <t>32.12%</t>
  </si>
  <si>
    <t>35%</t>
  </si>
  <si>
    <t>18%</t>
  </si>
  <si>
    <t>43.37%</t>
  </si>
  <si>
    <t>26.7万元</t>
  </si>
  <si>
    <t>宣传文化思想工作完成</t>
  </si>
  <si>
    <t>灯标道旗更换</t>
  </si>
  <si>
    <t>2次</t>
  </si>
  <si>
    <t>大型户外政治标语更换</t>
  </si>
  <si>
    <t>预计2次</t>
  </si>
  <si>
    <t>农家书屋补充更新图书</t>
  </si>
  <si>
    <t>预计6000余册</t>
  </si>
  <si>
    <t>农村公益电影</t>
  </si>
  <si>
    <t>预计1778场次</t>
  </si>
  <si>
    <t>内外宣工作</t>
  </si>
  <si>
    <t>验收合格</t>
  </si>
  <si>
    <t>全年人员经费、公用经费正常运转</t>
  </si>
  <si>
    <t>462万元</t>
  </si>
  <si>
    <t>中国共产党茂县委员会政法委员会</t>
  </si>
  <si>
    <t>根据党的路线方针政策和党委的部署，组织、指导维护社会稳定工作，掌握和分析社会稳定情况，协调处理突发性事件和群体性事件。指导和协调政法各部门在依法相互制约的同时密切配合，督促大案要案的查处工作。组织构建大调解工作体系，排查化解矛盾隐患，指导、协调、督促政法部门做好涉法涉诉信访工作。</t>
  </si>
  <si>
    <t>58.5%</t>
  </si>
  <si>
    <t>58.84%</t>
  </si>
  <si>
    <t>54.33%</t>
  </si>
  <si>
    <t>50.55%</t>
  </si>
  <si>
    <t>71.64%</t>
  </si>
  <si>
    <t>23.15%</t>
  </si>
  <si>
    <t>27.26%</t>
  </si>
  <si>
    <t>11.65万元</t>
  </si>
  <si>
    <t>11.68万元</t>
  </si>
  <si>
    <t>协调处理突发性事件和群体性事件</t>
  </si>
  <si>
    <t>按照每年实际发生件数完成</t>
  </si>
  <si>
    <t>化解矛盾纠纷</t>
  </si>
  <si>
    <t>≥60件</t>
  </si>
  <si>
    <t>队伍宣传</t>
  </si>
  <si>
    <t>≥30次</t>
  </si>
  <si>
    <t>督促办案率</t>
  </si>
  <si>
    <t>完成办案率100%</t>
  </si>
  <si>
    <t>营造安定的社会环境</t>
  </si>
  <si>
    <t>进一步促进和谐</t>
  </si>
  <si>
    <t>群众对平安建设满意度</t>
  </si>
  <si>
    <t>&gt;=90%</t>
  </si>
  <si>
    <t>茂县公安局本级</t>
  </si>
  <si>
    <t>以习近平新时代中国特色社会主义思想为指导，深入贯彻习近平法治思想和习近平总书记关于新时代公安工作的重要论述，增强“四个意识”，坚定“四个自信”，做到“两个维护”，坚定“两个确立”，坚决贯彻“对党忠诚、服务人民、执法公正、纪律严明”十六字方针，持续开展维护社会稳定、打击违反犯罪、守护公共安全、服务人民群众等工作，确保辖区整治安全、社会稳定、人民安宁、网络安靖，向第二个百年奋斗目标砥砺奋进。</t>
  </si>
  <si>
    <t>82.52%</t>
  </si>
  <si>
    <t>66.73%</t>
  </si>
  <si>
    <t>64.92%</t>
  </si>
  <si>
    <t>115.91%</t>
  </si>
  <si>
    <t>26.3%</t>
  </si>
  <si>
    <t>48万元</t>
  </si>
  <si>
    <t>重点工作完成率</t>
  </si>
  <si>
    <t>≥90</t>
  </si>
  <si>
    <t>完成培训人数</t>
  </si>
  <si>
    <t>600人次</t>
  </si>
  <si>
    <t>采购装备</t>
  </si>
  <si>
    <t>1920件</t>
  </si>
  <si>
    <t>支持公安部门办案（业务）数量</t>
  </si>
  <si>
    <t>2880</t>
  </si>
  <si>
    <t>信访案件、矛盾纠纷化解率</t>
  </si>
  <si>
    <t>90%</t>
  </si>
  <si>
    <t>刑事案件侦办及时率</t>
  </si>
  <si>
    <t>社会治安大局平稳</t>
  </si>
  <si>
    <t>茂县司法局</t>
  </si>
  <si>
    <t>按照单位职能职责，积极推进法治政府建设；加强合法性审查工作业务指导；加大调解队伍能力素质的提升工作，有效化解各类矛盾纠纷；依法做好社区矫正和安置帮教工作；做好法律援助、公证、行政执法指导监督检查、规范性文件备案审查、律师律所监管等工作；按时按质按量完成县委、政府交办的其他工作。</t>
  </si>
  <si>
    <t>54.63%</t>
  </si>
  <si>
    <t>36.79%</t>
  </si>
  <si>
    <t>51.68%</t>
  </si>
  <si>
    <t>75.41%</t>
  </si>
  <si>
    <t>24.59%</t>
  </si>
  <si>
    <t>8.5万元</t>
  </si>
  <si>
    <t>法律援助工作季度完成率</t>
  </si>
  <si>
    <t>≥50件</t>
  </si>
  <si>
    <t>≥10场次</t>
  </si>
  <si>
    <t>办理公证案件</t>
  </si>
  <si>
    <t>≥30件</t>
  </si>
  <si>
    <t>办理法律援助案件挽回经济损失</t>
  </si>
  <si>
    <t>≥20万元</t>
  </si>
  <si>
    <t>办理行政复议案件</t>
  </si>
  <si>
    <t>≥85%</t>
  </si>
  <si>
    <t>提升全民法治素养</t>
  </si>
  <si>
    <t>茂县综合行政执法局</t>
  </si>
  <si>
    <t>（一）负责受理职责范围内行政违法行为的举报、投诉和各种方式移送的案件线索，办理有关行政复议和行政应诉工作。
（二）牵头实施由县政府组织的有关专项整治和重大执法活动。
（三）配合协助划转行政处罚权涉及的行政主管部门组织开展行业整治活动。
（四）指导各镇综合行政执法工作。   
（五）承办县委、县政府交办的其他任务。
（六）与有关部门的职责关系和职责分工
1.行政主管部门承担实现行政管理目标责任；县综合执法局承担对违法行为的处罚职责，其实施行政处罚须符合行政管理目标要求。为实现行政管理目标，行政主管部门可以对县综合执法局实施的行政处罚提出建议，县综合执法局应积极采纳。
2.县综合执法局实施行政处罚需要行政主管部门配合的，行政主管部门应当配合，主要承担协助查明案件事实和提供相关资料等责任。
3.行政主管部门通过加强行政检査及时发现、制止、纠正行
政违法行为，认为需要实施行政处</t>
  </si>
  <si>
    <t>28.05%</t>
  </si>
  <si>
    <t>33.25%</t>
  </si>
  <si>
    <t>18.04%</t>
  </si>
  <si>
    <t>32.86%</t>
  </si>
  <si>
    <t>14.61%</t>
  </si>
  <si>
    <t>21.8万元</t>
  </si>
  <si>
    <t>计划时间截点内相关工作完成率</t>
  </si>
  <si>
    <t>安排全年会议议程</t>
  </si>
  <si>
    <t>≥20次</t>
  </si>
  <si>
    <t>宣传执法政策</t>
  </si>
  <si>
    <t>≥50</t>
  </si>
  <si>
    <t>完成执法案件</t>
  </si>
  <si>
    <t>≤100件</t>
  </si>
  <si>
    <t>做好执法队伍建设、强基础、树形象</t>
  </si>
  <si>
    <t>常态化开展违规搭建、非法营运、市场秩序等执法工作</t>
  </si>
  <si>
    <t>执法工作执行率</t>
  </si>
  <si>
    <t>中国共产党茂县委员会统一战线工作部本级</t>
  </si>
  <si>
    <t>在县委的领导下，依照《宪法》和相关法律的规定，维护职工的政治权利，参与政府有关职工工资、劳动保护、社会保障等法律和政策实施方案的制定，依法维护职工合法权益，促进社会和经济发展。</t>
  </si>
  <si>
    <t>26.04%</t>
  </si>
  <si>
    <t>39.47%</t>
  </si>
  <si>
    <t>11.39%</t>
  </si>
  <si>
    <t>27.27%</t>
  </si>
  <si>
    <t>14.76%</t>
  </si>
  <si>
    <t>16.08万元</t>
  </si>
  <si>
    <t>重点工作季度完成率</t>
  </si>
  <si>
    <t>领导干部与民营经济代表人士联谊交友</t>
  </si>
  <si>
    <t>走访联系不少于2次</t>
  </si>
  <si>
    <t>联心同行工作周报</t>
  </si>
  <si>
    <t>不少于30期</t>
  </si>
  <si>
    <t>县委统一战线工作领导小组暨宗教工作领导小组会</t>
  </si>
  <si>
    <t>至少召开一次</t>
  </si>
  <si>
    <t>推动新时代统一战线工作高质量发展</t>
  </si>
  <si>
    <t>≥99%</t>
  </si>
  <si>
    <t>凝心聚力画好统战同心圆</t>
  </si>
  <si>
    <t>茂县党史研究和地方志编纂中心</t>
  </si>
  <si>
    <t>地情书2026年出版《茂县年鉴2026年》 。目标2：:收集、整理和研究有关党史、地方志资料;编辑地方党史专著，《茂县执政实录2025年》。目标3：出版党史短片《红军碉》《红军翻越的第一座大大雪山--红军棚子》。目标4：完成重要的地方志书《中国共产党茂县历史》的编纂及村志《茂县叠溪镇杨柳村志》《茂县牟托村志》样书的编纂。目标5：完成第三轮修志的启动和培训。</t>
  </si>
  <si>
    <t>42.65%</t>
  </si>
  <si>
    <t>27.28%</t>
  </si>
  <si>
    <t>50.79%</t>
  </si>
  <si>
    <t>49.89%</t>
  </si>
  <si>
    <t>30.99%</t>
  </si>
  <si>
    <t>3.35万元</t>
  </si>
  <si>
    <t>3.61万元</t>
  </si>
  <si>
    <t>提供档案资料借鉴的次数</t>
  </si>
  <si>
    <t>≥300次</t>
  </si>
  <si>
    <t>开展史志“七进”活动次数</t>
  </si>
  <si>
    <t>开展编纂业务培训的人次</t>
  </si>
  <si>
    <t>≥50人次</t>
  </si>
  <si>
    <t>完成志书和年鉴的数量</t>
  </si>
  <si>
    <t>相关图文资料的准确率</t>
  </si>
  <si>
    <t>≥99.97%</t>
  </si>
  <si>
    <t>通过征集党史资料、宣传和出版党史著作，切实加强“存史、资政、育人”的作用</t>
  </si>
  <si>
    <t>中国共产主义青年团茂县委员会</t>
  </si>
  <si>
    <t>开展全县共青团思想教育；抓好团的基础工作和团的组织建设，做好分工，明确职责；维护青少年的正当权益；指导基层团委开展工作，做好全县团费的收缴、管理和使用工作；抓好青少年党建工作，做好优秀团员入党的推荐工作；做好县委和上级团委安排的相关工作。</t>
  </si>
  <si>
    <t>162.98%</t>
  </si>
  <si>
    <t>177.64%</t>
  </si>
  <si>
    <t>180.05%</t>
  </si>
  <si>
    <t>131.24%</t>
  </si>
  <si>
    <t>2.49%</t>
  </si>
  <si>
    <t>7.22%</t>
  </si>
  <si>
    <t>0.12%</t>
  </si>
  <si>
    <t>0.13%</t>
  </si>
  <si>
    <t>1.93万元</t>
  </si>
  <si>
    <t>各项工作及时完成率</t>
  </si>
  <si>
    <t>团费收缴及时完成率</t>
  </si>
  <si>
    <t>2026年开展志愿者培训活动</t>
  </si>
  <si>
    <t>大于等于3次</t>
  </si>
  <si>
    <t>全年为青少年发放宣传资料</t>
  </si>
  <si>
    <t>大于等于3000份</t>
  </si>
  <si>
    <t>2026年志愿者人数</t>
  </si>
  <si>
    <t>等于16人</t>
  </si>
  <si>
    <t>全国西部计划志愿者人数</t>
  </si>
  <si>
    <t>大于等于10人</t>
  </si>
  <si>
    <t>推进全县青少年思想政治引领工作，</t>
  </si>
  <si>
    <t>长期</t>
  </si>
  <si>
    <t>发展新团员</t>
  </si>
  <si>
    <t>大于200人</t>
  </si>
  <si>
    <t>营造积极向上青年文氛文化</t>
  </si>
  <si>
    <t>明显</t>
  </si>
  <si>
    <t>茂县妇女联合会本级</t>
  </si>
  <si>
    <t>继续在全县妇女群众中开展宣传教育活动，加强基层组织建设，提高妇女干部队伍的整体素质。加强新业态妇女组织建设，加大对基层妇联干部的培训，提高妇女干部的综合素质和业务水平。推进妇女创业就业，增加妇女就业率。做好信访工作，为妇女儿童维权提供保障。继续开展特殊群体救助工作，动员社会力量救助贫困妇女儿童、协助党和政府解决好弱势妇女儿童群体的民生问题。</t>
  </si>
  <si>
    <t>47.58%</t>
  </si>
  <si>
    <t>46.46%</t>
  </si>
  <si>
    <t>32.38%</t>
  </si>
  <si>
    <t>63.9%</t>
  </si>
  <si>
    <t>12%</t>
  </si>
  <si>
    <t>13.68%</t>
  </si>
  <si>
    <t>8.89%</t>
  </si>
  <si>
    <t>5.1%</t>
  </si>
  <si>
    <t>27.04%</t>
  </si>
  <si>
    <t>3.28万元</t>
  </si>
  <si>
    <t>5.78万元</t>
  </si>
  <si>
    <t>对救助资金发放时间</t>
  </si>
  <si>
    <t>≤15个工作日</t>
  </si>
  <si>
    <t>对妇女儿童权益普法知识的宣传场次</t>
  </si>
  <si>
    <t>≥2场次</t>
  </si>
  <si>
    <t>对基层妇女干部的培训活动的次数</t>
  </si>
  <si>
    <t>维护妇女儿童合法权益，积极开展宣传活动的覆盖人数</t>
  </si>
  <si>
    <t>≥2万人次</t>
  </si>
  <si>
    <t>举办群众性宣传教育活动的次数</t>
  </si>
  <si>
    <t>≥1场次</t>
  </si>
  <si>
    <t>对救助对象的满意度</t>
  </si>
  <si>
    <t>对妇女儿童维权服务咨询受理办结率</t>
  </si>
  <si>
    <t>茂县科学技术协会</t>
  </si>
  <si>
    <t>提高预算编制质量，严格执行预算，保障单位日常运转。</t>
  </si>
  <si>
    <t>33%</t>
  </si>
  <si>
    <t>33.92%</t>
  </si>
  <si>
    <t>36.1%</t>
  </si>
  <si>
    <t>12.77%</t>
  </si>
  <si>
    <t>52.9%</t>
  </si>
  <si>
    <t>23%</t>
  </si>
  <si>
    <t>23.25%</t>
  </si>
  <si>
    <t>5.2万元</t>
  </si>
  <si>
    <t>5.22万元</t>
  </si>
  <si>
    <t>全年发放科普宣传手册</t>
  </si>
  <si>
    <t>≥20000册</t>
  </si>
  <si>
    <t>开展科学知识宣传活动</t>
  </si>
  <si>
    <t>≥8场次</t>
  </si>
  <si>
    <t>宣传活动覆盖率</t>
  </si>
  <si>
    <t>科技工作者注册</t>
  </si>
  <si>
    <t>≥200人次</t>
  </si>
  <si>
    <t>预算执行偏差率</t>
  </si>
  <si>
    <t>≦5%</t>
  </si>
  <si>
    <t>资金拨付准确率</t>
  </si>
  <si>
    <t>政策文件合法合规性审查率</t>
  </si>
  <si>
    <t>≥100%</t>
  </si>
  <si>
    <t>服务群众，提升群众科学素质</t>
  </si>
  <si>
    <t>茂县智慧城市服务中心</t>
  </si>
  <si>
    <t>保证市政公共设施、路灯、道路、河道、等公共设施完好，环境卫生干净整洁，城市绿化养护到位，保护生态环境，提高全城的市容市貌，为全县人民提供良好舒适的生活环境，提高百姓的生活环境质量。;保证市政公共设施、路灯、道路、河道、等公共设施完好，环境卫生干净整洁，城市绿化养护到位，保护生态环境，提高全城的市容市貌，为全县人民提供良好舒适的生活环境，提高百姓的生活环境质量。;保证市政公共设施、路灯、道路、河道、等公共设施完好，环境卫生干净整洁，城市绿化养护到位，保护生态环境，提高全城的市容市貌，为全县人民提供良好舒适的生活环境，提高百姓的生活环境质量。;为全县市民夜间出行提供方便，给百姓一个良好舒适高质量的生活环境。;保证市政公共设施、路灯、道路、河道、等公共设施完好，环境卫生干净整洁，城市绿化养护到位，保护生态环境，提高全城的市容市貌，为全县人民提供良好舒适的生活环境，提高百姓的生活环境质量。;养护好全县绿化、保护生态环境，为老百姓提高舒适良好的绿色环境，大大提升全县市民的生活幸福感。;保证市政公共设施、路灯、道路、河道、等公共设施完好，环境卫生干净整洁，城市绿化养护到位，提高全城的市容市貌，为全县人民提供良好舒适的生活环境，提高百姓的生活环境质量。;提高老百姓保护生态环境、爱护环境卫生的意识，给全县市民提供舒适宜居的生活环境.</t>
  </si>
  <si>
    <t>937.28%</t>
  </si>
  <si>
    <t>846.86%</t>
  </si>
  <si>
    <t>702.92%</t>
  </si>
  <si>
    <t>1262.07%</t>
  </si>
  <si>
    <t>8.77%</t>
  </si>
  <si>
    <t>0.19%</t>
  </si>
  <si>
    <t>5.74%</t>
  </si>
  <si>
    <t>20.39%</t>
  </si>
  <si>
    <t>7.5万元</t>
  </si>
  <si>
    <t>99.63%</t>
  </si>
  <si>
    <t>99.9%</t>
  </si>
  <si>
    <t>99.35%</t>
  </si>
  <si>
    <t>各项任务完成率</t>
  </si>
  <si>
    <t>城区绿化养护总面积</t>
  </si>
  <si>
    <t>≥665478平方米</t>
  </si>
  <si>
    <t>城区路灯亮化数量</t>
  </si>
  <si>
    <t>≥1516盏</t>
  </si>
  <si>
    <t>城区公厕保洁和维护数量</t>
  </si>
  <si>
    <t>≥50座</t>
  </si>
  <si>
    <t>每日污水处理量</t>
  </si>
  <si>
    <t>≥9500吨</t>
  </si>
  <si>
    <t>城区环卫清扫面积</t>
  </si>
  <si>
    <t>≥811745平方米</t>
  </si>
  <si>
    <t>每日垃圾处理量</t>
  </si>
  <si>
    <t>≥90吨</t>
  </si>
  <si>
    <t>茂县行政审批和政务服务管理局</t>
  </si>
  <si>
    <t>1.履行政治领导责任，贯彻落实党的路线方针政策
2履行政治领导责任,学习、宣传、贯彻执行党的理论和路线方针政策，贯彻落实中央、省委、州委、县委的决策部署，发挥好把方向、管大局、保落实的重要作用
3.行政审批、政务服务、公共资源交易管理:贯彻落实党中央关于行政审批、政务服务、公共资源管理等工作的方针政策和省委、州委、县委的决策部署，在履职责任过程中坚持和加强党对深化行政审批制度改革、“放管服”改革、行政审批、政务服务、公共资源交易管理等工作的集中统一领导
4.行政审批制度改革和“放管服”改革:负责深化行政审批制度改革和“放管服”改革:指导全县行政审批和政务服务工作、建立和完善相应工作机制，推进标准化建设；承办县直部门划入的行政审批事项，并将结果通报给县直部门；负责窗口人员管理：负责投诉举报的承办、转办和督办；负责各乡镇便民服务中心相关工作的指导和监督。
5.公共资源交易:负责全县公共资源交易管理工作
6.对各镇便民服务中心相关工作的运行进行业务指导和监督，建立和完善高效的政务服务体系。
7.驻村工作队员乡镇工作补贴及临时岗位补贴:驻村工作队乡镇工作补贴雅都镇500元每月，一年6000元。临岗补贴400元每月，一年4800元。</t>
  </si>
  <si>
    <t>48.52%</t>
  </si>
  <si>
    <t>29.07%</t>
  </si>
  <si>
    <t>72.13%</t>
  </si>
  <si>
    <t>44.36%</t>
  </si>
  <si>
    <t>20.66%</t>
  </si>
  <si>
    <t>4.62万元</t>
  </si>
  <si>
    <t>按时发放率</t>
  </si>
  <si>
    <t>年终结余率</t>
  </si>
  <si>
    <t>≤5%</t>
  </si>
  <si>
    <t>足额保障率</t>
  </si>
  <si>
    <t>预算编制误差率</t>
  </si>
  <si>
    <t>完成全县政务服务、公共资源交易工作</t>
  </si>
  <si>
    <t>定性：优</t>
  </si>
  <si>
    <t>对审批流程改造、环节优化</t>
  </si>
  <si>
    <t>提高政务服务效率</t>
  </si>
  <si>
    <t>茂县信访局</t>
  </si>
  <si>
    <t>全面推广运用信访工作法治化“路线图”和工作指南，推动信访问题程序性和实体性完全解决。
坚持“微网实格”+信访“工作法，充分融合镇信访工作联席会议与基层组织各方力量，以解决问题
为核心，把问题隐患消化在一线。进一步加大排查力度，拓宽排查渠道，建立常态化排查机制，
确保我县社会大局和谐稳定。</t>
  </si>
  <si>
    <t>25.72%</t>
  </si>
  <si>
    <t>21.7%</t>
  </si>
  <si>
    <t>21.74%</t>
  </si>
  <si>
    <t>33.73%</t>
  </si>
  <si>
    <t>3.61%</t>
  </si>
  <si>
    <t>10.5万元</t>
  </si>
  <si>
    <t>信访案件按时办结率</t>
  </si>
  <si>
    <t>群众来信来访受理件次</t>
  </si>
  <si>
    <t>≥10件次</t>
  </si>
  <si>
    <t>发布（抄送）信息次数</t>
  </si>
  <si>
    <t>开展矛盾纠纷排查化解件次</t>
  </si>
  <si>
    <t>≥20件次</t>
  </si>
  <si>
    <t>常态化推进信访积案化解件次</t>
  </si>
  <si>
    <t>≥1件次</t>
  </si>
  <si>
    <t>强化抓系统、严规范、着力推进信访工作法治化</t>
  </si>
  <si>
    <t>年度考评达到优秀等次</t>
  </si>
  <si>
    <t>茂县民族宗教局本级</t>
  </si>
  <si>
    <t>（1）组织开展民族宗教政策、法律法规的宣传教育并督促贯彻执行。负责协调民族关系，加强民族团结进步教育，对有关宗教的法律法规和政策的贯彻实施进行行政管理和监督，确保宗教场所在法律、法规和政策允许的范围内开展活动。（2）加强国家和省用于扶持民族地区发展的专项资金使用和项目实施情况的检查监督，组织协调对民族地区发展，对口支援，经济技术协作和民族贸易，民族特需用品等的生产，配合承办扶贫开发事宜。</t>
  </si>
  <si>
    <t>111.49%</t>
  </si>
  <si>
    <t>295.42%</t>
  </si>
  <si>
    <t>458.34%</t>
  </si>
  <si>
    <t>316.44%</t>
  </si>
  <si>
    <t>21.52%</t>
  </si>
  <si>
    <t>9.84万元</t>
  </si>
  <si>
    <t>项目完成时间，完成的及时率和效益情况。</t>
  </si>
  <si>
    <t>在2025年12月前支付</t>
  </si>
  <si>
    <t>宗教活动场所安全检查次数（1次）</t>
  </si>
  <si>
    <t>项目完成数量（个数）</t>
  </si>
  <si>
    <t>大于等于1个</t>
  </si>
  <si>
    <t>保障全局干部职工人员经费</t>
  </si>
  <si>
    <t>大于等于15人</t>
  </si>
  <si>
    <t>项目完成质量，能达到预期标准和效果，验收合格。</t>
  </si>
  <si>
    <t>大于等于98%，确保民族宗教两资项目等正常开展</t>
  </si>
  <si>
    <t>可持续影响我县民族宗教工作</t>
  </si>
  <si>
    <t>茂县文学艺术界联合会本级</t>
  </si>
  <si>
    <t>保障人员经费正常发放，保证我会各项文艺活动顺利完成。</t>
  </si>
  <si>
    <t>40%</t>
  </si>
  <si>
    <t>46.32%</t>
  </si>
  <si>
    <t>48.47%</t>
  </si>
  <si>
    <t>41.21%</t>
  </si>
  <si>
    <t>49.27%</t>
  </si>
  <si>
    <t>8.4%</t>
  </si>
  <si>
    <t>1.33%</t>
  </si>
  <si>
    <t>0.83%</t>
  </si>
  <si>
    <t>23.03%</t>
  </si>
  <si>
    <t>1.28万元</t>
  </si>
  <si>
    <t>各项文艺活动及时完成率</t>
  </si>
  <si>
    <t>实施文化惠民活动，主办或协办“新春送福”文化惠民活动，组织书法家现场书写春联、福字免费送给群众”</t>
  </si>
  <si>
    <t>编辑出版《九鼎山》出版</t>
  </si>
  <si>
    <t>举办文化进校园活动次数</t>
  </si>
  <si>
    <t>实施文艺精品创作</t>
  </si>
  <si>
    <t>≥10篇</t>
  </si>
  <si>
    <t>全年发放文艺活动宣传手册数量</t>
  </si>
  <si>
    <t>≥400次</t>
  </si>
  <si>
    <t>受益群众对文艺活动，专刊及创作等评价较高</t>
  </si>
  <si>
    <t>举办各类活动取得的社会影响</t>
  </si>
  <si>
    <t>较好</t>
  </si>
  <si>
    <t>茂县国有资产管理中心本级</t>
  </si>
  <si>
    <t>保障人员经费及单位正常运转;强化监管职责，规范企业投资行为；优化选人用人机制，降低企业用人成本；优化国有经济布局结构，提升企业竞争力；强化国有企业对重点领域战略保障，提高公司治理现代化水平；强化党建引领，促进企业健康发展；不断深化安全发展理念，提升企业安全意识.</t>
  </si>
  <si>
    <t>1000%</t>
  </si>
  <si>
    <t>1098.25%</t>
  </si>
  <si>
    <t>242.16%</t>
  </si>
  <si>
    <t>1954.35%</t>
  </si>
  <si>
    <t>4.78%</t>
  </si>
  <si>
    <t>1.18万元</t>
  </si>
  <si>
    <t>国企监管相关工作完成率</t>
  </si>
  <si>
    <t>监管国资企业数量</t>
  </si>
  <si>
    <t>2个</t>
  </si>
  <si>
    <t>组织企业召开国企改革专题会</t>
  </si>
  <si>
    <t>到企业进行党风廉政宣讲的次数</t>
  </si>
  <si>
    <t>专项检查国资企业次数</t>
  </si>
  <si>
    <t>监管国资企业相关项目资金拨付准确率</t>
  </si>
  <si>
    <t>保障监管国企国有资产安全完整</t>
  </si>
  <si>
    <t>茂县市场监督管理局</t>
  </si>
  <si>
    <t>紧扣“六个茂县”建设重点工作，聚焦“城乡融合高质量发展”，充分发挥监管职能，优服务、提质量、强监管，持续优化市场环境，推动安全监管向治本迈进，全面守牢市场监管领域安全底线，助力茂县经济社会稳定事业持续健康发展。</t>
  </si>
  <si>
    <t>32.82%</t>
  </si>
  <si>
    <t>32.91%</t>
  </si>
  <si>
    <t>30.31%</t>
  </si>
  <si>
    <t>31.35%</t>
  </si>
  <si>
    <t>37.07%</t>
  </si>
  <si>
    <t>17.02%</t>
  </si>
  <si>
    <t>9万元</t>
  </si>
  <si>
    <t>9.1万元</t>
  </si>
  <si>
    <t>全年各项工作目标任务完成时间</t>
  </si>
  <si>
    <t>2026年12月31日</t>
  </si>
  <si>
    <t>开展各类法律知识宣传</t>
  </si>
  <si>
    <t>8次以上</t>
  </si>
  <si>
    <t>消费者投诉回复率</t>
  </si>
  <si>
    <t>强化市场监管筑牢安全底线</t>
  </si>
  <si>
    <t>全年市场检查600次以上</t>
  </si>
  <si>
    <t>年报申报率</t>
  </si>
  <si>
    <t>90%以上</t>
  </si>
  <si>
    <t>检查特种设备使用单位覆盖率</t>
  </si>
  <si>
    <t>食品抽检不合格率处置率</t>
  </si>
  <si>
    <t>茂县工商业联合会</t>
  </si>
  <si>
    <t>完成2025年各项目标。发挥非公有制经济人士思想政治中的引导作用。发挥在政府管理和服务非公有制经济中的助手作用。促进行业协会商会改革发展。</t>
  </si>
  <si>
    <t>31.34%</t>
  </si>
  <si>
    <t>11.78%</t>
  </si>
  <si>
    <t>8.87%</t>
  </si>
  <si>
    <t>73.36%</t>
  </si>
  <si>
    <t>39.01%</t>
  </si>
  <si>
    <t>.08万元</t>
  </si>
  <si>
    <t>增加商会会员人数</t>
  </si>
  <si>
    <t>大于等于5人</t>
  </si>
  <si>
    <t>完成商会列会会议</t>
  </si>
  <si>
    <t>外出考察调研学习</t>
  </si>
  <si>
    <t>等于1次</t>
  </si>
  <si>
    <t>经营支出合规率</t>
  </si>
  <si>
    <t>大于等于98％</t>
  </si>
  <si>
    <t>通过开展会议，搭建好商会平台</t>
  </si>
  <si>
    <t>搭建好商会平台，促进非公经济发展</t>
  </si>
  <si>
    <t>中共茂县县委社会工作部</t>
  </si>
  <si>
    <t>（一）攻坚 “两个覆盖” 提质。完成新兴领域摸底排查，台账动态调整 5 次，培育新兴领域入党积极分子 3 名、预备党员 12 名，指导成立 2 个行业党委、3 个 “两新” 党组织，召开 3 次 “两个覆盖” 推进会，推动 “两企三新” 领域党组织应建尽建。？
（二）强化党务队伍建设。组织 “两新” 党务知识专题培训，实现 60 余名 “两新” 党务工作者业务能力系统提升，通过推进会明确任务分工，打造专业化队伍。？
（三）健全党建机制。优化 “两新” 工委成员名单，召开工委全体会、联席会议各 1 次，联合部门核实 “三有” 非公企业党建情况，完善行业党委责任制度，构建协同高效体系。？
（四）充实基层队伍。规范招聘 40 名社区工作者，建成 1 个镇级社会孵化园、3 个专业社工服务中心，孵化 6 个公益社会组织，28 人取得社工资格证，搭建三级志愿体系并成立 120 支队伍。？
（五）推进 3 个村（沙坝镇沙坝村等）补短板项目建设，推进报账结算；规范换届与治理，完成 20 个村（社区）换届试点，建覆盖 11 个镇的协调机制，对接 13 个部门梳理 10 类 40 项任务（推进 33 项），印发 11 个镇履职清单、完善 “三张清单”；强化督导，调研 11 个镇，抽查 108 个村（社区）标识，规范为 4 个标牌、2 个标识。</t>
  </si>
  <si>
    <t>89.81%</t>
  </si>
  <si>
    <t>38.55%</t>
  </si>
  <si>
    <t>7.93万元</t>
  </si>
  <si>
    <t>“两新” 党组织成立数量</t>
  </si>
  <si>
    <t>3 个，指导完成 “两新” 党组织组建，推动 “两企三新” 领域党组织应建尽建</t>
  </si>
  <si>
    <t>社区工作者招聘数量</t>
  </si>
  <si>
    <t>40 名，按规范程序招聘，充实基层治理核心力量</t>
  </si>
  <si>
    <t>新兴领域预备党员培育数量</t>
  </si>
  <si>
    <t>12 名，完成新兴领域预备党员发展工作，夯实 “两新” 党建人才基础</t>
  </si>
  <si>
    <t>持续影响我县基层治理工作时长占比</t>
  </si>
  <si>
    <t>≥90%，通过队伍、设施、机制建设，长期助力基层治理效能提升</t>
  </si>
  <si>
    <t>茂县档案馆本级</t>
  </si>
  <si>
    <t>加快档案数字化转型，强化业务指导，提升档案规范化水平，强化接收利用丰富馆藏资源，大力推进档案开放安全利用，加强档案安全管理。</t>
  </si>
  <si>
    <t>122.65%</t>
  </si>
  <si>
    <t>16.15%</t>
  </si>
  <si>
    <t>226.14%</t>
  </si>
  <si>
    <t>125.67%</t>
  </si>
  <si>
    <t>34.57%</t>
  </si>
  <si>
    <t>7.63万元</t>
  </si>
  <si>
    <t>完成工作时限</t>
  </si>
  <si>
    <t>库馆安全检查</t>
  </si>
  <si>
    <t>接收档案数量</t>
  </si>
  <si>
    <t>≥2000件</t>
  </si>
  <si>
    <t>档案查询利用便捷度</t>
  </si>
  <si>
    <t>查档满意度</t>
  </si>
  <si>
    <t>提升档案业务指导</t>
  </si>
  <si>
    <t>档案查准率</t>
  </si>
  <si>
    <t>茂县教育局</t>
  </si>
  <si>
    <t>（一）坚持党建引领。持续做好明年的党建工作，坚持以习近平新时代中国特色社会主义思想为指引，坚持推动中央八项规定精神学习教育，切实抓好党员、党务工作者的兜底培训，扎实做好意识形态暨网络意识形态工作，坚持定期开展党风廉政工作。
（二）加强师德素养全面提升培训。加强对州级、县级名优骨干教师培训和名师工作室建设；完善好名师工作室管理制度及职责要求，开展好名师工作室辐射引领作用，培养一大批青年骨干教师和学科带头人。
（三）进一步铸牢中华民族共同体意识。进一步推进民族团结，落实社会主义核心价值观，加强国家通用语言文字使用能力的应用，充分发挥语言文字工作学校主阵地作用，树牢意识形态主阵地。
（四）强化智慧校园建设。成立项目推进专班，明确项目负责人、时间节点及责任分工，实行“周调度、月通报”机制，及时协调解决项目推进中的招标、施工等问题；建立“县级统筹-校级落实”联动机制，与项目学校签订责任状，压实主体责任。完成茂县中学首批功能室装备及教育城域网建设，推动智慧教育基础设施初步成型；健全教育装备“建管并用”机制，教师信息化应用能力显著提升。
（五）基础设施建设方面。一是加大争取力度。定期向省州部门汇报项目情况，争取将重点项目纳入省州“十五五”规划。二是强化要素保障。提前谋划项目资金、用地等要素保障措施，为项目落地实施奠定基础。四是优化项目储备。根据政策导向和实际需求，动态调整项目储备库，确保项目规划科学性和前瞻性。三是全力推进重点项目。阿坝州茂县中学二号教学楼建设项目计划总投资1974万元，建成后将提供教室20间，可提供学位1000个,将有效弥补现有教学楼容量不足的问题。茂县八一中学综合楼项目计划总投资3300万元，新建一栋带报告厅的综合楼，建筑面积5786.86平方米，已完成可研编制等工作，计划争取中央预算内教育强国资金。
（六）信息化建设方面。一是推进标准化考场建设。4月启动茂县初级中学国家教育考试网上巡查系统采购项目，同步为八一中学、七一民族中学增设巡查与作弊防控系统（含170台件套设备及配套网络），12月底前完成安装调试并验收。二是实施装备提质工程。4月启动茂县中学设备设施采购项目，优先完成独立式钢琴房、数字音乐教室等特色功能室建设，采购智慧黑板80台、教师备课电脑200台等基础装备，年底前完成首批交付；同步推进县城4所小学护眼灯改造项目，采购安装护眼灯3276盏，改善教室视觉环境。
（七）加大与嘉祥深度合作。在嘉祥教育集团领办茂县八一中学、建立茂县八一九年一贯制学校的背景下，多渠道多维度提升教师发展，以点带面，向茂县所有中小学全面共享学校的教科研资源，探索小初高整合联动、贯通“全学段”培养的新模式，带动区域教育教学质量的整体提升，为茂县建设区域教育高地、争创民族地区教育高质量发展先行示范区奠定坚实有力的基础。  
（八）强化教师业务素养提升。抓住东西部协作和省内对口帮扶政策契机及嘉祥教育集团优质资源，采取“走出去、请进来”方式，利用跟岗学习、短期培训、接受支教等模式，结合国家、省州培训安排，提升教师业务综合素养。
（九）加快教师队伍建设。强化师德师风教育，落实“县管校聘”工作，完善培训、培养体制机制；细化教育评价细则，激励教师工作激情；加强与嘉祥教育集团合作，以跟岗培训方式提升教学和管理水平。
（十）能力提升方面。全力落实全州教育发展大会精神，推动区域教育多元发展，通过“一横一纵一引进”常态化工作推进，有效促进教师的专业发展。充分利用东西部协作、对口帮扶、嘉祥教育集团三方资源，推动我县教育整体提升，办好茂县“家门口”的学校。
（十一）队伍建设方面。实施“教育家型校长”与“卓越教师”孵化工程，深化“名师工作室”与“青年教师成长共同体”影响力度。持续推进“县管校聘”管理改革，打造一支师德高尚、业务精湛、结构合理、充满活力的高素质专业化新型教师队伍。
（十二）校园餐整改方面。规范管理流程，坚持推行“明厨亮灶”工程，强化落实校长陪餐制，持续推进校园膳食监督家长委员会机制等“校园餐”管理制度，推动校园餐质量监管及食堂管理进一步规范合理；对各校（园）食品安全员进行动态调整，进一步巩固整改成效。</t>
  </si>
  <si>
    <t>77%</t>
  </si>
  <si>
    <t>77.48%</t>
  </si>
  <si>
    <t>49.45%</t>
  </si>
  <si>
    <t>61.24%</t>
  </si>
  <si>
    <t>121.76%</t>
  </si>
  <si>
    <t>21.71%</t>
  </si>
  <si>
    <t>32.17万元</t>
  </si>
  <si>
    <t>民办幼儿园及公立学校、教育局工作任务及时完成率</t>
  </si>
  <si>
    <t>≤100%</t>
  </si>
  <si>
    <t>新建改建校舍面积</t>
  </si>
  <si>
    <t>≥13213.48m2</t>
  </si>
  <si>
    <t>义务阶段免杂费，免作业本费，免教科书费覆盖</t>
  </si>
  <si>
    <t>≥8851人</t>
  </si>
  <si>
    <t>学前教育免午餐补助覆盖数</t>
  </si>
  <si>
    <t>≤2555人</t>
  </si>
  <si>
    <t>教育人员经费、公用经费、项目经费支出合规率</t>
  </si>
  <si>
    <t>保障十五年免费教育工作持续高效的发展</t>
  </si>
  <si>
    <t>营造良好的社会风气，保障教育教学工作顺利进行</t>
  </si>
  <si>
    <t>中国共产党茂县委员会党校</t>
  </si>
  <si>
    <t>抓实基本培训，根据县委组织部下达的培训计划，重点承办好主体班、专题研讨班和各类培训班，落实好基本培训任务。严格抓实科研咨政工作，组织教师积极开展调查研究。持续开展”理论宣讲到基层“活动。</t>
  </si>
  <si>
    <t>40.66%</t>
  </si>
  <si>
    <t>84.84%</t>
  </si>
  <si>
    <t>15.29%</t>
  </si>
  <si>
    <t>21.84%</t>
  </si>
  <si>
    <t>15.13%</t>
  </si>
  <si>
    <t>3万元</t>
  </si>
  <si>
    <t>3.3万元</t>
  </si>
  <si>
    <t>举办培训班</t>
  </si>
  <si>
    <t>创新调查研究、撰写高质量的调研报告</t>
  </si>
  <si>
    <t>≥2个</t>
  </si>
  <si>
    <t>举办专题培训班人数</t>
  </si>
  <si>
    <t>≥100人</t>
  </si>
  <si>
    <t>理论宣讲次数</t>
  </si>
  <si>
    <t>入党积极分子和预备党员示范培训班</t>
  </si>
  <si>
    <t>培训计划完成率</t>
  </si>
  <si>
    <t>提高培训学员的素质</t>
  </si>
  <si>
    <t>有所提升</t>
  </si>
  <si>
    <t>茂县文化广播电视体育和旅游局</t>
  </si>
  <si>
    <t>一是深化文化保护传承，增强文化自信。持续加强非遗传承人队伍建设，开展传承人研修培训，深化非遗与旅游融合，打造2-3个非遗旅游体验示范点。加强羌年等重点项目保护，做好非遗宣传交流，开展传统节庆活动。文化馆深入开展全民艺术普及，举办瓦尔俄足节、羌年等民俗文化活动，深化文艺创作，推出1-2部优秀群文作品。二是推动旅游提质增效，激发市场活力。 强化旅游资源品牌创建，稳步推进河西片区省级旅游度假区申创，有序开展A级旅游景区复核，持续推动九鼎山、叠松等主要景区业态升级和基础提升。根据已编制的涉旅市场主体管理办法，完成全县涉旅市场统计摸排，强化准入、监管与奖惩，同时做好旅游从业人员培训，提升“好客之州”服务品质。三是繁荣体育事业，促进全民健康。继续举办四川全民健身大拜年、全民健身运动会、"石榴籽杯"系列赛事等品牌活动，积极承办省级、州级体育赛事，提升茂县赛事影响力加强体育设施运营管理，确保已建成的乡镇健身中心、体育场等设施高效利用。四是加快项目建设，强化规划引领。全力推进非物质文化遗产馆（计划投资14000万元）和茂县羌族博物馆提升改造（计划投资9500万元）两大重点项目，完成前期工作并力争开工建设。完成《茂县“十五五”文化广播电视体育和旅游业发展规划》编制工作，并积极争取资金，确保规划项目落地。持续跟进营盘山国家考古遗址公园等项目前期研究工作。五是优化市场监管，提升治理能力。强化文旅市场常态化巡查和联合执法，规范市场秩序，完善旅游咨询投诉处理机制，快速响应游客诉求。</t>
  </si>
  <si>
    <t>93.66%</t>
  </si>
  <si>
    <t>158.84%</t>
  </si>
  <si>
    <t>50.5%</t>
  </si>
  <si>
    <t>35.46%</t>
  </si>
  <si>
    <t>14.97%</t>
  </si>
  <si>
    <t>28.35%</t>
  </si>
  <si>
    <t>63.07%</t>
  </si>
  <si>
    <t>32.24万元</t>
  </si>
  <si>
    <t>各类活动完成的及时率</t>
  </si>
  <si>
    <t>开展民族民间舞、美术、乐器、书法等免费艺术培训受益人数</t>
  </si>
  <si>
    <t>≧500人</t>
  </si>
  <si>
    <t>全年开展体育赛事次数</t>
  </si>
  <si>
    <t>≧6次</t>
  </si>
  <si>
    <t>全年打造当地民宿质量</t>
  </si>
  <si>
    <t>≧5个</t>
  </si>
  <si>
    <t>全年开展高质量文化服务活动次数</t>
  </si>
  <si>
    <t>≧3次</t>
  </si>
  <si>
    <t>承办各类活动及赛事保障的安全率</t>
  </si>
  <si>
    <t>当地群众参与公共文化活动产生的积极影响</t>
  </si>
  <si>
    <t>茂县融媒体中心本级</t>
  </si>
  <si>
    <t>做好全县的文化创作和传播，为茂县新闻舆论的重要阵地和对外宣传的重要窗口，负责全县发展、稳定、民生、法治、社会事业等新闻、网络的舆论宣传引导；整合现有的传统媒体和新兴媒体资源，构建包括电视、广播、手机彩信、网站、手机客户端、微信等在内的融媒体中心，形成各媒体形态间无缝对接、有机衔接的信息采集、制作和发布机制等。</t>
  </si>
  <si>
    <t>36%</t>
  </si>
  <si>
    <t>37.47%</t>
  </si>
  <si>
    <t>25.7%</t>
  </si>
  <si>
    <t>47.65%</t>
  </si>
  <si>
    <t>39.06%</t>
  </si>
  <si>
    <t>85%</t>
  </si>
  <si>
    <t>65.92%</t>
  </si>
  <si>
    <t>96.28%</t>
  </si>
  <si>
    <t>35.56%</t>
  </si>
  <si>
    <t>21%</t>
  </si>
  <si>
    <t>14.65万元</t>
  </si>
  <si>
    <t>=2026年</t>
  </si>
  <si>
    <t>完成广播电视安全播出</t>
  </si>
  <si>
    <t>≥8600小时</t>
  </si>
  <si>
    <t>平台运行维护数量</t>
  </si>
  <si>
    <t>≥3个</t>
  </si>
  <si>
    <t>公共电视节目套数</t>
  </si>
  <si>
    <t>≥95套</t>
  </si>
  <si>
    <t>安全播出保障率</t>
  </si>
  <si>
    <t>让群众感受到广播电视播出的满意程度</t>
  </si>
  <si>
    <t>更好的、全方位的宣传党的民族政策、环保意识、促进民族地区的社会稳定</t>
  </si>
  <si>
    <t>茂县新华书店本级</t>
  </si>
  <si>
    <t>征订和发放2026年全县及区乡各中小学校教材和教辅，保证课前到书。</t>
  </si>
  <si>
    <t>0万元</t>
  </si>
  <si>
    <t>按时完成征订全县及区乡中小学春秋季教材教辅征订工作</t>
  </si>
  <si>
    <t>大于等于98%的完成进度</t>
  </si>
  <si>
    <t>征订和发放全县及区乡中小学春秋季教材教辅</t>
  </si>
  <si>
    <t>大于等于16万册</t>
  </si>
  <si>
    <t>教材课前到书率</t>
  </si>
  <si>
    <t>大于等于100%</t>
  </si>
  <si>
    <t>开展阅读活动场次</t>
  </si>
  <si>
    <t>大于等于2场</t>
  </si>
  <si>
    <t>保证全县及区乡中小学校教材教辅正版率</t>
  </si>
  <si>
    <t>大于等于96%的正版率</t>
  </si>
  <si>
    <t>鼓励顾客爱读书，读好书，提高文化素质。</t>
  </si>
  <si>
    <t>让顾客感受到购书服务温馨快乐</t>
  </si>
  <si>
    <t>大于等于90%的顾客满意</t>
  </si>
  <si>
    <t>茂县科学技术和农业畜牧局</t>
  </si>
  <si>
    <t>2026年工作任务安排：（一）推动农业提质增效。大力推广“六统一分”标准化管理模式和“三个一亩”立体复（套）种标准化种植模式，力争完成全年优质水果、错季蔬菜发展目标任务。
（二）抓实农业生产目标任务。扎实稳定2026年农村经济运行，抓好粮食安全生产和耕地保护、生猪稳产保供和重大动物疫病防控、新品种引种试验示范推广。
（三）健全防止返贫常态化监测帮扶机制，加强精准帮扶。对脱贫不稳定户、边缘易致贫户、突发严重困难户、易地扶贫搬迁户“四类群体”动态监测，全力防止“漏测失帮”“体外循环”“一兜了之”确保帮扶措施精准和帮扶政策落地生效。常态化、全方位跟踪掌握易返贫致贫人口“两不愁三保障”和饮水安全情况，牢牢守住不发生规模性返贫致贫底线。
（四）强化农产品质量安全监管，提高农产品品牌知晓度。依托“净土阿坝”区域品牌影响力，扩大“三品一标”总量规模和质量水平，积极组织农产品主体参加各类农产品展销推介会，提高 “茂县李”、“茂汶苹果”等品牌知晓度。
（五）创新培育新型农业经营主体，推进农牧业产业化经营。加强对龙头企业、农民合作社和家庭农场等新型经营主体培育；加大建设科技示范基地力度，培养科技致富带头人；加快农村人才队伍建设，培养产业振兴带头人；建立"临规库"和"培育库"，全力推动企业入库纳统；新增省级龙头企业1家、州级龙头企业2家，培育示范合作社10家、示范家庭农场15家。
（六）持续推进园区提质增效。完成500亩现代苹果标准化示范基地建设，确保2026年年产量达到300万斤的目标；实施园区基础设施提升工程，提高节水灌溉覆盖率和水肥一体化应用水平。
（七）深化农业生产"三品一标"提升行动。1.品种培优方面：继续引种保存4个树种、李子和苹果新品种引种与示范，计划筛选出10个新品种，并在不同区域建立中试点9个，推广面积20000余亩；2.品质提升方面：全面推广绿色防控技术，农药用量较传统种植减少30%；3.品牌打造方面：组织参加中国好苹果博览会、绿色食品博览会等展会，提升"茂县李""茂汶苹果"品牌影响力；4.标准化生产方面：对照地方果蔬生产管理标准和团体标准，强化技术培训和经验交流，将农业产前、产中、产后各个环节纳入标准化生产和管理轨道。
（八）持续做好川西北高原特色水果新品种引种试验示范园土肥水管理、病虫害防治等日常管理工作，计划引进果蔬优良新品种10个，开展栽培实验和筛选。
（九）推动中药材产业发展。引进和试验示范一批中药材新品种和新技术，探索林下中药材种植新路子。
（十）规范农村集体“三资”管理。规范村集体资产管理，完善农村集体经济合同备案审查制度，明确双方权利义务、价格形成机制、违约责任等关键条款。实行茂县农村集体财产综合监管平台村集体经济组织资金线上支付，提高资金管理的安全性和透明度。
（十一）持续开展农作物病虫害预测预报。农作物种子种苗检疫监管行动，依法开展产地检疫、调运检疫、宣传指导等植物检疫工作；加强农药监督管理，对全县各乡镇的农资经营单位进行不定期的农资打假行动？？，保障老百姓买到放心的农药。
（十二）有序推进畜牧产业发展和疫病防控工作。继续坚持发展标准化适度规模养殖，按照“畜禽良种化、养殖设施化、生产规范化、防疫制度化、粪污无害化”的“五化”要求开展养殖技术指导服务；积极开展疫病防控技术指导工作，组织防疫物资，加强生物药品管理，指导小区试验，对防疫工作进行督查（每个乡镇抽查1-2个村、每村抽查5-10户），对出现的问题及时解决和处理，按时统计数据、汇总和报送；力促秋季重大动物免疫密度达到100%，抗体水平达到75%以上。
（十三）常态化推进涉农领域安全生产工作。持续加大苗木种子、密闭有限空间、规模化养殖、农机使用等重点领域隐患排查，确保安全生产。</t>
  </si>
  <si>
    <t>22.74%</t>
  </si>
  <si>
    <t>15.35%</t>
  </si>
  <si>
    <t>23.63%</t>
  </si>
  <si>
    <t>29.25%</t>
  </si>
  <si>
    <t>38.77%</t>
  </si>
  <si>
    <t>30.48%</t>
  </si>
  <si>
    <t>46.35%</t>
  </si>
  <si>
    <t>39.49%</t>
  </si>
  <si>
    <t>39.58万元</t>
  </si>
  <si>
    <t>96.67%</t>
  </si>
  <si>
    <t>96%</t>
  </si>
  <si>
    <t>培育示范合作社10家</t>
  </si>
  <si>
    <t>培育示范合作社≥10家</t>
  </si>
  <si>
    <t>示范家庭农场15家</t>
  </si>
  <si>
    <t>示范家庭农场≤15家</t>
  </si>
  <si>
    <t>州级龙头企业2家</t>
  </si>
  <si>
    <t>州级龙头企业≥2家</t>
  </si>
  <si>
    <t>计划筛选出10个新品种</t>
  </si>
  <si>
    <t>计划筛选出≤10个新品种</t>
  </si>
  <si>
    <t>在不同区域建立试点9个</t>
  </si>
  <si>
    <t>在不同区域建立试点≥9个</t>
  </si>
  <si>
    <t>推广李子、苹果等面积20000余亩</t>
  </si>
  <si>
    <t>推广李子、苹果等面积≥20000余亩</t>
  </si>
  <si>
    <t>完成500亩现代苹果标准化示范基地建设</t>
  </si>
  <si>
    <t>完成≥500亩现代苹果标准化示范基地建设</t>
  </si>
  <si>
    <t>确保2026年苹果年产量达到300万斤的目标</t>
  </si>
  <si>
    <t>确保2026年苹果年产量≥300万斤的目标</t>
  </si>
  <si>
    <t>引种保存4个树种、李子和苹果新品种引种与示范</t>
  </si>
  <si>
    <t>引种保存≥4个树种、李子和苹果新品种引种与示范</t>
  </si>
  <si>
    <t>新增省级龙头企业1家</t>
  </si>
  <si>
    <t>新增省级龙头企业≥1家</t>
  </si>
  <si>
    <t>茂县畜牧兽医服务中心</t>
  </si>
  <si>
    <t>贯彻落实《畜牧法》、《动物防疫法》等相关法律法规和规章，执行发展畜牧业的方针、政策,推广先进的养殖技术,指导畜牧业生产；开展种草养畜、鼠虫害防治等技术的推广应用;参与制定重大动物疫病防制应急预案，承担动物疫病的预防、控制、扑灭的技术指导及实验室诊断等工作，依法对重大动物疫情处置率达到100%。</t>
  </si>
  <si>
    <t>101.84%</t>
  </si>
  <si>
    <t>104.31%</t>
  </si>
  <si>
    <t>115.55%</t>
  </si>
  <si>
    <t>95.45%</t>
  </si>
  <si>
    <t>101.94%</t>
  </si>
  <si>
    <t>7.09%</t>
  </si>
  <si>
    <t>13.25%</t>
  </si>
  <si>
    <t>17.63万元</t>
  </si>
  <si>
    <t>18.93万元</t>
  </si>
  <si>
    <t>生猪出栏</t>
  </si>
  <si>
    <t>全年生猪出栏&gt;6万头</t>
  </si>
  <si>
    <t>完成草原生态保护补助奖励资金</t>
  </si>
  <si>
    <t>完成校园胜负他热爱保护补助奖励资金468.35万元</t>
  </si>
  <si>
    <t>完成村级动物防疫员工资</t>
  </si>
  <si>
    <t>完成村级动物防疫员工资99840元</t>
  </si>
  <si>
    <t>强制免疫抗体合格率</t>
  </si>
  <si>
    <t>强制免疫抗体合格率&gt;70%</t>
  </si>
  <si>
    <t>强制免疫应免密度</t>
  </si>
  <si>
    <t>强制免疫应免密度&gt;90%</t>
  </si>
  <si>
    <t>依法对重大动物疫情处置率</t>
  </si>
  <si>
    <t>依法对重大动物疫情处置率=100%</t>
  </si>
  <si>
    <t>项目完成时限≤1年</t>
  </si>
  <si>
    <t>茂县林业和草原局</t>
  </si>
  <si>
    <t>本年度，县林草局将围绕生态建设核心，全面提升林草资源保护与管理水平。我们将深入推进国土绿化，完成造林任务，提升森林覆盖率和生态质量。同时，加强森林资源监管，严格执行林长制，确保森林资源安全，有效防治病虫害，降低火灾风险。
  在产业发展方面，我们将大力发展林下经济，推广特色经济林种植，提高林农收入。并推动林草产业融合发展，探索森林康养、生态旅游等新模式，为县域经济发展注入新动力。
此外，我们将深化生态文明建设，加强生态文化宣传，提高公众生态保护意识。通过举办全民义务植树等活动，营造全社会共同参与林草建设的良好氛围。
最后，我们将加强内部管理，提升队伍素质，确保各项工作高效推进。通过优化工作流程、加强培训教育等措施，为全县林草事业持续发展提供有力保障。</t>
  </si>
  <si>
    <t>756.25%</t>
  </si>
  <si>
    <t>756.26%</t>
  </si>
  <si>
    <t>619.55%</t>
  </si>
  <si>
    <t>450.18%</t>
  </si>
  <si>
    <t>1199.04%</t>
  </si>
  <si>
    <t>50%</t>
  </si>
  <si>
    <t>48.16%</t>
  </si>
  <si>
    <t>49.49%</t>
  </si>
  <si>
    <t>49.08万元</t>
  </si>
  <si>
    <t>非国有林生态保护补偿当期任务完成率</t>
  </si>
  <si>
    <t>森林火灾发生率</t>
  </si>
  <si>
    <t>&lt;0.08%</t>
  </si>
  <si>
    <t>开展林业有害生物监测面积</t>
  </si>
  <si>
    <t>≥218.4万亩</t>
  </si>
  <si>
    <t>森林草原防灭火发送手机短信</t>
  </si>
  <si>
    <t>≥500万条</t>
  </si>
  <si>
    <t>生态补偿资金发放准确率</t>
  </si>
  <si>
    <t>森林、草原、荒漠生态系统功能改善可持续影响</t>
  </si>
  <si>
    <t>明显改善</t>
  </si>
  <si>
    <t>生态系统和生物多样性</t>
  </si>
  <si>
    <t>得到有效保护</t>
  </si>
  <si>
    <t>茂县水务局</t>
  </si>
  <si>
    <t>一是加快推进统筹整合资金项目、维修养护项目和土门河小流域综合治理提质增效项目等在建工程进度。扎实做好项目储备和前期工作，加强与省厅对接，力争项目尽早落实。二是提前谋划，积极做好2026年度乡村振兴任务、农村安全饮水等项目前期工作。三是按预定进度加快推进岷江阿坝州茂县南新镇三场村段防洪治理工程等三个项目初步设计报告编制工作，同步推进各项目前期要件办理工作，待初设批复后庚即组织项目招投标相关工作。</t>
  </si>
  <si>
    <t>1055.13%</t>
  </si>
  <si>
    <t>653.05%</t>
  </si>
  <si>
    <t>468.1%</t>
  </si>
  <si>
    <t>2044.23%</t>
  </si>
  <si>
    <t>70%</t>
  </si>
  <si>
    <t>75.58%</t>
  </si>
  <si>
    <t>11.93万元</t>
  </si>
  <si>
    <t>年度投资计划按时完成率</t>
  </si>
  <si>
    <t>保障人员经费人数</t>
  </si>
  <si>
    <t>27人</t>
  </si>
  <si>
    <t>完成主体工程建设的项目数</t>
  </si>
  <si>
    <t>完成初步设计批复的项目数</t>
  </si>
  <si>
    <t>≥5个</t>
  </si>
  <si>
    <t>项目工程验收合格率</t>
  </si>
  <si>
    <t>工程运行完好率</t>
  </si>
  <si>
    <t>茂县自然资源局</t>
  </si>
  <si>
    <t>1.履行全民所有土地、矿产、森林、草原、湿地、水等自然资源资产所有者职责和所有国土空间用途管制职责；
2.负责全县自然资源调查监测评价；
3.负责全县自然资源统一确权登记工作；
4.负责全县自然资源资产有偿使用工作；
5.负责全县自然资源的合理开发利用；
6.负责建立全县空间规划体系并监督实施；
7.负责统筹全县国土空间生态修复；
8.负责组织实施最严格的耕地保护制度；
9.负责管理全县地质勘查行业和地质工作；
10.负责落实综合防灾减灾规划相关要求；
11.负责全县矿产资源管理工作；
12.负责全县测绘地理信息工作；
13.推动全县自然资源领域科技发展和对外合作；
14.配合国家、省、州对县人民政府落实党中央、国务院关于自然资源和国土空间规划的重大方针政策、决策部署及法律法规执行情况进行督察；
15.负责职责范围内的安全生产和职业健康、生态环境保护、审批服务便民化及行政执法等工作。</t>
  </si>
  <si>
    <t>14%</t>
  </si>
  <si>
    <t>2176.98%</t>
  </si>
  <si>
    <t>461.26%</t>
  </si>
  <si>
    <t>2423.69%</t>
  </si>
  <si>
    <t>3645.99%</t>
  </si>
  <si>
    <t>17.76%</t>
  </si>
  <si>
    <t>26万元</t>
  </si>
  <si>
    <t>对全县非煤矿山的安全生产和环保工作进行监督检查</t>
  </si>
  <si>
    <t>≥16次</t>
  </si>
  <si>
    <t>对全县完成变更调查举证图斑</t>
  </si>
  <si>
    <t>1452个</t>
  </si>
  <si>
    <t>地质灾害宣传培训场次</t>
  </si>
  <si>
    <t>项目验收一次性合格率</t>
  </si>
  <si>
    <t>已建工程运行完好率</t>
  </si>
  <si>
    <t>辖区内群众对相关政策的知晓率</t>
  </si>
  <si>
    <t>茂县卫生健康局本级</t>
  </si>
  <si>
    <t>1.提升医疗卫生服务能力：一是强化区域协同发展；二是强化中医民族医传承创新发展；2.不断提升全民健康水平：一是加快推进健康茂县建设。把健康融入所有的政策，建立覆盖各部门的健康促进协调和决策机制。二是加快实施公共卫生均等化。深入实施基本公共卫生服务，为全县常住城乡居民免费提供12项国家基本公共卫生服务，加强政策宣传、监督检查和工作指导规范工作管理,保障服务质量。三是加快做好重大传染病防控。四是加快推进职业病防治；3.强化各类要素保障支撑：一是强化人才队伍建设。二是强化系统依法行政工作。三是强化宣传工作质效。四是狠抓风险防控措施。</t>
  </si>
  <si>
    <t>77.77%</t>
  </si>
  <si>
    <t>56.23%</t>
  </si>
  <si>
    <t>58.36%</t>
  </si>
  <si>
    <t>118.71%</t>
  </si>
  <si>
    <t>39.12%</t>
  </si>
  <si>
    <t>17.83万元</t>
  </si>
  <si>
    <t>≥1800人</t>
  </si>
  <si>
    <t>89000人</t>
  </si>
  <si>
    <t>严重精神障碍患者管理率</t>
  </si>
  <si>
    <t>≥5800人</t>
  </si>
  <si>
    <t>中医药服务量</t>
  </si>
  <si>
    <t>≥65%</t>
  </si>
  <si>
    <t>居民健康档案建档率</t>
  </si>
  <si>
    <t>≥93%</t>
  </si>
  <si>
    <t>突发公共卫生现场处置能力</t>
  </si>
  <si>
    <t>0-6岁儿童免疫规划疫苗接种率</t>
  </si>
  <si>
    <t>茂县疾病预防控制中心本级</t>
  </si>
  <si>
    <t>保证防控工作健康运行;减少传染病在辖区发生、预防控制传染病在辖区流行、暴发。对发生、发展分布的规律进行流行病学监测，并制定预防控制对策;负责预防用生物制品的使用与管理;控制慢性传染性和非传染性疾病发生发展开展调查研究，为行政部门提供决策依据。控制地方病、寄生虫病等发生发展开展调查研究，为行政部门提供决策依据。</t>
  </si>
  <si>
    <t>66.35%</t>
  </si>
  <si>
    <t>32.78%</t>
  </si>
  <si>
    <t>64.51%</t>
  </si>
  <si>
    <t>101.77%</t>
  </si>
  <si>
    <t>19.92%</t>
  </si>
  <si>
    <t>14.3万元</t>
  </si>
  <si>
    <t>20.51万元</t>
  </si>
  <si>
    <t>全年各项工作目标任务完成率</t>
  </si>
  <si>
    <t>传染病报告防控</t>
  </si>
  <si>
    <t>传染病报告发病率低于全州平均水平</t>
  </si>
  <si>
    <t>慢性病防控</t>
  </si>
  <si>
    <t>慢性病防控覆盖率≥95%</t>
  </si>
  <si>
    <t>免疫规划接种率</t>
  </si>
  <si>
    <t>办公经费支出合规率</t>
  </si>
  <si>
    <t>健康素养知晓率</t>
  </si>
  <si>
    <t>≥75%</t>
  </si>
  <si>
    <t>茂县妇幼保健院本级</t>
  </si>
  <si>
    <t>贯彻《母婴保健法》，实现《中国妇女发展纲要》、《中国儿童发展纲要》和初级卫生保健指标，为群众提供医疗保健服务，开展公共卫生服务及计划生育服务，保障单位基本运转，保障公共卫生服务资金，保障员工工资及保险。</t>
  </si>
  <si>
    <t>45.92%</t>
  </si>
  <si>
    <t>36.67%</t>
  </si>
  <si>
    <t>44.92%</t>
  </si>
  <si>
    <t>56.18%</t>
  </si>
  <si>
    <t>90.5%</t>
  </si>
  <si>
    <t>90.33%</t>
  </si>
  <si>
    <t>91%</t>
  </si>
  <si>
    <t>11.2%</t>
  </si>
  <si>
    <t>28.46%</t>
  </si>
  <si>
    <t>7.63%</t>
  </si>
  <si>
    <t>61%</t>
  </si>
  <si>
    <t>16.74%</t>
  </si>
  <si>
    <t>22万元</t>
  </si>
  <si>
    <t>跨部门协同事项办结周期</t>
  </si>
  <si>
    <t>小于等于7个工作日</t>
  </si>
  <si>
    <t>免费婚前健康检查任务数</t>
  </si>
  <si>
    <t>大于等于80对</t>
  </si>
  <si>
    <t>完成妇女儿童健康知识宣教活动场次</t>
  </si>
  <si>
    <t>大于等于4次</t>
  </si>
  <si>
    <t>孕前优生健康检查任务数</t>
  </si>
  <si>
    <t>大于等于150对</t>
  </si>
  <si>
    <t>“艾滋病、梅毒、乙肝”孕早期检测率</t>
  </si>
  <si>
    <t>大于等于85%</t>
  </si>
  <si>
    <t>新生儿乙肝免疫球蛋白注射率</t>
  </si>
  <si>
    <t>大于等于99%</t>
  </si>
  <si>
    <t>提高居民健康水平</t>
  </si>
  <si>
    <t>茂县民政局</t>
  </si>
  <si>
    <t>按照三定方案，茂县民政将坚持以习近平新时代中国特色社会主义思想为指导，努力在全面推进民生社会保障、养老服务、社会救助福利服务、区划地名、社会事务等民政工作现代化建设、高质量发展上取得新进展。</t>
  </si>
  <si>
    <t>307%</t>
  </si>
  <si>
    <t>316.59%</t>
  </si>
  <si>
    <t>323.22%</t>
  </si>
  <si>
    <t>318.64%</t>
  </si>
  <si>
    <t>307.92%</t>
  </si>
  <si>
    <t>12.46%</t>
  </si>
  <si>
    <t>10.08%</t>
  </si>
  <si>
    <t>8.17%</t>
  </si>
  <si>
    <t>19.14%</t>
  </si>
  <si>
    <t>14.5万元</t>
  </si>
  <si>
    <t>14.55万元</t>
  </si>
  <si>
    <t>95.88%</t>
  </si>
  <si>
    <t>97.4%</t>
  </si>
  <si>
    <t>90.24%</t>
  </si>
  <si>
    <t>各类补贴资金及时发放率</t>
  </si>
  <si>
    <t>精压及离任村干部补贴人数</t>
  </si>
  <si>
    <t>≥530人</t>
  </si>
  <si>
    <t>城乡低保人数</t>
  </si>
  <si>
    <t>≥6550人</t>
  </si>
  <si>
    <t>城乡特困人数</t>
  </si>
  <si>
    <t>≥390人</t>
  </si>
  <si>
    <t>残疾人两项补贴人数</t>
  </si>
  <si>
    <t>≥1280人</t>
  </si>
  <si>
    <t>80岁-100岁以上老人数</t>
  </si>
  <si>
    <t>≥2723人</t>
  </si>
  <si>
    <t>孤儿及事实无人抚养儿童人数</t>
  </si>
  <si>
    <t>≥15人</t>
  </si>
  <si>
    <t>各类补贴资金足额发放率</t>
  </si>
  <si>
    <t>各类补助政策知晓率</t>
  </si>
  <si>
    <t>保障困难群众基本生活，维护社会安定</t>
  </si>
  <si>
    <t>茂县社会保险事业管理局本级</t>
  </si>
  <si>
    <t>贯彻执行国家、省、州有关社会保险政策和法律、法规，负责全县企业基本养老保险、机关事业养老保险、职业年金、工伤保险等社会保险工作。1.负责辖区内参保单位和个人社会保险基金的征收、管理、审核等工作;2\保障机构日常运转和职工劳动报酬，为圆满完成工作目标任务提供资金保障。</t>
  </si>
  <si>
    <t>24.62%</t>
  </si>
  <si>
    <t>35.26%</t>
  </si>
  <si>
    <t>38.98%</t>
  </si>
  <si>
    <t>42.18%</t>
  </si>
  <si>
    <t>9.61%</t>
  </si>
  <si>
    <t>9.06万元</t>
  </si>
  <si>
    <t>各项社保待遇每月按时发放率</t>
  </si>
  <si>
    <t>机关养老保险参保人数</t>
  </si>
  <si>
    <t>≥4400人</t>
  </si>
  <si>
    <t>职业年金参保人数</t>
  </si>
  <si>
    <t>企业保险参保人数</t>
  </si>
  <si>
    <t>≥11959人</t>
  </si>
  <si>
    <t>工伤保险参保人数</t>
  </si>
  <si>
    <t>社保基金规范安全运行率</t>
  </si>
  <si>
    <t>社会保险政策知晓率</t>
  </si>
  <si>
    <t>茂县就业服务中心</t>
  </si>
  <si>
    <t>一是强化公共就业服务。持续深化公共就业服务，聚焦大中专毕业生、脱贫人员、退役军人等重点就业群体，健全“五地共建”劳务协作机制，充分激活零工市场与三级劳务体系效能，延伸就业服务触角，构建“不断线、精准化”服务模式，夯实就业服务保障基础。二是促进大中专毕业生就业。狠抓大中专毕业生就业促进“十条措施”落地见效，精准推送“1131”专项服务，靶向破解毕业生就业难题，全力实现大中专毕业生高质量充分就业目标。三是引导创业带动就业。加大对初创实体指导和创业扶持力度，建立健全创业跟踪帮扶机制，解决创业过程中遇到的政策、资金、场地等问题。组建专业创业导师团，为创业者提供创业项目巡诊等服务，激活创业带动就业的倍增效应。四是打造技能培训与劳务品牌双引擎。立足茂县独特文化、旅游、农业资源禀赋，大力实施职业技能提升行动，针对性开展技能培训，全面增强城乡劳动力就业与再就业竞争力。匠心打造“羌字号”劳务品牌，拓展品牌价值外延，推动劳务输出向高质量、规模化方向发展，实现 “技能赋能 + 品牌增效” 双向突破。五是全力助企纾困稳岗。全面贯彻落实失业保险扩围保障和助企纾困政策，强化宣传，及时兑现失业保险金、稳岗返还等，最大程度纾解企业困难、稳住就业岗位。六是优化服务保障体系。全方位提升农民工服务保障水平，切实增进农民工福祉，打通服务农民工 “最后一公里”，让农民工就业更安心、生活更舒心。</t>
  </si>
  <si>
    <t>635.47%</t>
  </si>
  <si>
    <t>584.38%</t>
  </si>
  <si>
    <t>599.75%</t>
  </si>
  <si>
    <t>722.27%</t>
  </si>
  <si>
    <t>9.99%</t>
  </si>
  <si>
    <t>10.36%</t>
  </si>
  <si>
    <t>10.65万元</t>
  </si>
  <si>
    <t>各项工作按期完成率</t>
  </si>
  <si>
    <t>高校毕业生就业见习基地吸纳人数</t>
  </si>
  <si>
    <t>≥30人</t>
  </si>
  <si>
    <t>开展补贴性职业技能培训人次</t>
  </si>
  <si>
    <t>≥200人</t>
  </si>
  <si>
    <t>转移就业劳动者人次</t>
  </si>
  <si>
    <t>≥2万人</t>
  </si>
  <si>
    <t>全年组织招聘活动次数</t>
  </si>
  <si>
    <t>≥10人</t>
  </si>
  <si>
    <t>就业工作完成率</t>
  </si>
  <si>
    <t>促进全县的就业发展</t>
  </si>
  <si>
    <t>保障当地就业形势全面发展</t>
  </si>
  <si>
    <t>茂县红十字会本级</t>
  </si>
  <si>
    <t>12.7%</t>
  </si>
  <si>
    <t>16.82%</t>
  </si>
  <si>
    <t>11.21%</t>
  </si>
  <si>
    <t>15.77%</t>
  </si>
  <si>
    <t>6.1万元</t>
  </si>
  <si>
    <t>按期完成各项任务</t>
  </si>
  <si>
    <t>≥20人</t>
  </si>
  <si>
    <t>开展应急救护普及培训</t>
  </si>
  <si>
    <t>≥1000人</t>
  </si>
  <si>
    <t>开展应急救护救护员培训</t>
  </si>
  <si>
    <t>≥260人</t>
  </si>
  <si>
    <t>提升改善贫困人员生活水平率</t>
  </si>
  <si>
    <t>茂县医疗保障局本级</t>
  </si>
  <si>
    <t>县医保局主要负责全县医疗保障工作，贯彻和落实医疗保障相关的法律法规，负责医疗保险基金的收缴、汇集、存储及保险基金运营管理，建立业务台账，统计有关数据；负责为参保人员建立个人台账账户，办理保险关系转移、退保等手续；负责医疗保险审核，核算医疗保险待遇给付标准和拨付医疗保险待遇；负责跟踪监督医疗保险待遇发放情况。负责规划并实施全县医疗保障信息化建设、职责范围内的安全生产和职业健康，以及县委、县政府交办的其他任务。</t>
  </si>
  <si>
    <t>39.74%</t>
  </si>
  <si>
    <t>20.53%</t>
  </si>
  <si>
    <t>20.85%</t>
  </si>
  <si>
    <t>77.83%</t>
  </si>
  <si>
    <t>21.1%</t>
  </si>
  <si>
    <t>9.86万元</t>
  </si>
  <si>
    <t>集中参保缴费期限</t>
  </si>
  <si>
    <t>截至2026年2月28日。</t>
  </si>
  <si>
    <t>截止2026年12月31日　</t>
  </si>
  <si>
    <t>定点医疗机构日常监督检查覆盖率</t>
  </si>
  <si>
    <t>计划时间截止内相关检查工作完成率≥95%。</t>
  </si>
  <si>
    <t>截止2026年2月28日城乡居民参保缴费人数。</t>
  </si>
  <si>
    <t>≥7.9万人</t>
  </si>
  <si>
    <t>常住人口基本医疗保险参保率。</t>
  </si>
  <si>
    <t>≥95%。</t>
  </si>
  <si>
    <t>积极做好宣传工作．</t>
  </si>
  <si>
    <t>≥4次。</t>
  </si>
  <si>
    <t>参保群众政策知晓率</t>
  </si>
  <si>
    <t>茂县城乡居民养老保险事务中心本级</t>
  </si>
  <si>
    <t>做好城乡居民养老保险职责工作;1.负责宣传和贯彻执行城乡居民养老保险有关政策。2.负责建立个人账户，办理关系转移、退保等手续。3.负责核算养老金给付标准和拨付养老金。4.负责档案管理和统计工作。整体绩效目标为保障职工权益，每月按时足额发放工资，按时足额为职工缴纳五险一金。保障单位日常运转，切实履行单位职能职责</t>
  </si>
  <si>
    <t>各项待遇及时发放</t>
  </si>
  <si>
    <t>工作完成率100%</t>
  </si>
  <si>
    <t>截止12月30日前保证日常工作完成=100%</t>
  </si>
  <si>
    <t>城乡居民养老保险一般人群参保率</t>
  </si>
  <si>
    <t>向各乡镇开展政策宣传活动</t>
  </si>
  <si>
    <t>每月大于等于1次</t>
  </si>
  <si>
    <t>提升单位服务能力</t>
  </si>
  <si>
    <t>定性为优</t>
  </si>
  <si>
    <t>各类补助资金足额发放率</t>
  </si>
  <si>
    <t>做好民生工作，提高城乡居民收入</t>
  </si>
  <si>
    <t>保障各项基金足额发放达到100%</t>
  </si>
  <si>
    <t>保障基金安全</t>
  </si>
  <si>
    <t>茂县残联</t>
  </si>
  <si>
    <t>在县委、县政府的领导下，在阿坝州残联的关心指导下，以“量体裁衣”式个性服务为抓手，围绕全县经济社会发展大局和中心工作，认真落实全县残疾人的基本需求，立足基层，面向农村，切实加强了残疾人组织建设、康复、就业培训、扶贫帮困和社会保障工作，完成县人民政府交办的其他事项。
调查掌握残疾人状况，向县政府提出决策建议。开展残疾人康复、教育、就业、职业培训、扶贫、文化、体育、科研、福利、社会服务、无障碍改造实施和残疾人预防等工作，为残疾人创造良好的环境和条件。承办县政府和州残联交办的其他工作。</t>
  </si>
  <si>
    <t>93.11%</t>
  </si>
  <si>
    <t>83.09%</t>
  </si>
  <si>
    <t>90.31%</t>
  </si>
  <si>
    <t>16%</t>
  </si>
  <si>
    <t>17.34%</t>
  </si>
  <si>
    <t>15%</t>
  </si>
  <si>
    <t>19%</t>
  </si>
  <si>
    <t>18.02%</t>
  </si>
  <si>
    <t>8.74万元</t>
  </si>
  <si>
    <t>各类补助资金及时发放率</t>
  </si>
  <si>
    <t>完成残疾人慰问次数</t>
  </si>
  <si>
    <t>开展残疾人业务培训及活动</t>
  </si>
  <si>
    <t>保障残疾群众各项权益</t>
  </si>
  <si>
    <t>持续保障</t>
  </si>
  <si>
    <t>提升残疾人的幸福感、获得感</t>
  </si>
  <si>
    <t>茂县退役军人事务局</t>
  </si>
  <si>
    <t>进一步完善县域内退役军人事务公共设施建设，提升服务保障水平;提高各类对象的生活保障;组织开展退役军人权益维护</t>
  </si>
  <si>
    <t>216.03%</t>
  </si>
  <si>
    <t>167.34%</t>
  </si>
  <si>
    <t>231.14%</t>
  </si>
  <si>
    <t>249.62%</t>
  </si>
  <si>
    <t>12.03%</t>
  </si>
  <si>
    <t>5.29%</t>
  </si>
  <si>
    <t>18.77%</t>
  </si>
  <si>
    <t>3.66万元</t>
  </si>
  <si>
    <t>各类优抚对象补助资金按时间节点及时发放率</t>
  </si>
  <si>
    <t>发放优抚对象圣湖好补助次数</t>
  </si>
  <si>
    <t>举办公祭日次数</t>
  </si>
  <si>
    <t>完成大型慰问次数</t>
  </si>
  <si>
    <t>持续保障退役军人和优抚对象各项权益</t>
  </si>
  <si>
    <t>提升退役军人的幸福感、获得感、，营造拥军爱军的社会氛围</t>
  </si>
  <si>
    <t>茂县人力资源和社会保障局</t>
  </si>
  <si>
    <t>在县委县政府的坚强领导下，在县人大的监督支持下，人社系统全体干部，坚持稳中求进工作总基调，紧紧围绕“高质量发展”目标任务，认真履职尽责，强化责任担当，积极主动作为，推进人社事业稳中向好。</t>
  </si>
  <si>
    <t>77.9%</t>
  </si>
  <si>
    <t>77.95%</t>
  </si>
  <si>
    <t>71.12%</t>
  </si>
  <si>
    <t>73.94%</t>
  </si>
  <si>
    <t>88.78%</t>
  </si>
  <si>
    <t>17.25%</t>
  </si>
  <si>
    <t>43.32万元</t>
  </si>
  <si>
    <t>人才引进人数</t>
  </si>
  <si>
    <t>≥79人</t>
  </si>
  <si>
    <t>举办就业招聘会的次数</t>
  </si>
  <si>
    <t>≥8次</t>
  </si>
  <si>
    <t>为95名劳动者追讨工资</t>
  </si>
  <si>
    <t>≥90万元</t>
  </si>
  <si>
    <t>全年事业人员年度考核及奖励人数</t>
  </si>
  <si>
    <t>≥3063人</t>
  </si>
  <si>
    <t>组织实施各类考试的规范性</t>
  </si>
  <si>
    <t>合规合法</t>
  </si>
  <si>
    <t>对我县吸引和选拔优秀人才的促进作用</t>
  </si>
  <si>
    <t>效果显著</t>
  </si>
  <si>
    <t>茂县发展和改革局</t>
  </si>
  <si>
    <t>完成本部门推进依法行政工作的组织协调和督促指导；完成行政执法监督、行政复议、行政应诉、行政调解和规范性文件审核和备案工作；完成本部门普法工作的宣传、指导和监督。指导和协调并综合管理全县招投标工作，并实施监督检查；;研究编制全县国民经济和社会发展规划，统筹协调全县经济社会发展，研究分析宏观经济形势，提出全县经济社会发展、经济结构优化调控目标和政策建议，提交国民经济和社会发展计划报告。;完成全县投资宏观管理和协调推进重大项目建设。;根据国家和省、州以工代赈方针、政策，安排管理全县以工代赈资金计划；编制全县以工代赈项目规划和建设计划；监督检查以工代赈项目实施情况及资金使用情况。;通过开展东西协作扶贫和省内对口帮扶工作深化产业协作，强化劳务协作，促进人才协作，深化消费协作及加强多远协作。;落实国家、省、州粮食行业发展规划和政策，制定全县粮食行业发展规划并组织实施。</t>
  </si>
  <si>
    <t>398.68%</t>
  </si>
  <si>
    <t>449.9%</t>
  </si>
  <si>
    <t>353.71%</t>
  </si>
  <si>
    <t>392.42%</t>
  </si>
  <si>
    <t>18.37%</t>
  </si>
  <si>
    <t>15.96万元</t>
  </si>
  <si>
    <t>全年重点工作完成率</t>
  </si>
  <si>
    <t>保障2026年浙江对口支援项目数量</t>
  </si>
  <si>
    <t>2026年储备项目数</t>
  </si>
  <si>
    <t>≥50个</t>
  </si>
  <si>
    <t>年度计划完成投资</t>
  </si>
  <si>
    <t>≥45亿元</t>
  </si>
  <si>
    <t>促进地区固定资产投资的增长</t>
  </si>
  <si>
    <t>完成茂县“十五五”规划编制工作</t>
  </si>
  <si>
    <t>稳定当地物价</t>
  </si>
  <si>
    <t>茂县经济商务和信息化局</t>
  </si>
  <si>
    <t>实现全县企业对政策的了解，并对企业相关资金的及时申报；及时了解企业的生产、销售情况，使全县的工业增加值和社销零指标到达预期的目标，;负责协调和保障我县各用户用电通畅、负责成品油经营初审；保障全县物资的正常储备;负责拟新型工业化发展战略，协调解决新型工业化进程中的重大问题，组织实施工业强县战略。参与制定国民经济和社会发展规划，负责制定并组织实施工业、信息化相关行业的发展规划、年度计划，指导行业质量管理工作。;负责全县企业技术改造推进工作，组织企业技术改造项目申报国家、省、州有关专项计划并组织实施。指导企业技术创新、技术引进，会同有关部门组织企业申报技术中心工作。;负责全县工业和信息化领域的节能降耗，清洁生产、资源利用等重大问题，组织实施应用。;  统筹企业改革；负责企业技改、技术创新、生产运行的融资协调，负责全县企业治乱减负工作，负责全县工程系列初级职称评审和中、高职称初审及转报等;负责对全县工业各行业实施行业管理，制定并组织实施相关措施，拟定新材料、节能环保等新兴产业发展规划、年度计划、措施并组织实施。负责实施农产品加工业发展的综合协调服务，监测行业运行态势，拟定行业的支持措施并组织实施。指导工业、信息化和无线电领域的社会中介组织发展。;监督管理县工业园区管委会进行全县产业园区建设发展的服务工作;  统筹推进全县信息化工作、组织实施相关政策、统筹电子政务、企业信息化、电子商务和物联网发展，推动跨行业、跨部门面向社会服务网的互联互通和信息资源共享；;负责无线电频谱资源的管理。依法查处无线电违法行为；组织实施无线电管制；负责组织重要时期、重点区域、重大活动的无线电安全保障；管理无线电发射设备市场；负责协调处理军地及省际间无线电频率协调和行政执法等事宜；;贯彻落实我县内外贸易、外商投资和国际经济合作的法律、法规和方针、政策并组织实施。;承担全县服务业发展工作中组织实施的协调职责，推进流通产业结构调整，加快第三方物流发展，指导商贸服务业和社区商业发展，提出促进商贸企业发展的建议，推动流通标准化和连锁经营、商业特许经营、物流配送、电子商务等现代流通方式的发展。;  编制大宗产品批发市场规划，指导城市商业网点规划和商业体系建设工作，推进农村市场体系建设，组织实施农村现代流通网络工程，促进城乡市场一体化发展。;  协调全县整顿和规范市场经济秩序工作的责任，推动商务领域信用建设，指导商业信用销售，建立市场诚信公共服务平台。;  负责建立健全生活必需品市场供应应急管理机制，监测分析市场运行、商品供求状况，调查分析商品价格信息，进行预测预警和信息引导。;  推动服务外包平台建设，指导贸易促进活动和外贸促进体系建设。;  负责全县对外经济合作工作，执行对外经济合作相关政策；依法监督检查外商投资企业执行有关法律法规、规章、合同章程的情况并协调解决有关问题。;  负责全县招商项目策划、项目收集、项目分析、项目包装、项目发布、项目签约和重大项目的跟踪促进，宣传介绍全县有关产业规划、投资环境和经济发展信息，建立健全对外开放和招商引资信息网络;  负责职责范围内的企业安全生产、生态环境保护、职业健康、审批服务、便民化等工作。;完成县政府交办的其他事项;承担军民融合相关职能职责。。;与县发展和改革委员会相关职责的分工。县发展和改革委员会同县经信局等部门拟定上报《外商投资产业指导目录》和《中西部地区外商投资优势产业目录》的调整意见。</t>
  </si>
  <si>
    <t>639.95%</t>
  </si>
  <si>
    <t>425.6%</t>
  </si>
  <si>
    <t>941.03%</t>
  </si>
  <si>
    <t>553.23%</t>
  </si>
  <si>
    <t>21.5%</t>
  </si>
  <si>
    <t>10.91万元</t>
  </si>
  <si>
    <t>11.12万元</t>
  </si>
  <si>
    <t>年度内列入计划的核心任务按时完成率</t>
  </si>
  <si>
    <t>重大考试（高考、中考、行政事业单位招考等）电力保障覆盖人数</t>
  </si>
  <si>
    <t>≥1500人</t>
  </si>
  <si>
    <t>针对企业开展宣传政策活动</t>
  </si>
  <si>
    <t>&gt;3次</t>
  </si>
  <si>
    <t>全县工业投资、技改投资增长率</t>
  </si>
  <si>
    <t>&gt;3%.</t>
  </si>
  <si>
    <t>全年为企业争取省级以上技改/创新资金</t>
  </si>
  <si>
    <t>≥100万元</t>
  </si>
  <si>
    <t>财政拨款执行率</t>
  </si>
  <si>
    <t>粮食、成品油等战略应急物资储备满足突发情况需求</t>
  </si>
  <si>
    <t>≥30天</t>
  </si>
  <si>
    <t>贯彻执行国家、省、州关于工程建设、城市建设、村镇建设、建筑业、房地产业、农村能源建设和测绘工作的方针、政策、中长期规划。
   负责各类房屋建筑及其附属设施的建造和与其配套的线路、管道、设备安装项目和市政工程项目的初步设计审查、施工图审批、开工审批和招投标活动的执法监督。
　 综合管理和指导全县建筑业，规范建筑市场;指导和监督管理建筑市场和室内装饰装修市场准入、工程监理及工程质量监督、检测和施工安全等。
　指导城市供水、排水设施的建设管理工作;指导城市计划用水,节约用水工作。
   指导全县城镇建设、集镇和村镇规划建设工作;指导城市防洪设施建设工作和城市建设档案工作;会同有关部门管理工业民用建筑的抗震设防工作。
   指导全县城镇土地使用权有偿转让、房地产开发经营和中介服务、房屋商品化工作,规范房地产市场;指导和推进城镇住宅建设;负责住房制度改革工作。</t>
  </si>
  <si>
    <t>1924.56%</t>
  </si>
  <si>
    <t>818.93%</t>
  </si>
  <si>
    <t>2007.41%</t>
  </si>
  <si>
    <t>2947.34%</t>
  </si>
  <si>
    <t>110.63%</t>
  </si>
  <si>
    <t>174.49%</t>
  </si>
  <si>
    <t>127.32%</t>
  </si>
  <si>
    <t>16.5万元</t>
  </si>
  <si>
    <t>100%%</t>
  </si>
  <si>
    <t>开展全县工地安全检查次数</t>
  </si>
  <si>
    <t>≥130次</t>
  </si>
  <si>
    <t>完成老旧小区电梯安装部数</t>
  </si>
  <si>
    <t>90部</t>
  </si>
  <si>
    <t>深入开展小区消防安全隐患排查次数</t>
  </si>
  <si>
    <t>开展城镇燃气安全排查整治次数</t>
  </si>
  <si>
    <t>≥10次</t>
  </si>
  <si>
    <t>生活垃圾无害处理率</t>
  </si>
  <si>
    <t>开展工程质量专项检查</t>
  </si>
  <si>
    <t>≥100次</t>
  </si>
  <si>
    <t>茂县交通运输局</t>
  </si>
  <si>
    <t>规划全县农村公路建设目标;有效管理城乡道路运输。;改善群众出行条件。;保障安全;及时处理突发事件;确保农产品运输;保护生态环境;使交通基础设施发挥最大效益;</t>
  </si>
  <si>
    <t>49%</t>
  </si>
  <si>
    <t>2150.16%</t>
  </si>
  <si>
    <t>2212.18%</t>
  </si>
  <si>
    <t>2894.94%</t>
  </si>
  <si>
    <t>1343.35%</t>
  </si>
  <si>
    <t>0.01%</t>
  </si>
  <si>
    <t>34.52%</t>
  </si>
  <si>
    <t>7.91万元</t>
  </si>
  <si>
    <t>11.55万元</t>
  </si>
  <si>
    <t>按时完成年度目标任务</t>
  </si>
  <si>
    <t>政策文件合格性审查通过率率</t>
  </si>
  <si>
    <t>重点工作按期办结率</t>
  </si>
  <si>
    <t>道路质量检查及运输企业安全检查</t>
  </si>
  <si>
    <t>≥12次/年</t>
  </si>
  <si>
    <t>农村公路日常养护里程</t>
  </si>
  <si>
    <t>≥1217公里</t>
  </si>
  <si>
    <t>保质保量完成年度目标任务</t>
  </si>
  <si>
    <t>全面提升农村公路通行能力</t>
  </si>
  <si>
    <t>改善群众出行条件，保障安全</t>
  </si>
  <si>
    <t>茂县粮食和物资储备中心本级</t>
  </si>
  <si>
    <t>保障单位全年工作正常运行，完成县级储备粮油轮换工作，对全县采购的粮食进行安全质量抽样检测工作，并不低于4次。采购应急物资，以备应急时期物资供应充足 。</t>
  </si>
  <si>
    <t>272.29%</t>
  </si>
  <si>
    <t>41.09%</t>
  </si>
  <si>
    <t>130.42%</t>
  </si>
  <si>
    <t>645.37%</t>
  </si>
  <si>
    <t>39%</t>
  </si>
  <si>
    <t>42.77%</t>
  </si>
  <si>
    <t>2.04万元</t>
  </si>
  <si>
    <t>粮油安全检测按期完成率</t>
  </si>
  <si>
    <t>粮油质量检测次数不低于4次</t>
  </si>
  <si>
    <t>粮油质量检测全年≥4次</t>
  </si>
  <si>
    <t>全县储备粮食轮换数量</t>
  </si>
  <si>
    <t>≥1200吨</t>
  </si>
  <si>
    <t>粮油轮换费用及利息费用</t>
  </si>
  <si>
    <t>≤10万元</t>
  </si>
  <si>
    <t>采购粮食安全质量抽样送检次数</t>
  </si>
  <si>
    <t>不合格粮食批次返厂处理率.</t>
  </si>
  <si>
    <t>24小时内将首批应急物资送达受灾群众</t>
  </si>
  <si>
    <t>在灾害后首批应急物资在24小时内送达受灾群众</t>
  </si>
  <si>
    <t>茂县供销合作社联合社本级</t>
  </si>
  <si>
    <t>全面深入推进综合改革，提升为农服务能力。;加快体制、机制创新;有效的开展调运、储备重要物资工作;维护合作经济组织的合法权益;推进农业产业化经营;推进建立现代化流通体系和现代化营销方式;确保社有资产的保值、增值;加强对外经济合作;完成好上级主管部门、县委县政府交办的其他工作;</t>
  </si>
  <si>
    <t>160%</t>
  </si>
  <si>
    <t>162.54%</t>
  </si>
  <si>
    <t>152.29%</t>
  </si>
  <si>
    <t>226.83%</t>
  </si>
  <si>
    <t>108.49%</t>
  </si>
  <si>
    <t>13%</t>
  </si>
  <si>
    <t>13.27%</t>
  </si>
  <si>
    <t>3.1万元</t>
  </si>
  <si>
    <t>3.13万元</t>
  </si>
  <si>
    <t>-1%</t>
  </si>
  <si>
    <t>农资补贴覆盖农户</t>
  </si>
  <si>
    <t>≥200户</t>
  </si>
  <si>
    <t>综合培训覆盖基层社</t>
  </si>
  <si>
    <t>培训技能覆盖农户</t>
  </si>
  <si>
    <t>农资产品抽检合格率</t>
  </si>
  <si>
    <t>储备农资，为农服务，推进产业化经营</t>
  </si>
  <si>
    <t>树立供销形象，带来正面影响。</t>
  </si>
  <si>
    <t>茂县应急管理局</t>
  </si>
  <si>
    <t>加强 安全生产、应急管理、防灾减灾、防震件灾和森林草原防灭火工作，落实责任，强化措施，抓安全保稳定，各项工作得以顺利推进，全县安全生产、应急管理、防灾减灾和森林草原防灭火形势保持稳定,   及时开展自然灾害预防工作，灾害抢险应急工作，依法开展安全生产日常监督工作、灾害预防工作、防灾减灾工，应急抢险救援工作确保人民生命和财产安全</t>
  </si>
  <si>
    <t>130%</t>
  </si>
  <si>
    <t>138.37%</t>
  </si>
  <si>
    <t>85.99%</t>
  </si>
  <si>
    <t>197.62%</t>
  </si>
  <si>
    <t>131.5%</t>
  </si>
  <si>
    <t>22.3%</t>
  </si>
  <si>
    <t>1.04%</t>
  </si>
  <si>
    <t>43.57%</t>
  </si>
  <si>
    <t>44万元</t>
  </si>
  <si>
    <t>全年开展应急救援演练次数</t>
  </si>
  <si>
    <t>全年聘请第三方安全生产专家检查企业</t>
  </si>
  <si>
    <t>≥42家</t>
  </si>
  <si>
    <t>全年开展安全生产、应急救援、森林草原防灭火宣传次数</t>
  </si>
  <si>
    <t>冬春救助补助人数</t>
  </si>
  <si>
    <t>≥100人次</t>
  </si>
  <si>
    <t>冬春救助资金通过“一卡通”发放率</t>
  </si>
  <si>
    <t>项目验收通过率</t>
  </si>
  <si>
    <t>进一步减少安全生产事故的发生</t>
  </si>
  <si>
    <t>进一步减少安全生产事故的发生，维护社会稳定.</t>
  </si>
  <si>
    <t>茂县防震减灾事务中心本级</t>
  </si>
  <si>
    <t>大力提升地震监测预测预警能力，推进台网基础建设，加强地震监测工作，强化台网运行管理，落实群测群防工作。积极落实地震灾害预防措施，强化科普宣传和舆情引导。稳步提升防震减灾公共服务，做好地震应急准备，狠抓地震安保工作。</t>
  </si>
  <si>
    <t>136%</t>
  </si>
  <si>
    <t>138.79%</t>
  </si>
  <si>
    <t>22.03%</t>
  </si>
  <si>
    <t>42.74%</t>
  </si>
  <si>
    <t>351.59%</t>
  </si>
  <si>
    <t>27%</t>
  </si>
  <si>
    <t>28.97%</t>
  </si>
  <si>
    <t>0.07%</t>
  </si>
  <si>
    <t>10.62%</t>
  </si>
  <si>
    <t>76.23%</t>
  </si>
  <si>
    <t>1.98万元</t>
  </si>
  <si>
    <t>5.13万元</t>
  </si>
  <si>
    <t>观测发生地震后，发布自动速报的时间</t>
  </si>
  <si>
    <t>≤2分钟内</t>
  </si>
  <si>
    <t>保障正常运转的测震台站数量</t>
  </si>
  <si>
    <t>≥16个</t>
  </si>
  <si>
    <t>开展防震减灾普法宣传的活动</t>
  </si>
  <si>
    <t>测震台网运行率</t>
  </si>
  <si>
    <t>≥94%</t>
  </si>
  <si>
    <t>推进现有台站的标准化改造和设备的更新换代覆盖率</t>
  </si>
  <si>
    <t>≥80%</t>
  </si>
  <si>
    <t>有感地震信息报送，落实值班值守人数</t>
  </si>
  <si>
    <t>≥2人</t>
  </si>
  <si>
    <t>联合相关部门进行科学性的地震应急演练的次数</t>
  </si>
  <si>
    <t>茂县总工会本级</t>
  </si>
  <si>
    <t>聚集工会核心职能 ，通过具体活动和服务实现职工权益保障、组织建设和参与社会治理，完成本单位年度各项工作任务，完成县委对本单位的各项考评任务，为茂县工运事业发展建设提供人才支持和智力支撑。</t>
  </si>
  <si>
    <t>524.95%</t>
  </si>
  <si>
    <t>550.64%</t>
  </si>
  <si>
    <t>519.77%</t>
  </si>
  <si>
    <t>504.43%</t>
  </si>
  <si>
    <t>2%</t>
  </si>
  <si>
    <t>2.25%</t>
  </si>
  <si>
    <t>.01万元</t>
  </si>
  <si>
    <t>15万元</t>
  </si>
  <si>
    <t>计划时间截点内相关工作完成率文体活动</t>
  </si>
  <si>
    <t>帮扶困难职工补贴</t>
  </si>
  <si>
    <t>＝1000元/人</t>
  </si>
  <si>
    <t>职工法律援助覆盖率</t>
  </si>
  <si>
    <t>全年开展文体活动</t>
  </si>
  <si>
    <t>≥2场</t>
  </si>
  <si>
    <t>全年帮扶困难职工人数</t>
  </si>
  <si>
    <t>重点工作任务完成质量合格率</t>
  </si>
  <si>
    <t>劳动争议案件受理率100%，结案率≥90%</t>
  </si>
  <si>
    <t>100%，结案率≥90%</t>
  </si>
  <si>
    <t>茂县工业服务中心本级</t>
  </si>
  <si>
    <t>给全县工业园区建设提供服务;根据茂委驻村轮换（2023）5号文件，茂县工业服务中心派驻陈云为沟口镇沟口村第一书记，按照文件要求乡镇工作补贴为300元/月，全年3600元，临岗补贴为为400元/月，全年4800元，总计金额8400元，为第一书记驻村安心工作提供保障，确保驻村干部安心驻村开展工作.</t>
  </si>
  <si>
    <t>30%</t>
  </si>
  <si>
    <t>51.96%</t>
  </si>
  <si>
    <t>37.61%</t>
  </si>
  <si>
    <t>87.08%</t>
  </si>
  <si>
    <t>31.18%</t>
  </si>
  <si>
    <t>18.62%</t>
  </si>
  <si>
    <t>3.9万元</t>
  </si>
  <si>
    <t>接到园区企业反馈问题后，平均响应时间</t>
  </si>
  <si>
    <t>≤8小时</t>
  </si>
  <si>
    <t>向园区企业开展政策宣传活动</t>
  </si>
  <si>
    <t>≥2</t>
  </si>
  <si>
    <t>项目验收一次性合规率</t>
  </si>
  <si>
    <t>年度园区企业满意度</t>
  </si>
  <si>
    <t>保障槽木集中区企业排放生活污水处理</t>
  </si>
  <si>
    <t>茂县交通运输综合服务中心本级</t>
  </si>
  <si>
    <t>确保单位日常运转、基本履职和事业发展等；全县经营性车辆安全得到保障。</t>
  </si>
  <si>
    <t>241.55%</t>
  </si>
  <si>
    <t>269.3%</t>
  </si>
  <si>
    <t>316.37%</t>
  </si>
  <si>
    <t>18.39%</t>
  </si>
  <si>
    <t>473.13%</t>
  </si>
  <si>
    <t>15.88%</t>
  </si>
  <si>
    <t>60.77%</t>
  </si>
  <si>
    <t>4.99万元</t>
  </si>
  <si>
    <t>大于等于98%</t>
  </si>
  <si>
    <t>开展交通安全生产宣传工作</t>
  </si>
  <si>
    <t>主防系统查看次数</t>
  </si>
  <si>
    <t>每月大于等于20次</t>
  </si>
  <si>
    <t>每月到企业开展工作次数</t>
  </si>
  <si>
    <t>每月大于等于2次</t>
  </si>
  <si>
    <t>大于等于97%</t>
  </si>
  <si>
    <t>公交准点率</t>
  </si>
  <si>
    <t>方便群众出行</t>
  </si>
  <si>
    <t>茂县赤不苏镇人民政府</t>
  </si>
  <si>
    <t>1.贯彻执行党和国家的路线方针政策和上级党委、政府各项决策部署，以及本级党员代表大会（党员大会）人民代表大会的决议决定。
2.讨论和决定本镇经济建设、政治建设、文化建设、社会建设、生态文明建设和党的建设以及乡村振兴中的重大问题。需由镇政权机关或者集体经济组织决定的重要事项，经镇党委研究讨论后，由镇政权机关或者集体经济组织依照法律和有关规定作出决定。
3.领导镇政权机关、群团组织和其他各类组织，加强指导和规范，支持和保证这些机关和组织依照国家法律法规以及各自章程履行职责。
4.加强党的建设。坚持全面从严治党，落实管党治党主体责任，全面加强党的政治建设、思想建设、组织建设、作风建设、纪律建设、制度建设等工作。不断强化自身建设和村党组织建设，以及其他隶属镇党委的党组织建设，抓好发展党员工作，加强党员队伍建设。维护和执行党的纪律，监督党员干部和其他工作人员严格遵守国家法律法规。
5.按照干部管理权限，负责对干部的教育、培训、选拔、考核和监督工作。协助管理上级有关部门驻镇单位的干部。做好人才服务和引进工作。
6.统筹区域发展。落实关于辖区发展的重大决策，制定辖区经济和社会发展规划、公共服务设施布局;负责乡村振兴工作，做好民生保障、扶贫开发、民族宗教等工作，推动辖区经济社会健康、有序、可持续发展。
7.强化基层治理。负责本辖区社会治理，加强社会主义民主法治建设和精神文明建设，加快推进基层社会治理体系和治理能力现代化;指导村委会建设，健全自治平台，组织群众和单位参与村委会建设和管理。负责统筹协调辖区内依法授权或委托授权的行政执法工作。
8.优化公共服务。推进服务型政府建设，组织实施并优化教育、卫生健康、文化、民政、社会保障、退役军人事务等各项公共服务。
9.负责辖区范围内的应急管理、社会稳定、安全生产、生态环境保护、社会信用体系建设和审批服务便民化等工作。
10.负责辖区农村经营管理体系建设工作。
11.完成县委、县人民政府交办的其他任务。</t>
  </si>
  <si>
    <t>35.31%</t>
  </si>
  <si>
    <t>50.68%</t>
  </si>
  <si>
    <t>53.73%</t>
  </si>
  <si>
    <t>63.01%</t>
  </si>
  <si>
    <t>17.86%</t>
  </si>
  <si>
    <t>25.02万元</t>
  </si>
  <si>
    <t>重点工作完成及时率</t>
  </si>
  <si>
    <t>开展安全生产宣传工作</t>
  </si>
  <si>
    <t>全年开展护林防火宣传工作</t>
  </si>
  <si>
    <t>公共服务设施改造</t>
  </si>
  <si>
    <t>≥1个</t>
  </si>
  <si>
    <t>工程项目验收合格率</t>
  </si>
  <si>
    <t>符合条件困难群众救助覆盖率</t>
  </si>
  <si>
    <t>生活垃圾无害化处理率</t>
  </si>
  <si>
    <t>茂县洼底镇人民政府</t>
  </si>
  <si>
    <t>配合上级党委政府完成工作，遵照上级党委政府的工作指示要求严格落实相关工作；加强对于道路交通安全、森林防火安全、食品安全等领域的监管和维持工作；严格遵守农业农村发展要求指示，落实上级政府队农业农村的政策工作</t>
  </si>
  <si>
    <t>33.86%</t>
  </si>
  <si>
    <t>30.75%</t>
  </si>
  <si>
    <t>27.53%</t>
  </si>
  <si>
    <t>43.29%</t>
  </si>
  <si>
    <t>20.8%</t>
  </si>
  <si>
    <t>13.79万元</t>
  </si>
  <si>
    <t>时间截点内乡村振兴工作的完成率</t>
  </si>
  <si>
    <t>时间截点内乡村振兴工作的完成率≥90%</t>
  </si>
  <si>
    <t>时间截点内宣传工作的完成率</t>
  </si>
  <si>
    <t>时间截点内宣传工作的完成率≥90%</t>
  </si>
  <si>
    <t>开展安全生产宣传工作次数</t>
  </si>
  <si>
    <t>开展安全生产宣传工作次数≥5次</t>
  </si>
  <si>
    <t>全年开展护林防火宣传工作次数</t>
  </si>
  <si>
    <t>全年内宣传护林防火安全工作≥5次</t>
  </si>
  <si>
    <t>开展业务技能培训次数</t>
  </si>
  <si>
    <t>努力推动科文卫以及妇联高质量发展工作≥5次</t>
  </si>
  <si>
    <t>全镇开展业务技能培训次数</t>
  </si>
  <si>
    <t>全镇开展业务技能培训≥5次</t>
  </si>
  <si>
    <t>项目一次验收合格率，办公经费支出合规率</t>
  </si>
  <si>
    <t>项目验收一次性合格率≥100%，办公经费支出合规率≥95%</t>
  </si>
  <si>
    <t>排除调查社会矛盾稳定社会环境</t>
  </si>
  <si>
    <t>通过信访维稳处理社会和调节社会矛盾，维护社会安全</t>
  </si>
  <si>
    <t>茂县沙坝镇人民政府</t>
  </si>
  <si>
    <t>为进一步提升我镇组织活动和公共服务运行经费保障能力，巩固党在基层的执政基础；巩固党的执政基础,全面加强党的建设。优化农业生产布局，发展特色效益生态农业。加大基础设施投入；切实加强自身建设力度，着力提升服务水平。保障人员正常所需经费支出、辖区内村级运行维护费支出等。（一）以“党建引领”为核心，抓住关键、发挥作用。充分发挥基层党委作用，围绕重工作点，开拓创新、勇于担当、不断提升沙坝镇基层党建管理水平，有效推进各项工作有序开展，为全镇实现乡村振兴、同步迈入小康社会奠定坚实的工作基础和组织保障。（二）巩固提升学习教育活动，不断加强自身建设。一是强化农村党员干部教育培训工作，致力提升各支部“三会一课”“农民夜校”“主题党日”等党组织日常活动质量，不断提高干部群众的思想政治水平，并形成常态化、制度化的教育教学模式。二是加强基层组织建设。完善干部岗位目标考核责任制，落实干部绩效奖惩制，不断调干部工作积极性，增强干部的事业心和责任感。（三）抓好党风廉政建设，认真履行主题责任。一是继续抓好党风廉政建设目标责任制的落实，认真履行党委主体责任，把扶贫产业项目和乡村振兴项目、扶贫资金使用和乡村振兴资金使用作为监督的重点。二是继续抓好党员干部工作作风建设，夯实作风建设的思想道德基础，解决突出问题，使党员干部的思想作风、学风、工作作风、生活作风进一步转变。三是进一步加强督查力度、拓宽监督渠道，逐步健全监督管理制度，完善制度机制，把加强作风建设的要求体现到经常性的工作中去。（四）全力推动经济发展，有效改善民生福祉。一是进一步抓重点、补短板、挖增量，抢抓施工黄金季节，加快各类项目建设，为沙坝镇经济发展注入动力。二是进一步完善社会救助体系，加快推进农村老龄、社会福利、社会慈善、残疾人事业发展，大力促进就业创业，统筹做好返乡大学生生、农民工、退役军人等重点群体就业工作，全面落实“加强农民工服务保障十六条措施”“促进返乡下乡创业22条政策”。（五）全力推进乡村振兴，坚决做好乡村振兴工作。一是扎实开展“回头看、回头帮”工作，持 续推进乡村振兴工作，扎实抓好中央、省、州督导反馈问题整改，高质量、高标准完成年度目标任务。严格按照“摘帽不摘责任、摘帽不摘政策、摘帽不摘帮扶”的要求，切实抓好“两不愁三保障”回头看大排查工作，切实巩固和提高脱贫质量。二是牢牢抓住推进深度贫困地区产业扶贫攻坚政策机遇，积极培育生态特色果蔬。（六）不断优化公共服务。推进服务型政府建设，组织实施并优化教育、卫生健康、文化、民政、社会保障、退役军人事务等各项公共服务。（七）强化基层治理。推动本镇辖区内社会治理，加强社会主义民主法治建设和精神文明建设，加快推进基层社会治理体系何治理能力现代化‘；指导村委会建设，健全自治平台，组织群众和单位参与村委会建设和管理。统筹协调辖区内依法授权或委托授权的行政执法工作</t>
  </si>
  <si>
    <t>59.85%</t>
  </si>
  <si>
    <t>76.04%</t>
  </si>
  <si>
    <t>35.77%</t>
  </si>
  <si>
    <t>67.75%</t>
  </si>
  <si>
    <t>11.37%</t>
  </si>
  <si>
    <t>10万元</t>
  </si>
  <si>
    <t>汛期前辖区内开展地灾隐患点排查数量</t>
  </si>
  <si>
    <t>≥72个</t>
  </si>
  <si>
    <t>城乡居民医疗保险一般人群参保率</t>
  </si>
  <si>
    <t>出动宣传车辆</t>
  </si>
  <si>
    <t>矛盾纠纷调解成功率</t>
  </si>
  <si>
    <t>生活污水处理率</t>
  </si>
  <si>
    <t>茂县黑虎镇人民政府</t>
  </si>
  <si>
    <t>1.抓紧抓实抓细党建工作，加强党的自身建设。
2.持续深化森林草原防灭火专项整治工作，坚决防范森林草原火灾的发生。
3.坚决做好“三防一安全”工作，保障群众生命财产安。
4.走好农文旅融合新路子，依托黑虎丰富的自然资源，加大对外宣传和推介力度，吸引民间资本到黑虎发展民宿产业，打造精品黑虎羌寨旅游胜地。
5.扎实做好，做细惠民惠农工作，紧紧围绕人民群众最关心，最直接，最现实的利益问题，多措并举真抓实干不断促进民生福祉。
6.加大党风廉政建设和反腐败宣传教育力度。</t>
  </si>
  <si>
    <t>46.15%</t>
  </si>
  <si>
    <t>66.29%</t>
  </si>
  <si>
    <t>81.42%</t>
  </si>
  <si>
    <t>71.31%</t>
  </si>
  <si>
    <t>17.93%</t>
  </si>
  <si>
    <t>22.72万元</t>
  </si>
  <si>
    <t>计划时间节点内相关工作完成率</t>
  </si>
  <si>
    <t>全年开展安全生产宣传工作</t>
  </si>
  <si>
    <t>≥200次</t>
  </si>
  <si>
    <t>基础设施建设项目数量</t>
  </si>
  <si>
    <t>≥1</t>
  </si>
  <si>
    <t>公共服务设施改造项目数量</t>
  </si>
  <si>
    <t>全年开展巡护次数</t>
  </si>
  <si>
    <t>≥500次</t>
  </si>
  <si>
    <t>茂县叠溪镇人民政府</t>
  </si>
  <si>
    <t>一是着力实施乡村振兴战略。以项目为抓手，推进各村人居环境、安全饮水、道路硬化等基础设施提档升级，焕新城乡面貌。盘活闲置资源，推广优势品种，推进“三品一标”品牌建设，构建优质现代农业体系。依托叠溪历史文化、农旅文旅、区位交通等资源禀赋，加强松坪沟省级旅游风景区等品牌推广，丰富“旅游＋”业态，统筹实现一三产深度融合，擦亮蚕陵重镇文旅名片。二是抓实做细安全生产工作。严格落实“党政同责、一岗双责”要求，对“五防一安全”工作早安排、早部署、早落实。聚焦道路交通、防灾减灾、护林防火、食品药品、危化品等重点领域，深化隐患排查，加强日常巡查监测，完善台账管理，形成工作闭环。加强镇村干部及监测人员业务培训，推动“人防+物防+技防”融合，全面提升从业人员和群众的安全意识。三是从严从实锻造干部队伍。坚持不懈用习近平新时代中国特色社会主义思想凝心铸魂，确保各项决策部署落地见效。深入运用中央八项规定精神学习成果，持续深化党风廉政建设。加强干部学习培训，提升履职能力，激发党员干部担当作为。自觉接受各方监督，依法行政，营造风清气正的政治生态。</t>
  </si>
  <si>
    <t>81.6%</t>
  </si>
  <si>
    <t>77.06%</t>
  </si>
  <si>
    <t>113.4%</t>
  </si>
  <si>
    <t>21.6%</t>
  </si>
  <si>
    <t>25万元</t>
  </si>
  <si>
    <t>31万元</t>
  </si>
  <si>
    <t>开展森林草原防灭火工作，出动宣传车辆</t>
  </si>
  <si>
    <t>≥230台次</t>
  </si>
  <si>
    <t>≥96%</t>
  </si>
  <si>
    <t>汛期辖区内开展地灾隐患点排查</t>
  </si>
  <si>
    <t>≥86个</t>
  </si>
  <si>
    <t>基础设施建设重大项目</t>
  </si>
  <si>
    <t>≥3个重大项目实施</t>
  </si>
  <si>
    <t>城乡居明医疗保险脱贫户参保率</t>
  </si>
  <si>
    <t>农技人员到村开展技术指导</t>
  </si>
  <si>
    <t>≥120人次</t>
  </si>
  <si>
    <t>汛期辖区内开展山洪隐患点排查</t>
  </si>
  <si>
    <t>≥20个</t>
  </si>
  <si>
    <t>≥90%。</t>
  </si>
  <si>
    <t>政务服务满意率</t>
  </si>
  <si>
    <t>茂县沟口镇人民政府</t>
  </si>
  <si>
    <t>（1）制定并组织实施村镇建设规划，部署重点工程建设，地方道路建设及公共设施，水利设施的管理，负责土地、林木、水等自然资源和生态环境的保护，做好护林防火、疫情防控工作。 
（2）负责本行政区域内的民政、计划生育、文化教育、卫生、体育等社会公益事业的综合性工作，维护一切经济单位和个人的正当经济权益，取缔非法经济活动，调解和处理民事纠纷，打击刑事犯罪维护社会稳定。 
（3）优化公共服务。推进服务型政府建设，组织实施并优化教育、卫生健康、文化、民政、社会保障、退役军人事务等各项公共服务。 
（4）抓好精神文明建设，丰富群众文化生活，提倡移风易俗，反对封建迷信，破除陈规陋习，树立社会主义新风尚。 
（5）完成上级政府交办的其它事项。</t>
  </si>
  <si>
    <t>98.14%</t>
  </si>
  <si>
    <t>81.7%</t>
  </si>
  <si>
    <t>87.47%</t>
  </si>
  <si>
    <t>125.26%</t>
  </si>
  <si>
    <t>开展全镇安全生产工作</t>
  </si>
  <si>
    <t>特色农业基地（果蔬基地）建设数量</t>
  </si>
  <si>
    <t>茂县渭门镇人民政府</t>
  </si>
  <si>
    <t>贯彻执行党和国家的路线方针政策和上级党委、政府各项决策部署，以及本级党员代表大会（党员大会）、人民代表大会的决议决定，讨论和决定本镇经济建设、政治建设、文化建设、社会建设、生态文明建设和党的建设以及乡村振兴中的重大问题。加强党的建设，坚持全面从严治党，落实管党治党主体责任，负责实施创新驱动发展、可持续发展战略目标任务，落实新发展理念。加强社会主义民主法治建设和精神文明建设。</t>
  </si>
  <si>
    <t>39.5%</t>
  </si>
  <si>
    <t>40.3%</t>
  </si>
  <si>
    <t>24.36%</t>
  </si>
  <si>
    <t>25.21%</t>
  </si>
  <si>
    <t>71.34%</t>
  </si>
  <si>
    <t>13.85%</t>
  </si>
  <si>
    <t>14.34%</t>
  </si>
  <si>
    <t>5.15%</t>
  </si>
  <si>
    <t>6.74%</t>
  </si>
  <si>
    <t>31.14%</t>
  </si>
  <si>
    <t>12万元</t>
  </si>
  <si>
    <t>民生工程2026年前完成开工率</t>
  </si>
  <si>
    <t>民生工程指标=100%</t>
  </si>
  <si>
    <t>全年田长制,林长制巡护次数</t>
  </si>
  <si>
    <t>全年田长制和河长制巡护&gt;200次</t>
  </si>
  <si>
    <t>服务全镇9个行政村群众</t>
  </si>
  <si>
    <t>&gt;3000人</t>
  </si>
  <si>
    <t>开展全镇安全生产检查工作</t>
  </si>
  <si>
    <t>全年开展安全生产&gt;120次</t>
  </si>
  <si>
    <t>提升全镇基础设施建设,促进经济健康发展</t>
  </si>
  <si>
    <t>全年公共设施维修改造,基础设施建设项目完成合格率</t>
  </si>
  <si>
    <t>项目完成合格率&gt;95%</t>
  </si>
  <si>
    <t>提升生活水平</t>
  </si>
  <si>
    <t>茂县凤仪镇人民政府</t>
  </si>
  <si>
    <t>1.坚持绿色发展，筑牢生态安全屏障。一是补齐环境卫生短板。在常态化保洁基础上，重点整治沟渠垃圾、河道排污、建筑渣土乱倒等问题，积极争取项目资金，推动村（社）环境综合整治，打造干净整洁、文明有序的旅游示范村落。加强宣传教育，推动形成“以防为主、防治结合”的长效机制。二是强化森林草原资源保护。扎实做好森林草原防灭火工作，在重点时段、重点区域加强管控，倡导文明祭祀，严禁火源入林。推进枝条秸秆无害化处理，杜绝野外焚烧。结合典型案例开展警示教育，提升群众防火意识，严防人为火灾。三严格落实监管与耕地保护制度。全面落实“林长制”、“河长制”、“田长制”，强化镇村两级联动，统筹推进山水林田湖草沙系统治理。围绕“三个一亩”建设计划，加强耕地保护责任落实，严格用途管制，开展撂荒地专项整治，推进合理复用。四是坚定走绿色发展道路。严格土地用途管控，可持续发展农旅产业，严禁高污染企业入驻。加强生态文明宣传，推动“绿水青山就是金山银山”理念深入人心，以思想引领促进绿色转型，实现凤仪镇健康、可持续高质量发展。
2.推动三产融合，促进产业提质升级。一是强化政策引导。紧跟上级产业政策导向，落实激励与保障措施，完善镇级管理服务体系，优化营商环境，助力产业落地发展。二是推动镇村建设。持续改善人居环境，打造农旅融合民宿示范点，提升基础设施水平，有序实施村容村貌整治，规划建设污水处理站、垃圾收集点等配套设施。支持各村发展特色产业，高质量推进示范村创建。三是加强人才引育。配合县级部门开展招才引智，强化本土人才培养，深化校企合作，夯实产业升级的人才支撑。
3.深化改革创新，激发内生发展动力。一是坚持依法行政。加强干部队伍建设，完善管理制度，强化服务意识，严格执行中央八项规定，营造团结务实、服务为民的良好政治生态，提升政府执行力和公信力。二是推进特色产业建设。聚焦乡村特色产业与帮扶项目，加强农田基础设施建设，打造生态宜居示范村。做好交通、水利、集镇等领域的项目储备与申报，把握铁路旅游新机遇，推动三产深度融合，促进经济持续健康发展。
4.坚统筹镇村发展，提升融合建设水平。一是加强规划引领。联合自然资源等部门，科学研判镇村建设布局，严格建房审批管理，常态化巡查违建，清理权属遗留问题。统筹推进土地利用、生态保护、人居整治与产业集聚，稳步实施地灾点搬迁，消除安全隐患。二是推动产业集聚与乡村赋能。积极承接县域产业转移，引导配套产业下乡，依托本地资源禀赋，拓展产业链、提升价值链，壮大农村集体经济，推进农村集体经济发展与产业振兴、乡村建设、农民增收等有机衔接。
5.强化协同治理，维护社会和谐稳定。一是坚决维护社会稳定。坚守安全底线，深入排查化解矛盾纠纷，扎实推进信访问题解决。持续开展禁毒、反电诈宣传，强化与公安、民宗等部门协作，构建信息共享、快速响应机制，形成齐抓共管格局。二是持续开展隐患排查整治。严格落实安全生产责任，聚焦加油气站、地灾点、山洪点等重点区域，加强监测人员培训与应急演练。推进防汛、防火、燃气、交通等领域安全宣传，提升群众防范意识，确保全镇安全形势持续稳定。</t>
  </si>
  <si>
    <t>82%</t>
  </si>
  <si>
    <t>82.75%</t>
  </si>
  <si>
    <t>89.11%</t>
  </si>
  <si>
    <t>49.82%</t>
  </si>
  <si>
    <t>109.32%</t>
  </si>
  <si>
    <t>24%</t>
  </si>
  <si>
    <t>24.67%</t>
  </si>
  <si>
    <t>24.41%</t>
  </si>
  <si>
    <t>25.75%</t>
  </si>
  <si>
    <t>63万元</t>
  </si>
  <si>
    <t>63.02万元</t>
  </si>
  <si>
    <t>55%</t>
  </si>
  <si>
    <t>50.86%</t>
  </si>
  <si>
    <t>39.77%</t>
  </si>
  <si>
    <t>50.88%</t>
  </si>
  <si>
    <t>61.94%</t>
  </si>
  <si>
    <t>开展森林草原防灭火工作出动宣传车辆</t>
  </si>
  <si>
    <t>≥200台次</t>
  </si>
  <si>
    <t>美化环境，提升生态环境质量。</t>
  </si>
  <si>
    <t>通过城乡环境治理，进一步提升我镇生态环境。</t>
  </si>
  <si>
    <t>茂县南新镇人民政府</t>
  </si>
  <si>
    <t>2026年，南新镇党委将继续紧密围绕省、州、县工作安排部署，坚持稳中求进的工作总基调，以高质量发展为主线，重点抓好强化党建引领，筑牢发展根基、推动产业升级，助力乡村振兴、巩固脱贫成果，壮大集体经济、深化“微网实格”，提升治理效能、优化生态环境，建设美丽南新、增进民生福祉，促进社会和谐等工作；</t>
  </si>
  <si>
    <t>71.97%</t>
  </si>
  <si>
    <t>51.11%</t>
  </si>
  <si>
    <t>116.28%</t>
  </si>
  <si>
    <t>11.18%</t>
  </si>
  <si>
    <t>24.8万元</t>
  </si>
  <si>
    <t>我镇严格按照各级要求在时间截点内完成相关工作</t>
  </si>
  <si>
    <t>2026年1-12月内完成；,完成率≥95%</t>
  </si>
  <si>
    <t>实施“三个一亩”立体套种</t>
  </si>
  <si>
    <t>≥100亩</t>
  </si>
  <si>
    <t>发放森防宣传资料</t>
  </si>
  <si>
    <t>≥5000份</t>
  </si>
  <si>
    <t>开展居家养老知识宣传、主题文艺汇演等各类志愿服务活动</t>
  </si>
  <si>
    <t>召开安全生产专题安排部署会议</t>
  </si>
  <si>
    <t>项目验收一次性合格率、政策文件合规性审查通过率</t>
  </si>
  <si>
    <t>茂县土门镇人民政府</t>
  </si>
  <si>
    <t>（一）目标建议
锚定“产业提效、生态提优、民生提质”总目标，秉持“农林共兴强根基、粮油主导稳底盘、种养循环促转型、绿色生态绘底色、质效并重攀高峰”的发展路径，系统构建“生产-生活-生态”三生融合的现代化和美土门新图景。
（二）重点工作
一是党建领航，凝心聚力谋发展。持续深化党建工作实效，组织党员干部深学细悟最新理论成果，开展形式多样、内涵丰富的党建活动，不断增强党组织的凝聚力、战斗力，引领全镇上下心往一处想、劲往一处使，共谋发展大局。
二是产业赋能，转型增效启新程。紧扣“农林共兴、粮油主导、种养循环”核心路径，探索生态种养模式，通过“电商直播+农超对接+乡村旅游”组合模式，拓展销售渠道，推动农业产业从“种得出”向“卖得好”“效益高”转型。
三是生态筑基，守护绿韵美家园。深入推进环境污染系统治理，加强污水、垃圾的规范化处理，建立健全长效管理机制，确保污水达标排放、垃圾无害化处理。加大对环境违法行为的打击力度，持续改善环境质量，筑牢生态安全屏障，守护好土门镇的蓝天白云、绿水青山。
四是安全护航，排险搬迁保民安。持续推进地质灾害隐患点综合治理与避险搬迁工作，切实保障群众生命财产安全。组织专业力量对地质灾害隐患点进行全面排查和监测，制定科学合理的治理方案。对于存在重大安全隐患的区域，有序推进避险搬迁工作，切实保障群众的生命财产安全，让群众住得安心、过得舒心。
五是治理增效，法治融合促繁荣。常态化推进群众工作“石榴籽”工程，联合多个部门形成工作合力，切实做好真情实意访民情、解民忧、聚民心、保民安、促民和、助民富的群众工作。持续深化法治建设进程，全方位、多层次地加强法治宣传教育工作，着力提升群众的法治意识与法治观念，为社会的和谐稳定筑牢坚实根基。
（三）保障措施
1.组织保障：成立由党委书记任组长，党委副书记、镇长任副组长的“2026攻坚指挥部”，建立“周调度、月通报、季考核”推进机制，将重点工作纳入年度目标责任考核。
2.人员保障：选派年轻干部组建专班，实行“一个项目、一名领导、一套方案”包保责任制，确保责任到人、任务到岗。
3.纪律保障：镇纪委设立“作风建设督查组”，对工作推进不力、敷衍塞责的单位和个人启动问责程序；建立“红黄蓝”三色预警机制，对滞后项目挂牌督办、限期整改。</t>
  </si>
  <si>
    <t>58.87%</t>
  </si>
  <si>
    <t>38.09%</t>
  </si>
  <si>
    <t>34.21%</t>
  </si>
  <si>
    <t>104.32%</t>
  </si>
  <si>
    <t>21.81%</t>
  </si>
  <si>
    <t>35.44%</t>
  </si>
  <si>
    <t>24万元</t>
  </si>
  <si>
    <t>43%</t>
  </si>
  <si>
    <t>民生工程2026年开工率</t>
  </si>
  <si>
    <t>申请实施项目总数</t>
  </si>
  <si>
    <t>实施民生工程数量</t>
  </si>
  <si>
    <t>完成产业发展项目建设</t>
  </si>
  <si>
    <t>≥97%</t>
  </si>
  <si>
    <t>基础设施项目投入使用率</t>
  </si>
  <si>
    <t>政务服务满意度</t>
  </si>
  <si>
    <t>茂县富顺镇人民政府</t>
  </si>
  <si>
    <t>一是筑牢安全底线，提升应急处突能力；二是深化党建引领，夯实基层执政根本；三是加强生态保护，推动绿色低碳发展；四是聚力产业发展，增强镇域经济实力；五是创新社会治理，维护社会和谐稳定；六是推进乡村振兴，建设和美宜居乡村；七是着力改善民生，提高公共服务水平。</t>
  </si>
  <si>
    <t>52.07%</t>
  </si>
  <si>
    <t>52.83%</t>
  </si>
  <si>
    <t>43.33%</t>
  </si>
  <si>
    <t>60.04%</t>
  </si>
  <si>
    <t>30.01%</t>
  </si>
  <si>
    <t>17.2万元</t>
  </si>
  <si>
    <t>18.88万元</t>
  </si>
  <si>
    <t>工作任务按计划时间完成节点完成率</t>
  </si>
  <si>
    <t>≥98次</t>
  </si>
  <si>
    <t>新建/续建重点项目数量</t>
  </si>
  <si>
    <t>≥4个</t>
  </si>
  <si>
    <t>开展全镇安全生产工作检查次数</t>
  </si>
  <si>
    <t>全年开展森林防火宣传工作</t>
  </si>
  <si>
    <t>≥223次</t>
  </si>
  <si>
    <t>城乡居民医疗保险一般人员参保率</t>
  </si>
  <si>
    <t>≥95次</t>
  </si>
  <si>
    <t>项目验收合格率、政策文件合规审查通过率率</t>
  </si>
  <si>
    <t>完成目标计划，提升公共服务能力</t>
  </si>
</sst>
</file>

<file path=xl/styles.xml><?xml version="1.0" encoding="utf-8"?>
<styleSheet xmlns="http://schemas.openxmlformats.org/spreadsheetml/2006/main">
  <numFmts count="25">
    <numFmt numFmtId="176" formatCode="#,##0.00_);[Red]\(#,##0.00\)"/>
    <numFmt numFmtId="177" formatCode="0.0_);[Red]\(0.0\)"/>
    <numFmt numFmtId="178" formatCode="_(* #,##0_);_(* \(#,##0\);_(* &quot;-&quot;_);_(@_)"/>
    <numFmt numFmtId="179" formatCode="0_ ;[Red]\-0\ "/>
    <numFmt numFmtId="180" formatCode="yyyy&quot;年&quot;m&quot;月&quot;;@"/>
    <numFmt numFmtId="43" formatCode="_ * #,##0.00_ ;_ * \-#,##0.00_ ;_ * &quot;-&quot;??_ ;_ @_ "/>
    <numFmt numFmtId="41" formatCode="_ * #,##0_ ;_ * \-#,##0_ ;_ * &quot;-&quot;_ ;_ @_ "/>
    <numFmt numFmtId="42" formatCode="_ &quot;￥&quot;* #,##0_ ;_ &quot;￥&quot;* \-#,##0_ ;_ &quot;￥&quot;* &quot;-&quot;_ ;_ @_ "/>
    <numFmt numFmtId="44" formatCode="_ &quot;￥&quot;* #,##0.00_ ;_ &quot;￥&quot;* \-#,##0.00_ ;_ &quot;￥&quot;* &quot;-&quot;??_ ;_ @_ "/>
    <numFmt numFmtId="181" formatCode="#,##0_);[Red]\(#,##0\)"/>
    <numFmt numFmtId="182" formatCode="_-* #,##0_-;\-* #,##0_-;_-* &quot;-&quot;_-;_-@_-"/>
    <numFmt numFmtId="183" formatCode="yyyy&quot;年&quot;m&quot;月&quot;d&quot;日&quot;;@"/>
    <numFmt numFmtId="184" formatCode="0_ "/>
    <numFmt numFmtId="185" formatCode="_-* #,##0.00_-;\-* #,##0.00_-;_-* &quot;-&quot;??_-;_-@_-"/>
    <numFmt numFmtId="186" formatCode="0.0%"/>
    <numFmt numFmtId="187" formatCode="0.0_ "/>
    <numFmt numFmtId="188" formatCode="#,##0.00_ "/>
    <numFmt numFmtId="189" formatCode="0.00_ "/>
    <numFmt numFmtId="190" formatCode="0.0"/>
    <numFmt numFmtId="191" formatCode="0_);[Red]\(0\)"/>
    <numFmt numFmtId="192" formatCode="____@"/>
    <numFmt numFmtId="193" formatCode="#,##0.00_ ;\-#,##0.00"/>
    <numFmt numFmtId="194" formatCode="0.00_);[Red]\(0.00\)"/>
    <numFmt numFmtId="195" formatCode="###0"/>
    <numFmt numFmtId="196" formatCode="#,##0_ "/>
  </numFmts>
  <fonts count="115">
    <font>
      <sz val="11"/>
      <color theme="1"/>
      <name val="宋体"/>
      <charset val="134"/>
      <scheme val="minor"/>
    </font>
    <font>
      <sz val="11"/>
      <color indexed="8"/>
      <name val="宋体"/>
      <charset val="1"/>
      <scheme val="minor"/>
    </font>
    <font>
      <b/>
      <sz val="15"/>
      <color rgb="FF000000"/>
      <name val="宋体"/>
      <charset val="134"/>
    </font>
    <font>
      <sz val="9"/>
      <color rgb="FF000000"/>
      <name val="宋体"/>
      <charset val="134"/>
    </font>
    <font>
      <sz val="9"/>
      <color rgb="FF000000"/>
      <name val="SimSun"/>
      <charset val="134"/>
    </font>
    <font>
      <sz val="9"/>
      <color rgb="FF000000"/>
      <name val="simhei"/>
      <charset val="134"/>
    </font>
    <font>
      <b/>
      <sz val="9"/>
      <color rgb="FF000000"/>
      <name val="宋体"/>
      <charset val="134"/>
    </font>
    <font>
      <b/>
      <sz val="9"/>
      <color rgb="FF000000"/>
      <name val="SimSun"/>
      <charset val="134"/>
    </font>
    <font>
      <b/>
      <sz val="11"/>
      <color rgb="FF000000"/>
      <name val="宋体"/>
      <charset val="134"/>
    </font>
    <font>
      <sz val="8"/>
      <color rgb="FF000000"/>
      <name val="SimSun"/>
      <charset val="134"/>
    </font>
    <font>
      <sz val="9"/>
      <name val="宋体"/>
      <charset val="134"/>
      <scheme val="minor"/>
    </font>
    <font>
      <b/>
      <sz val="15"/>
      <color rgb="FF000000"/>
      <name val="simhei"/>
      <charset val="134"/>
    </font>
    <font>
      <sz val="9"/>
      <name val="宋体"/>
      <charset val="134"/>
    </font>
    <font>
      <sz val="7"/>
      <color rgb="FF000000"/>
      <name val="宋体"/>
      <charset val="134"/>
    </font>
    <font>
      <sz val="12"/>
      <name val="宋体"/>
      <charset val="134"/>
    </font>
    <font>
      <sz val="12"/>
      <name val="黑体"/>
      <charset val="134"/>
    </font>
    <font>
      <sz val="20"/>
      <name val="方正小标宋简体"/>
      <charset val="134"/>
    </font>
    <font>
      <sz val="12"/>
      <name val="方正黑体简体"/>
      <charset val="134"/>
    </font>
    <font>
      <sz val="11"/>
      <name val="宋体"/>
      <charset val="134"/>
    </font>
    <font>
      <sz val="11"/>
      <color indexed="8"/>
      <name val="宋体"/>
      <charset val="134"/>
    </font>
    <font>
      <sz val="12"/>
      <color indexed="8"/>
      <name val="方正黑体简体"/>
      <charset val="134"/>
    </font>
    <font>
      <sz val="20"/>
      <color indexed="8"/>
      <name val="方正小标宋简体"/>
      <charset val="134"/>
    </font>
    <font>
      <sz val="12"/>
      <color indexed="8"/>
      <name val="宋体"/>
      <charset val="134"/>
    </font>
    <font>
      <b/>
      <sz val="11"/>
      <color indexed="8"/>
      <name val="宋体"/>
      <charset val="134"/>
    </font>
    <font>
      <b/>
      <sz val="11"/>
      <name val="宋体"/>
      <charset val="134"/>
    </font>
    <font>
      <sz val="12"/>
      <color theme="1"/>
      <name val="方正黑体简体"/>
      <charset val="134"/>
    </font>
    <font>
      <sz val="20"/>
      <color theme="1"/>
      <name val="方正小标宋简体"/>
      <charset val="134"/>
    </font>
    <font>
      <sz val="12"/>
      <color theme="1"/>
      <name val="宋体"/>
      <charset val="134"/>
      <scheme val="minor"/>
    </font>
    <font>
      <sz val="12"/>
      <color theme="1"/>
      <name val="宋体"/>
      <charset val="134"/>
    </font>
    <font>
      <sz val="11"/>
      <color theme="1"/>
      <name val="宋体"/>
      <charset val="134"/>
    </font>
    <font>
      <b/>
      <sz val="11"/>
      <color theme="1"/>
      <name val="宋体"/>
      <charset val="134"/>
      <scheme val="minor"/>
    </font>
    <font>
      <sz val="10"/>
      <color indexed="8"/>
      <name val="宋体"/>
      <charset val="134"/>
    </font>
    <font>
      <sz val="10"/>
      <color rgb="FF000000"/>
      <name val="宋体"/>
      <charset val="134"/>
    </font>
    <font>
      <sz val="12"/>
      <name val="宋体"/>
      <charset val="134"/>
      <scheme val="minor"/>
    </font>
    <font>
      <sz val="12"/>
      <color indexed="8"/>
      <name val="宋体"/>
      <charset val="134"/>
      <scheme val="minor"/>
    </font>
    <font>
      <b/>
      <sz val="11"/>
      <color indexed="8"/>
      <name val="宋体"/>
      <charset val="134"/>
      <scheme val="minor"/>
    </font>
    <font>
      <sz val="11"/>
      <color indexed="8"/>
      <name val="宋体"/>
      <charset val="134"/>
      <scheme val="minor"/>
    </font>
    <font>
      <b/>
      <sz val="20"/>
      <name val="宋体"/>
      <charset val="134"/>
    </font>
    <font>
      <b/>
      <sz val="12"/>
      <name val="宋体"/>
      <charset val="134"/>
    </font>
    <font>
      <sz val="11"/>
      <name val="宋体"/>
      <charset val="134"/>
      <scheme val="minor"/>
    </font>
    <font>
      <sz val="10"/>
      <name val="宋体"/>
      <charset val="134"/>
    </font>
    <font>
      <b/>
      <sz val="12"/>
      <color indexed="8"/>
      <name val="宋体"/>
      <charset val="134"/>
    </font>
    <font>
      <b/>
      <sz val="11"/>
      <name val="宋体"/>
      <charset val="134"/>
      <scheme val="minor"/>
    </font>
    <font>
      <b/>
      <sz val="18"/>
      <name val="宋体"/>
      <charset val="134"/>
      <scheme val="minor"/>
    </font>
    <font>
      <b/>
      <sz val="12"/>
      <color theme="1"/>
      <name val="宋体"/>
      <charset val="134"/>
      <scheme val="minor"/>
    </font>
    <font>
      <sz val="12"/>
      <color indexed="10"/>
      <name val="宋体"/>
      <charset val="134"/>
    </font>
    <font>
      <sz val="12"/>
      <name val="Arial Narrow"/>
      <charset val="134"/>
    </font>
    <font>
      <b/>
      <sz val="12"/>
      <name val="黑体"/>
      <charset val="134"/>
    </font>
    <font>
      <b/>
      <sz val="14"/>
      <name val="宋体"/>
      <charset val="134"/>
    </font>
    <font>
      <b/>
      <sz val="12"/>
      <color theme="1"/>
      <name val="宋体"/>
      <charset val="134"/>
    </font>
    <font>
      <sz val="12"/>
      <color indexed="8"/>
      <name val="黑体"/>
      <charset val="134"/>
    </font>
    <font>
      <sz val="11"/>
      <name val="Times New Roman"/>
      <charset val="134"/>
    </font>
    <font>
      <b/>
      <sz val="10"/>
      <name val="宋体"/>
      <charset val="134"/>
    </font>
    <font>
      <b/>
      <sz val="20"/>
      <color theme="1"/>
      <name val="宋体"/>
      <charset val="134"/>
      <scheme val="minor"/>
    </font>
    <font>
      <b/>
      <sz val="18"/>
      <color theme="1"/>
      <name val="宋体"/>
      <charset val="134"/>
      <scheme val="minor"/>
    </font>
    <font>
      <sz val="12"/>
      <color theme="1"/>
      <name val="黑体"/>
      <charset val="134"/>
    </font>
    <font>
      <b/>
      <sz val="18"/>
      <name val="宋体"/>
      <charset val="134"/>
    </font>
    <font>
      <sz val="14"/>
      <color theme="1"/>
      <name val="宋体"/>
      <charset val="134"/>
      <scheme val="minor"/>
    </font>
    <font>
      <b/>
      <sz val="14"/>
      <color theme="1"/>
      <name val="宋体"/>
      <charset val="134"/>
      <scheme val="minor"/>
    </font>
    <font>
      <b/>
      <sz val="12"/>
      <color indexed="8"/>
      <name val="宋体"/>
      <charset val="134"/>
      <scheme val="minor"/>
    </font>
    <font>
      <b/>
      <sz val="12"/>
      <name val="方正黑体简体"/>
      <charset val="134"/>
    </font>
    <font>
      <b/>
      <sz val="12"/>
      <name val="宋体"/>
      <charset val="134"/>
      <scheme val="minor"/>
    </font>
    <font>
      <sz val="14"/>
      <name val="宋体"/>
      <charset val="134"/>
    </font>
    <font>
      <sz val="14"/>
      <color theme="1"/>
      <name val="宋体"/>
      <charset val="134"/>
    </font>
    <font>
      <b/>
      <sz val="13"/>
      <color indexed="56"/>
      <name val="宋体"/>
      <charset val="134"/>
    </font>
    <font>
      <sz val="11"/>
      <color indexed="20"/>
      <name val="宋体"/>
      <charset val="134"/>
    </font>
    <font>
      <sz val="11"/>
      <color rgb="FFFA7D00"/>
      <name val="宋体"/>
      <charset val="0"/>
      <scheme val="minor"/>
    </font>
    <font>
      <sz val="11"/>
      <color theme="0"/>
      <name val="宋体"/>
      <charset val="0"/>
      <scheme val="minor"/>
    </font>
    <font>
      <b/>
      <sz val="11"/>
      <color indexed="56"/>
      <name val="宋体"/>
      <charset val="134"/>
    </font>
    <font>
      <b/>
      <sz val="11"/>
      <color theme="1"/>
      <name val="宋体"/>
      <charset val="0"/>
      <scheme val="minor"/>
    </font>
    <font>
      <b/>
      <sz val="18"/>
      <color theme="3"/>
      <name val="宋体"/>
      <charset val="134"/>
      <scheme val="minor"/>
    </font>
    <font>
      <b/>
      <sz val="11"/>
      <color theme="3"/>
      <name val="宋体"/>
      <charset val="134"/>
      <scheme val="minor"/>
    </font>
    <font>
      <b/>
      <sz val="18"/>
      <color indexed="56"/>
      <name val="宋体"/>
      <charset val="134"/>
    </font>
    <font>
      <b/>
      <sz val="11"/>
      <color indexed="52"/>
      <name val="宋体"/>
      <charset val="134"/>
    </font>
    <font>
      <u/>
      <sz val="11"/>
      <color rgb="FF0000FF"/>
      <name val="宋体"/>
      <charset val="0"/>
      <scheme val="minor"/>
    </font>
    <font>
      <b/>
      <sz val="15"/>
      <color indexed="56"/>
      <name val="宋体"/>
      <charset val="134"/>
    </font>
    <font>
      <b/>
      <sz val="11"/>
      <color rgb="FFFA7D00"/>
      <name val="宋体"/>
      <charset val="0"/>
      <scheme val="minor"/>
    </font>
    <font>
      <sz val="11"/>
      <color theme="1"/>
      <name val="宋体"/>
      <charset val="0"/>
      <scheme val="minor"/>
    </font>
    <font>
      <sz val="11"/>
      <color indexed="62"/>
      <name val="宋体"/>
      <charset val="134"/>
    </font>
    <font>
      <sz val="11"/>
      <color indexed="17"/>
      <name val="宋体"/>
      <charset val="134"/>
    </font>
    <font>
      <sz val="11"/>
      <color rgb="FF9C6500"/>
      <name val="宋体"/>
      <charset val="0"/>
      <scheme val="minor"/>
    </font>
    <font>
      <sz val="11"/>
      <color rgb="FF3F3F76"/>
      <name val="宋体"/>
      <charset val="0"/>
      <scheme val="minor"/>
    </font>
    <font>
      <b/>
      <sz val="11"/>
      <color rgb="FFFFFFFF"/>
      <name val="宋体"/>
      <charset val="0"/>
      <scheme val="minor"/>
    </font>
    <font>
      <sz val="11"/>
      <color rgb="FFFF0000"/>
      <name val="宋体"/>
      <charset val="0"/>
      <scheme val="minor"/>
    </font>
    <font>
      <b/>
      <sz val="13"/>
      <color theme="3"/>
      <name val="宋体"/>
      <charset val="134"/>
      <scheme val="minor"/>
    </font>
    <font>
      <sz val="10"/>
      <name val="Helv"/>
      <charset val="134"/>
    </font>
    <font>
      <b/>
      <sz val="11"/>
      <color rgb="FF3F3F3F"/>
      <name val="宋体"/>
      <charset val="0"/>
      <scheme val="minor"/>
    </font>
    <font>
      <b/>
      <sz val="15"/>
      <color theme="3"/>
      <name val="宋体"/>
      <charset val="134"/>
      <scheme val="minor"/>
    </font>
    <font>
      <sz val="11"/>
      <color indexed="16"/>
      <name val="宋体"/>
      <charset val="134"/>
    </font>
    <font>
      <sz val="11"/>
      <color rgb="FF006100"/>
      <name val="宋体"/>
      <charset val="0"/>
      <scheme val="minor"/>
    </font>
    <font>
      <i/>
      <sz val="11"/>
      <color rgb="FF7F7F7F"/>
      <name val="宋体"/>
      <charset val="0"/>
      <scheme val="minor"/>
    </font>
    <font>
      <u/>
      <sz val="11"/>
      <color rgb="FF800080"/>
      <name val="宋体"/>
      <charset val="0"/>
      <scheme val="minor"/>
    </font>
    <font>
      <sz val="11"/>
      <color rgb="FF9C0006"/>
      <name val="宋体"/>
      <charset val="0"/>
      <scheme val="minor"/>
    </font>
    <font>
      <sz val="11"/>
      <color indexed="9"/>
      <name val="宋体"/>
      <charset val="134"/>
    </font>
    <font>
      <sz val="11"/>
      <color indexed="14"/>
      <name val="宋体"/>
      <charset val="134"/>
    </font>
    <font>
      <sz val="11"/>
      <color indexed="60"/>
      <name val="宋体"/>
      <charset val="134"/>
    </font>
    <font>
      <sz val="11"/>
      <color indexed="10"/>
      <name val="宋体"/>
      <charset val="134"/>
    </font>
    <font>
      <sz val="11"/>
      <color indexed="52"/>
      <name val="宋体"/>
      <charset val="134"/>
    </font>
    <font>
      <i/>
      <sz val="11"/>
      <color indexed="23"/>
      <name val="宋体"/>
      <charset val="134"/>
    </font>
    <font>
      <sz val="10"/>
      <color indexed="8"/>
      <name val="Calibri"/>
      <charset val="134"/>
    </font>
    <font>
      <sz val="10"/>
      <name val="MS Sans Serif"/>
      <charset val="134"/>
    </font>
    <font>
      <b/>
      <sz val="11"/>
      <color indexed="63"/>
      <name val="宋体"/>
      <charset val="134"/>
    </font>
    <font>
      <sz val="7"/>
      <name val="Small Fonts"/>
      <charset val="134"/>
    </font>
    <font>
      <b/>
      <sz val="11"/>
      <color indexed="9"/>
      <name val="宋体"/>
      <charset val="134"/>
    </font>
    <font>
      <sz val="12"/>
      <color indexed="20"/>
      <name val="宋体"/>
      <charset val="134"/>
    </font>
    <font>
      <sz val="10"/>
      <name val="Arial"/>
      <charset val="134"/>
    </font>
    <font>
      <sz val="10"/>
      <color indexed="20"/>
      <name val="Calibri"/>
      <charset val="134"/>
    </font>
    <font>
      <sz val="9"/>
      <color indexed="8"/>
      <name val="宋体"/>
      <charset val="134"/>
    </font>
    <font>
      <sz val="12"/>
      <name val="Times New Roman"/>
      <charset val="134"/>
    </font>
    <font>
      <sz val="11"/>
      <name val="Calibri"/>
      <charset val="134"/>
    </font>
    <font>
      <sz val="12"/>
      <color indexed="17"/>
      <name val="宋体"/>
      <charset val="134"/>
    </font>
    <font>
      <sz val="12"/>
      <name val="仿宋_GB2312"/>
      <charset val="134"/>
    </font>
    <font>
      <sz val="10"/>
      <color indexed="17"/>
      <name val="Calibri"/>
      <charset val="134"/>
    </font>
    <font>
      <sz val="12"/>
      <name val="Courier"/>
      <charset val="134"/>
    </font>
    <font>
      <b/>
      <sz val="12"/>
      <name val="Times New Roman"/>
      <charset val="134"/>
    </font>
  </fonts>
  <fills count="59">
    <fill>
      <patternFill patternType="none"/>
    </fill>
    <fill>
      <patternFill patternType="gray125"/>
    </fill>
    <fill>
      <patternFill patternType="solid">
        <fgColor theme="0"/>
        <bgColor indexed="64"/>
      </patternFill>
    </fill>
    <fill>
      <patternFill patternType="solid">
        <fgColor theme="0"/>
        <bgColor rgb="FFF7F7F7"/>
      </patternFill>
    </fill>
    <fill>
      <patternFill patternType="solid">
        <fgColor indexed="9"/>
        <bgColor indexed="64"/>
      </patternFill>
    </fill>
    <fill>
      <patternFill patternType="solid">
        <fgColor rgb="FFFFFF00"/>
        <bgColor indexed="64"/>
      </patternFill>
    </fill>
    <fill>
      <patternFill patternType="solid">
        <fgColor indexed="45"/>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5"/>
        <bgColor indexed="64"/>
      </patternFill>
    </fill>
    <fill>
      <patternFill patternType="solid">
        <fgColor indexed="22"/>
        <bgColor indexed="64"/>
      </patternFill>
    </fill>
    <fill>
      <patternFill patternType="solid">
        <fgColor theme="7"/>
        <bgColor indexed="64"/>
      </patternFill>
    </fill>
    <fill>
      <patternFill patternType="solid">
        <fgColor rgb="FFF2F2F2"/>
        <bgColor indexed="64"/>
      </patternFill>
    </fill>
    <fill>
      <patternFill patternType="solid">
        <fgColor theme="8" tint="0.799981688894314"/>
        <bgColor indexed="64"/>
      </patternFill>
    </fill>
    <fill>
      <patternFill patternType="solid">
        <fgColor indexed="47"/>
        <bgColor indexed="64"/>
      </patternFill>
    </fill>
    <fill>
      <patternFill patternType="solid">
        <fgColor theme="6" tint="0.799981688894314"/>
        <bgColor indexed="64"/>
      </patternFill>
    </fill>
    <fill>
      <patternFill patternType="solid">
        <fgColor indexed="42"/>
        <bgColor indexed="64"/>
      </patternFill>
    </fill>
    <fill>
      <patternFill patternType="solid">
        <fgColor theme="4" tint="0.799981688894314"/>
        <bgColor indexed="64"/>
      </patternFill>
    </fill>
    <fill>
      <patternFill patternType="solid">
        <fgColor rgb="FFFFEB9C"/>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rgb="FFFFCC99"/>
        <bgColor indexed="64"/>
      </patternFill>
    </fill>
    <fill>
      <patternFill patternType="solid">
        <fgColor theme="5" tint="0.399975585192419"/>
        <bgColor indexed="64"/>
      </patternFill>
    </fill>
    <fill>
      <patternFill patternType="solid">
        <fgColor rgb="FFA5A5A5"/>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theme="8"/>
        <bgColor indexed="64"/>
      </patternFill>
    </fill>
    <fill>
      <patternFill patternType="solid">
        <fgColor rgb="FFFFFFCC"/>
        <bgColor indexed="64"/>
      </patternFill>
    </fill>
    <fill>
      <patternFill patternType="solid">
        <fgColor theme="6"/>
        <bgColor indexed="64"/>
      </patternFill>
    </fill>
    <fill>
      <patternFill patternType="solid">
        <fgColor theme="4"/>
        <bgColor indexed="64"/>
      </patternFill>
    </fill>
    <fill>
      <patternFill patternType="solid">
        <fgColor rgb="FFC6EFCE"/>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rgb="FFFFC7CE"/>
        <bgColor indexed="64"/>
      </patternFill>
    </fill>
    <fill>
      <patternFill patternType="solid">
        <fgColor theme="9" tint="0.599993896298105"/>
        <bgColor indexed="64"/>
      </patternFill>
    </fill>
    <fill>
      <patternFill patternType="solid">
        <fgColor indexed="31"/>
        <bgColor indexed="64"/>
      </patternFill>
    </fill>
    <fill>
      <patternFill patternType="solid">
        <fgColor theme="5" tint="0.599993896298105"/>
        <bgColor indexed="64"/>
      </patternFill>
    </fill>
    <fill>
      <patternFill patternType="solid">
        <fgColor indexed="29"/>
        <bgColor indexed="64"/>
      </patternFill>
    </fill>
    <fill>
      <patternFill patternType="solid">
        <fgColor indexed="36"/>
        <bgColor indexed="64"/>
      </patternFill>
    </fill>
    <fill>
      <patternFill patternType="solid">
        <fgColor indexed="30"/>
        <bgColor indexed="64"/>
      </patternFill>
    </fill>
    <fill>
      <patternFill patternType="solid">
        <fgColor indexed="53"/>
        <bgColor indexed="64"/>
      </patternFill>
    </fill>
    <fill>
      <patternFill patternType="solid">
        <fgColor indexed="62"/>
        <bgColor indexed="64"/>
      </patternFill>
    </fill>
    <fill>
      <patternFill patternType="solid">
        <fgColor indexed="46"/>
        <bgColor indexed="64"/>
      </patternFill>
    </fill>
    <fill>
      <patternFill patternType="solid">
        <fgColor indexed="26"/>
        <bgColor indexed="64"/>
      </patternFill>
    </fill>
    <fill>
      <patternFill patternType="solid">
        <fgColor indexed="44"/>
        <bgColor indexed="64"/>
      </patternFill>
    </fill>
    <fill>
      <patternFill patternType="solid">
        <fgColor indexed="49"/>
        <bgColor indexed="64"/>
      </patternFill>
    </fill>
    <fill>
      <patternFill patternType="solid">
        <fgColor indexed="43"/>
        <bgColor indexed="64"/>
      </patternFill>
    </fill>
    <fill>
      <patternFill patternType="solid">
        <fgColor indexed="11"/>
        <bgColor indexed="64"/>
      </patternFill>
    </fill>
    <fill>
      <patternFill patternType="solid">
        <fgColor indexed="10"/>
        <bgColor indexed="64"/>
      </patternFill>
    </fill>
    <fill>
      <patternFill patternType="solid">
        <fgColor indexed="27"/>
        <bgColor indexed="64"/>
      </patternFill>
    </fill>
    <fill>
      <patternFill patternType="solid">
        <fgColor indexed="57"/>
        <bgColor indexed="64"/>
      </patternFill>
    </fill>
    <fill>
      <patternFill patternType="solid">
        <fgColor indexed="51"/>
        <bgColor indexed="64"/>
      </patternFill>
    </fill>
    <fill>
      <patternFill patternType="solid">
        <fgColor indexed="52"/>
        <bgColor indexed="64"/>
      </patternFill>
    </fill>
    <fill>
      <patternFill patternType="solid">
        <fgColor indexed="55"/>
        <bgColor indexed="64"/>
      </patternFill>
    </fill>
  </fills>
  <borders count="36">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top/>
      <bottom style="thin">
        <color rgb="FF000000"/>
      </bottom>
      <diagonal/>
    </border>
    <border>
      <left/>
      <right/>
      <top style="thin">
        <color auto="1"/>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auto="1"/>
      </right>
      <top/>
      <bottom/>
      <diagonal/>
    </border>
    <border>
      <left/>
      <right/>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style="thin">
        <color auto="1"/>
      </right>
      <top style="thin">
        <color auto="1"/>
      </top>
      <bottom/>
      <diagonal/>
    </border>
    <border>
      <left/>
      <right/>
      <top/>
      <bottom style="thick">
        <color indexed="22"/>
      </bottom>
      <diagonal/>
    </border>
    <border>
      <left/>
      <right/>
      <top/>
      <bottom style="double">
        <color rgb="FFFF8001"/>
      </bottom>
      <diagonal/>
    </border>
    <border>
      <left/>
      <right/>
      <top style="thin">
        <color theme="4"/>
      </top>
      <bottom style="double">
        <color theme="4"/>
      </bottom>
      <diagonal/>
    </border>
    <border>
      <left/>
      <right/>
      <top/>
      <bottom style="medium">
        <color theme="4" tint="0.49998474074526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s>
  <cellStyleXfs count="1098">
    <xf numFmtId="0" fontId="0" fillId="0" borderId="0">
      <alignment vertical="center"/>
    </xf>
    <xf numFmtId="0" fontId="14" fillId="0" borderId="0"/>
    <xf numFmtId="0" fontId="79" fillId="18" borderId="0" applyNumberFormat="0" applyBorder="0" applyAlignment="0" applyProtection="0">
      <alignment vertical="center"/>
    </xf>
    <xf numFmtId="42" fontId="0" fillId="0" borderId="0" applyFont="0" applyFill="0" applyBorder="0" applyAlignment="0" applyProtection="0">
      <alignment vertical="center"/>
    </xf>
    <xf numFmtId="0" fontId="79" fillId="18" borderId="0" applyNumberFormat="0" applyBorder="0" applyAlignment="0" applyProtection="0">
      <alignment vertical="center"/>
    </xf>
    <xf numFmtId="0" fontId="81" fillId="23" borderId="25" applyNumberFormat="0" applyAlignment="0" applyProtection="0">
      <alignment vertical="center"/>
    </xf>
    <xf numFmtId="0" fontId="77" fillId="17" borderId="0" applyNumberFormat="0" applyBorder="0" applyAlignment="0" applyProtection="0">
      <alignment vertical="center"/>
    </xf>
    <xf numFmtId="44" fontId="0" fillId="0" borderId="0" applyFont="0" applyFill="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19" fillId="40" borderId="0" applyNumberFormat="0" applyBorder="0" applyAlignment="0" applyProtection="0">
      <alignment vertical="center"/>
    </xf>
    <xf numFmtId="41" fontId="0" fillId="0" borderId="0" applyFont="0" applyFill="0" applyBorder="0" applyAlignment="0" applyProtection="0">
      <alignment vertical="center"/>
    </xf>
    <xf numFmtId="0" fontId="92" fillId="38" borderId="0" applyNumberFormat="0" applyBorder="0" applyAlignment="0" applyProtection="0">
      <alignment vertical="center"/>
    </xf>
    <xf numFmtId="0" fontId="65" fillId="6" borderId="0" applyNumberFormat="0" applyBorder="0" applyAlignment="0" applyProtection="0">
      <alignment vertical="center"/>
    </xf>
    <xf numFmtId="0" fontId="79" fillId="18" borderId="0" applyNumberFormat="0" applyBorder="0" applyAlignment="0" applyProtection="0">
      <alignment vertical="center"/>
    </xf>
    <xf numFmtId="0" fontId="14" fillId="0" borderId="0"/>
    <xf numFmtId="0" fontId="14" fillId="0" borderId="0"/>
    <xf numFmtId="0" fontId="77" fillId="27" borderId="0" applyNumberFormat="0" applyBorder="0" applyAlignment="0" applyProtection="0">
      <alignment vertical="center"/>
    </xf>
    <xf numFmtId="0" fontId="78" fillId="16" borderId="23" applyNumberFormat="0" applyAlignment="0" applyProtection="0">
      <alignment vertical="center"/>
    </xf>
    <xf numFmtId="43" fontId="0" fillId="0" borderId="0" applyFont="0" applyFill="0" applyBorder="0" applyAlignment="0" applyProtection="0">
      <alignment vertical="center"/>
    </xf>
    <xf numFmtId="0" fontId="67" fillId="9" borderId="0" applyNumberFormat="0" applyBorder="0" applyAlignment="0" applyProtection="0">
      <alignment vertical="center"/>
    </xf>
    <xf numFmtId="0" fontId="74" fillId="0" borderId="0" applyNumberFormat="0" applyFill="0" applyBorder="0" applyAlignment="0" applyProtection="0">
      <alignment vertical="center"/>
    </xf>
    <xf numFmtId="9" fontId="0" fillId="0" borderId="0" applyFont="0" applyFill="0" applyBorder="0" applyAlignment="0" applyProtection="0">
      <alignment vertical="center"/>
    </xf>
    <xf numFmtId="0" fontId="73" fillId="12" borderId="23" applyNumberFormat="0" applyAlignment="0" applyProtection="0">
      <alignment vertical="center"/>
    </xf>
    <xf numFmtId="0" fontId="93" fillId="43" borderId="0" applyNumberFormat="0" applyBorder="0" applyAlignment="0" applyProtection="0">
      <alignment vertical="center"/>
    </xf>
    <xf numFmtId="0" fontId="65" fillId="6" borderId="0" applyNumberFormat="0" applyBorder="0" applyAlignment="0" applyProtection="0">
      <alignment vertical="center"/>
    </xf>
    <xf numFmtId="0" fontId="12" fillId="0" borderId="0"/>
    <xf numFmtId="0" fontId="91" fillId="0" borderId="0" applyNumberFormat="0" applyFill="0" applyBorder="0" applyAlignment="0" applyProtection="0">
      <alignment vertical="center"/>
    </xf>
    <xf numFmtId="0" fontId="65" fillId="6" borderId="0" applyNumberFormat="0" applyBorder="0" applyAlignment="0" applyProtection="0">
      <alignment vertical="center"/>
    </xf>
    <xf numFmtId="0" fontId="0" fillId="30" borderId="29" applyNumberFormat="0" applyFont="0" applyAlignment="0" applyProtection="0">
      <alignment vertical="center"/>
    </xf>
    <xf numFmtId="0" fontId="67" fillId="24" borderId="0" applyNumberFormat="0" applyBorder="0" applyAlignment="0" applyProtection="0">
      <alignment vertical="center"/>
    </xf>
    <xf numFmtId="0" fontId="71" fillId="0" borderId="0" applyNumberFormat="0" applyFill="0" applyBorder="0" applyAlignment="0" applyProtection="0">
      <alignment vertical="center"/>
    </xf>
    <xf numFmtId="0" fontId="93" fillId="44" borderId="0" applyNumberFormat="0" applyBorder="0" applyAlignment="0" applyProtection="0">
      <alignment vertical="center"/>
    </xf>
    <xf numFmtId="0" fontId="65" fillId="6" borderId="0" applyNumberFormat="0" applyBorder="0" applyAlignment="0" applyProtection="0">
      <alignment vertical="center"/>
    </xf>
    <xf numFmtId="0" fontId="83" fillId="0" borderId="0" applyNumberFormat="0" applyFill="0" applyBorder="0" applyAlignment="0" applyProtection="0">
      <alignment vertical="center"/>
    </xf>
    <xf numFmtId="0" fontId="93" fillId="42" borderId="0" applyNumberFormat="0" applyBorder="0" applyAlignment="0" applyProtection="0">
      <alignment vertical="center"/>
    </xf>
    <xf numFmtId="0" fontId="93" fillId="46" borderId="0" applyNumberFormat="0" applyBorder="0" applyAlignment="0" applyProtection="0">
      <alignment vertical="center"/>
    </xf>
    <xf numFmtId="0" fontId="14" fillId="48" borderId="31" applyNumberFormat="0" applyFont="0" applyAlignment="0" applyProtection="0">
      <alignment vertical="center"/>
    </xf>
    <xf numFmtId="0" fontId="70"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87" fillId="0" borderId="27" applyNumberFormat="0" applyFill="0" applyAlignment="0" applyProtection="0">
      <alignment vertical="center"/>
    </xf>
    <xf numFmtId="0" fontId="14" fillId="0" borderId="0"/>
    <xf numFmtId="9" fontId="14" fillId="0" borderId="0" applyFont="0" applyFill="0" applyBorder="0" applyAlignment="0" applyProtection="0"/>
    <xf numFmtId="0" fontId="93" fillId="42" borderId="0" applyNumberFormat="0" applyBorder="0" applyAlignment="0" applyProtection="0">
      <alignment vertical="center"/>
    </xf>
    <xf numFmtId="0" fontId="84" fillId="0" borderId="27" applyNumberFormat="0" applyFill="0" applyAlignment="0" applyProtection="0">
      <alignment vertical="center"/>
    </xf>
    <xf numFmtId="0" fontId="93" fillId="45" borderId="0" applyNumberFormat="0" applyBorder="0" applyAlignment="0" applyProtection="0">
      <alignment vertical="center"/>
    </xf>
    <xf numFmtId="0" fontId="67" fillId="8" borderId="0" applyNumberFormat="0" applyBorder="0" applyAlignment="0" applyProtection="0">
      <alignment vertical="center"/>
    </xf>
    <xf numFmtId="0" fontId="93" fillId="42" borderId="0" applyNumberFormat="0" applyBorder="0" applyAlignment="0" applyProtection="0">
      <alignment vertical="center"/>
    </xf>
    <xf numFmtId="0" fontId="71" fillId="0" borderId="22" applyNumberFormat="0" applyFill="0" applyAlignment="0" applyProtection="0">
      <alignment vertical="center"/>
    </xf>
    <xf numFmtId="0" fontId="67" fillId="22" borderId="0" applyNumberFormat="0" applyBorder="0" applyAlignment="0" applyProtection="0">
      <alignment vertical="center"/>
    </xf>
    <xf numFmtId="0" fontId="86" fillId="14" borderId="28" applyNumberFormat="0" applyAlignment="0" applyProtection="0">
      <alignment vertical="center"/>
    </xf>
    <xf numFmtId="0" fontId="78" fillId="16" borderId="23" applyNumberFormat="0" applyAlignment="0" applyProtection="0">
      <alignment vertical="center"/>
    </xf>
    <xf numFmtId="0" fontId="76" fillId="14" borderId="25" applyNumberFormat="0" applyAlignment="0" applyProtection="0">
      <alignment vertical="center"/>
    </xf>
    <xf numFmtId="0" fontId="19" fillId="47" borderId="0" applyNumberFormat="0" applyBorder="0" applyAlignment="0" applyProtection="0">
      <alignment vertical="center"/>
    </xf>
    <xf numFmtId="0" fontId="82" fillId="25" borderId="26" applyNumberFormat="0" applyAlignment="0" applyProtection="0">
      <alignment vertical="center"/>
    </xf>
    <xf numFmtId="0" fontId="77" fillId="34" borderId="0" applyNumberFormat="0" applyBorder="0" applyAlignment="0" applyProtection="0">
      <alignment vertical="center"/>
    </xf>
    <xf numFmtId="0" fontId="67" fillId="11" borderId="0" applyNumberFormat="0" applyBorder="0" applyAlignment="0" applyProtection="0">
      <alignment vertical="center"/>
    </xf>
    <xf numFmtId="0" fontId="66" fillId="0" borderId="20" applyNumberFormat="0" applyFill="0" applyAlignment="0" applyProtection="0">
      <alignment vertical="center"/>
    </xf>
    <xf numFmtId="0" fontId="93" fillId="43" borderId="0" applyNumberFormat="0" applyBorder="0" applyAlignment="0" applyProtection="0">
      <alignment vertical="center"/>
    </xf>
    <xf numFmtId="0" fontId="69" fillId="0" borderId="21" applyNumberFormat="0" applyFill="0" applyAlignment="0" applyProtection="0">
      <alignment vertical="center"/>
    </xf>
    <xf numFmtId="0" fontId="89" fillId="33" borderId="0" applyNumberFormat="0" applyBorder="0" applyAlignment="0" applyProtection="0">
      <alignment vertical="center"/>
    </xf>
    <xf numFmtId="0" fontId="19" fillId="18" borderId="0" applyNumberFormat="0" applyBorder="0" applyAlignment="0" applyProtection="0">
      <alignment vertical="center"/>
    </xf>
    <xf numFmtId="0" fontId="68" fillId="0" borderId="30" applyNumberFormat="0" applyFill="0" applyAlignment="0" applyProtection="0">
      <alignment vertical="center"/>
    </xf>
    <xf numFmtId="0" fontId="80" fillId="20" borderId="0" applyNumberFormat="0" applyBorder="0" applyAlignment="0" applyProtection="0">
      <alignment vertical="center"/>
    </xf>
    <xf numFmtId="0" fontId="77" fillId="15" borderId="0" applyNumberFormat="0" applyBorder="0" applyAlignment="0" applyProtection="0">
      <alignment vertical="center"/>
    </xf>
    <xf numFmtId="0" fontId="67" fillId="32" borderId="0" applyNumberFormat="0" applyBorder="0" applyAlignment="0" applyProtection="0">
      <alignment vertical="center"/>
    </xf>
    <xf numFmtId="0" fontId="77" fillId="19" borderId="0" applyNumberFormat="0" applyBorder="0" applyAlignment="0" applyProtection="0">
      <alignment vertical="center"/>
    </xf>
    <xf numFmtId="0" fontId="77" fillId="28" borderId="0" applyNumberFormat="0" applyBorder="0" applyAlignment="0" applyProtection="0">
      <alignment vertical="center"/>
    </xf>
    <xf numFmtId="0" fontId="14" fillId="0" borderId="0"/>
    <xf numFmtId="0" fontId="65" fillId="6" borderId="0" applyNumberFormat="0" applyBorder="0" applyAlignment="0" applyProtection="0">
      <alignment vertical="center"/>
    </xf>
    <xf numFmtId="0" fontId="77" fillId="36" borderId="0" applyNumberFormat="0" applyBorder="0" applyAlignment="0" applyProtection="0">
      <alignment vertical="center"/>
    </xf>
    <xf numFmtId="0" fontId="77" fillId="41" borderId="0" applyNumberFormat="0" applyBorder="0" applyAlignment="0" applyProtection="0">
      <alignment vertical="center"/>
    </xf>
    <xf numFmtId="0" fontId="19" fillId="49" borderId="0" applyNumberFormat="0" applyBorder="0" applyAlignment="0" applyProtection="0">
      <alignment vertical="center"/>
    </xf>
    <xf numFmtId="0" fontId="67" fillId="31" borderId="0" applyNumberFormat="0" applyBorder="0" applyAlignment="0" applyProtection="0">
      <alignment vertical="center"/>
    </xf>
    <xf numFmtId="0" fontId="67" fillId="13" borderId="0" applyNumberFormat="0" applyBorder="0" applyAlignment="0" applyProtection="0">
      <alignment vertical="center"/>
    </xf>
    <xf numFmtId="0" fontId="77" fillId="35" borderId="0" applyNumberFormat="0" applyBorder="0" applyAlignment="0" applyProtection="0">
      <alignment vertical="center"/>
    </xf>
    <xf numFmtId="0" fontId="77" fillId="37" borderId="0" applyNumberFormat="0" applyBorder="0" applyAlignment="0" applyProtection="0">
      <alignment vertical="center"/>
    </xf>
    <xf numFmtId="0" fontId="94" fillId="6" borderId="0" applyNumberFormat="0" applyBorder="0" applyAlignment="0" applyProtection="0">
      <alignment vertical="center"/>
    </xf>
    <xf numFmtId="0" fontId="67" fillId="29" borderId="0" applyNumberFormat="0" applyBorder="0" applyAlignment="0" applyProtection="0">
      <alignment vertical="center"/>
    </xf>
    <xf numFmtId="0" fontId="77" fillId="26" borderId="0" applyNumberFormat="0" applyBorder="0" applyAlignment="0" applyProtection="0">
      <alignment vertical="center"/>
    </xf>
    <xf numFmtId="0" fontId="79" fillId="18" borderId="0" applyNumberFormat="0" applyBorder="0" applyAlignment="0" applyProtection="0">
      <alignment vertical="center"/>
    </xf>
    <xf numFmtId="0" fontId="93" fillId="50" borderId="0" applyNumberFormat="0" applyBorder="0" applyAlignment="0" applyProtection="0">
      <alignment vertical="center"/>
    </xf>
    <xf numFmtId="0" fontId="67" fillId="7" borderId="0" applyNumberFormat="0" applyBorder="0" applyAlignment="0" applyProtection="0">
      <alignment vertical="center"/>
    </xf>
    <xf numFmtId="0" fontId="67" fillId="10" borderId="0" applyNumberFormat="0" applyBorder="0" applyAlignment="0" applyProtection="0">
      <alignment vertical="center"/>
    </xf>
    <xf numFmtId="0" fontId="95" fillId="51" borderId="0" applyNumberFormat="0" applyBorder="0" applyAlignment="0" applyProtection="0">
      <alignment vertical="center"/>
    </xf>
    <xf numFmtId="0" fontId="93" fillId="50" borderId="0" applyNumberFormat="0" applyBorder="0" applyAlignment="0" applyProtection="0">
      <alignment vertical="center"/>
    </xf>
    <xf numFmtId="0" fontId="68" fillId="0" borderId="30" applyNumberFormat="0" applyFill="0" applyAlignment="0" applyProtection="0">
      <alignment vertical="center"/>
    </xf>
    <xf numFmtId="0" fontId="79" fillId="18" borderId="0" applyNumberFormat="0" applyBorder="0" applyAlignment="0" applyProtection="0">
      <alignment vertical="center"/>
    </xf>
    <xf numFmtId="0" fontId="65" fillId="6" borderId="0" applyNumberFormat="0" applyBorder="0" applyAlignment="0" applyProtection="0">
      <alignment vertical="center"/>
    </xf>
    <xf numFmtId="0" fontId="77" fillId="39" borderId="0" applyNumberFormat="0" applyBorder="0" applyAlignment="0" applyProtection="0">
      <alignment vertical="center"/>
    </xf>
    <xf numFmtId="0" fontId="65" fillId="6" borderId="0" applyNumberFormat="0" applyBorder="0" applyAlignment="0" applyProtection="0">
      <alignment vertical="center"/>
    </xf>
    <xf numFmtId="0" fontId="67" fillId="21" borderId="0" applyNumberFormat="0" applyBorder="0" applyAlignment="0" applyProtection="0">
      <alignment vertical="center"/>
    </xf>
    <xf numFmtId="0" fontId="85" fillId="0" borderId="0"/>
    <xf numFmtId="43" fontId="19" fillId="0" borderId="0" applyFont="0" applyFill="0" applyBorder="0" applyAlignment="0" applyProtection="0">
      <alignment vertical="center"/>
    </xf>
    <xf numFmtId="0" fontId="68" fillId="0" borderId="0" applyNumberFormat="0" applyFill="0" applyBorder="0" applyAlignment="0" applyProtection="0">
      <alignment vertical="center"/>
    </xf>
    <xf numFmtId="0" fontId="65" fillId="6" borderId="0" applyNumberFormat="0" applyBorder="0" applyAlignment="0" applyProtection="0">
      <alignment vertical="center"/>
    </xf>
    <xf numFmtId="0" fontId="19" fillId="6" borderId="0" applyNumberFormat="0" applyBorder="0" applyAlignment="0" applyProtection="0">
      <alignment vertical="center"/>
    </xf>
    <xf numFmtId="0" fontId="93" fillId="46" borderId="0" applyNumberFormat="0" applyBorder="0" applyAlignment="0" applyProtection="0">
      <alignment vertical="center"/>
    </xf>
    <xf numFmtId="0" fontId="93" fillId="52" borderId="0" applyNumberFormat="0" applyBorder="0" applyAlignment="0" applyProtection="0">
      <alignment vertical="center"/>
    </xf>
    <xf numFmtId="0" fontId="14" fillId="0" borderId="0"/>
    <xf numFmtId="0" fontId="19" fillId="6" borderId="0" applyNumberFormat="0" applyBorder="0" applyAlignment="0" applyProtection="0">
      <alignment vertical="center"/>
    </xf>
    <xf numFmtId="0" fontId="93" fillId="52" borderId="0" applyNumberFormat="0" applyBorder="0" applyAlignment="0" applyProtection="0">
      <alignment vertical="center"/>
    </xf>
    <xf numFmtId="0" fontId="65" fillId="6" borderId="0" applyNumberFormat="0" applyBorder="0" applyAlignment="0" applyProtection="0">
      <alignment vertical="center"/>
    </xf>
    <xf numFmtId="0" fontId="14" fillId="0" borderId="0"/>
    <xf numFmtId="0" fontId="65" fillId="6" borderId="0" applyNumberFormat="0" applyBorder="0" applyAlignment="0" applyProtection="0">
      <alignment vertical="center"/>
    </xf>
    <xf numFmtId="0" fontId="93" fillId="53" borderId="0" applyNumberFormat="0" applyBorder="0" applyAlignment="0" applyProtection="0">
      <alignment vertical="center"/>
    </xf>
    <xf numFmtId="0" fontId="19" fillId="6" borderId="0" applyNumberFormat="0" applyBorder="0" applyAlignment="0" applyProtection="0">
      <alignment vertical="center"/>
    </xf>
    <xf numFmtId="0" fontId="65" fillId="6" borderId="0" applyNumberFormat="0" applyBorder="0" applyAlignment="0" applyProtection="0">
      <alignment vertical="center"/>
    </xf>
    <xf numFmtId="0" fontId="93" fillId="52" borderId="0" applyNumberFormat="0" applyBorder="0" applyAlignment="0" applyProtection="0">
      <alignment vertical="center"/>
    </xf>
    <xf numFmtId="0" fontId="65" fillId="6" borderId="0" applyNumberFormat="0" applyBorder="0" applyAlignment="0" applyProtection="0">
      <alignment vertical="center"/>
    </xf>
    <xf numFmtId="0" fontId="19" fillId="18" borderId="0" applyNumberFormat="0" applyBorder="0" applyAlignment="0" applyProtection="0">
      <alignment vertical="center"/>
    </xf>
    <xf numFmtId="0" fontId="93" fillId="52" borderId="0" applyNumberFormat="0" applyBorder="0" applyAlignment="0" applyProtection="0">
      <alignment vertical="center"/>
    </xf>
    <xf numFmtId="0" fontId="65" fillId="6" borderId="0" applyNumberFormat="0" applyBorder="0" applyAlignment="0" applyProtection="0">
      <alignment vertical="center"/>
    </xf>
    <xf numFmtId="0" fontId="93" fillId="53" borderId="0" applyNumberFormat="0" applyBorder="0" applyAlignment="0" applyProtection="0">
      <alignment vertical="center"/>
    </xf>
    <xf numFmtId="0" fontId="19" fillId="40" borderId="0" applyNumberFormat="0" applyBorder="0" applyAlignment="0" applyProtection="0">
      <alignment vertical="center"/>
    </xf>
    <xf numFmtId="0" fontId="14" fillId="0" borderId="0"/>
    <xf numFmtId="0" fontId="93" fillId="53" borderId="0" applyNumberFormat="0" applyBorder="0" applyAlignment="0" applyProtection="0">
      <alignment vertical="center"/>
    </xf>
    <xf numFmtId="0" fontId="19" fillId="40" borderId="0" applyNumberFormat="0" applyBorder="0" applyAlignment="0" applyProtection="0">
      <alignment vertical="center"/>
    </xf>
    <xf numFmtId="0" fontId="14" fillId="0" borderId="0"/>
    <xf numFmtId="0" fontId="19" fillId="18"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14" fillId="0" borderId="0"/>
    <xf numFmtId="0" fontId="19" fillId="52" borderId="0" applyNumberFormat="0" applyBorder="0" applyAlignment="0" applyProtection="0">
      <alignment vertical="center"/>
    </xf>
    <xf numFmtId="0" fontId="14" fillId="0" borderId="0"/>
    <xf numFmtId="0" fontId="14" fillId="0" borderId="0"/>
    <xf numFmtId="0" fontId="19" fillId="52" borderId="0" applyNumberFormat="0" applyBorder="0" applyAlignment="0" applyProtection="0">
      <alignment vertical="center"/>
    </xf>
    <xf numFmtId="0" fontId="14" fillId="0" borderId="0"/>
    <xf numFmtId="0" fontId="19" fillId="18" borderId="0" applyNumberFormat="0" applyBorder="0" applyAlignment="0" applyProtection="0">
      <alignment vertical="center"/>
    </xf>
    <xf numFmtId="0" fontId="98" fillId="0" borderId="0" applyNumberFormat="0" applyFill="0" applyBorder="0" applyAlignment="0" applyProtection="0">
      <alignment vertical="center"/>
    </xf>
    <xf numFmtId="0" fontId="97" fillId="0" borderId="32" applyNumberFormat="0" applyFill="0" applyAlignment="0" applyProtection="0">
      <alignment vertical="center"/>
    </xf>
    <xf numFmtId="0" fontId="19" fillId="47" borderId="0" applyNumberFormat="0" applyBorder="0" applyAlignment="0" applyProtection="0">
      <alignment vertical="center"/>
    </xf>
    <xf numFmtId="0" fontId="65" fillId="6" borderId="0" applyNumberFormat="0" applyBorder="0" applyAlignment="0" applyProtection="0">
      <alignment vertical="center"/>
    </xf>
    <xf numFmtId="0" fontId="19" fillId="47" borderId="0" applyNumberFormat="0" applyBorder="0" applyAlignment="0" applyProtection="0">
      <alignment vertical="center"/>
    </xf>
    <xf numFmtId="0" fontId="19" fillId="47" borderId="0" applyNumberFormat="0" applyBorder="0" applyAlignment="0" applyProtection="0">
      <alignment vertical="center"/>
    </xf>
    <xf numFmtId="0" fontId="19" fillId="54" borderId="0" applyNumberFormat="0" applyBorder="0" applyAlignment="0" applyProtection="0">
      <alignment vertical="center"/>
    </xf>
    <xf numFmtId="0" fontId="19" fillId="54" borderId="0" applyNumberFormat="0" applyBorder="0" applyAlignment="0" applyProtection="0">
      <alignment vertical="center"/>
    </xf>
    <xf numFmtId="0" fontId="19" fillId="42" borderId="0" applyNumberFormat="0" applyBorder="0" applyAlignment="0" applyProtection="0">
      <alignment vertical="center"/>
    </xf>
    <xf numFmtId="0" fontId="65" fillId="6" borderId="0" applyNumberFormat="0" applyBorder="0" applyAlignment="0" applyProtection="0">
      <alignment vertical="center"/>
    </xf>
    <xf numFmtId="0" fontId="19" fillId="54" borderId="0" applyNumberFormat="0" applyBorder="0" applyAlignment="0" applyProtection="0">
      <alignment vertical="center"/>
    </xf>
    <xf numFmtId="0" fontId="65" fillId="6" borderId="0" applyNumberFormat="0" applyBorder="0" applyAlignment="0" applyProtection="0">
      <alignment vertical="center"/>
    </xf>
    <xf numFmtId="0" fontId="19" fillId="16" borderId="0" applyNumberFormat="0" applyBorder="0" applyAlignment="0" applyProtection="0">
      <alignment vertical="center"/>
    </xf>
    <xf numFmtId="0" fontId="65" fillId="6" borderId="0" applyNumberFormat="0" applyBorder="0" applyAlignment="0" applyProtection="0">
      <alignment vertical="center"/>
    </xf>
    <xf numFmtId="0" fontId="19" fillId="16" borderId="0" applyNumberFormat="0" applyBorder="0" applyAlignment="0" applyProtection="0">
      <alignment vertical="center"/>
    </xf>
    <xf numFmtId="0" fontId="19" fillId="16" borderId="0" applyNumberFormat="0" applyBorder="0" applyAlignment="0" applyProtection="0">
      <alignment vertical="center"/>
    </xf>
    <xf numFmtId="0" fontId="93" fillId="55" borderId="0" applyNumberFormat="0" applyBorder="0" applyAlignment="0" applyProtection="0">
      <alignment vertical="center"/>
    </xf>
    <xf numFmtId="0" fontId="19" fillId="40" borderId="0" applyNumberFormat="0" applyBorder="0" applyAlignment="0" applyProtection="0">
      <alignment vertical="center"/>
    </xf>
    <xf numFmtId="0" fontId="19" fillId="40" borderId="0" applyNumberFormat="0" applyBorder="0" applyAlignment="0" applyProtection="0">
      <alignment vertical="center"/>
    </xf>
    <xf numFmtId="0" fontId="14" fillId="48" borderId="31" applyNumberFormat="0" applyFont="0" applyAlignment="0" applyProtection="0">
      <alignment vertical="center"/>
    </xf>
    <xf numFmtId="0" fontId="19" fillId="40" borderId="0" applyNumberFormat="0" applyBorder="0" applyAlignment="0" applyProtection="0">
      <alignment vertical="center"/>
    </xf>
    <xf numFmtId="0" fontId="14" fillId="48" borderId="31" applyNumberFormat="0" applyFont="0" applyAlignment="0" applyProtection="0">
      <alignment vertical="center"/>
    </xf>
    <xf numFmtId="0" fontId="72" fillId="0" borderId="0" applyNumberFormat="0" applyFill="0" applyBorder="0" applyAlignment="0" applyProtection="0">
      <alignment vertical="center"/>
    </xf>
    <xf numFmtId="0" fontId="19" fillId="40" borderId="0" applyNumberFormat="0" applyBorder="0" applyAlignment="0" applyProtection="0">
      <alignment vertical="center"/>
    </xf>
    <xf numFmtId="0" fontId="65" fillId="6" borderId="0" applyNumberFormat="0" applyBorder="0" applyAlignment="0" applyProtection="0">
      <alignment vertical="center"/>
    </xf>
    <xf numFmtId="0" fontId="19" fillId="40" borderId="0" applyNumberFormat="0" applyBorder="0" applyAlignment="0" applyProtection="0">
      <alignment vertical="center"/>
    </xf>
    <xf numFmtId="0" fontId="19" fillId="40" borderId="0" applyNumberFormat="0" applyBorder="0" applyAlignment="0" applyProtection="0">
      <alignment vertical="center"/>
    </xf>
    <xf numFmtId="0" fontId="19" fillId="42" borderId="0" applyNumberFormat="0" applyBorder="0" applyAlignment="0" applyProtection="0">
      <alignment vertical="center"/>
    </xf>
    <xf numFmtId="0" fontId="79" fillId="18" borderId="0" applyNumberFormat="0" applyBorder="0" applyAlignment="0" applyProtection="0">
      <alignment vertical="center"/>
    </xf>
    <xf numFmtId="0" fontId="72" fillId="0" borderId="0" applyNumberFormat="0" applyFill="0" applyBorder="0" applyAlignment="0" applyProtection="0">
      <alignment vertical="center"/>
    </xf>
    <xf numFmtId="0" fontId="19" fillId="40" borderId="0" applyNumberFormat="0" applyBorder="0" applyAlignment="0" applyProtection="0">
      <alignment vertical="center"/>
    </xf>
    <xf numFmtId="0" fontId="65" fillId="6" borderId="0" applyNumberFormat="0" applyBorder="0" applyAlignment="0" applyProtection="0">
      <alignment vertical="center"/>
    </xf>
    <xf numFmtId="0" fontId="19" fillId="6" borderId="0" applyNumberFormat="0" applyBorder="0" applyAlignment="0" applyProtection="0">
      <alignment vertical="center"/>
    </xf>
    <xf numFmtId="0" fontId="65"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78" fillId="16" borderId="23" applyNumberFormat="0" applyAlignment="0" applyProtection="0">
      <alignment vertical="center"/>
    </xf>
    <xf numFmtId="0" fontId="65" fillId="6" borderId="0" applyNumberFormat="0" applyBorder="0" applyAlignment="0" applyProtection="0">
      <alignment vertical="center"/>
    </xf>
    <xf numFmtId="0" fontId="19" fillId="6" borderId="0" applyNumberFormat="0" applyBorder="0" applyAlignment="0" applyProtection="0">
      <alignment vertical="center"/>
    </xf>
    <xf numFmtId="0" fontId="19" fillId="47"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6" borderId="0" applyNumberFormat="0" applyBorder="0" applyAlignment="0" applyProtection="0">
      <alignment vertical="center"/>
    </xf>
    <xf numFmtId="0" fontId="19" fillId="18" borderId="0" applyNumberFormat="0" applyBorder="0" applyAlignment="0" applyProtection="0">
      <alignment vertical="center"/>
    </xf>
    <xf numFmtId="0" fontId="64" fillId="0" borderId="19" applyNumberFormat="0" applyFill="0" applyAlignment="0" applyProtection="0">
      <alignment vertical="center"/>
    </xf>
    <xf numFmtId="0" fontId="79" fillId="18" borderId="0" applyNumberFormat="0" applyBorder="0" applyAlignment="0" applyProtection="0">
      <alignment vertical="center"/>
    </xf>
    <xf numFmtId="0" fontId="65" fillId="6" borderId="0" applyNumberFormat="0" applyBorder="0" applyAlignment="0" applyProtection="0">
      <alignment vertical="center"/>
    </xf>
    <xf numFmtId="0" fontId="19" fillId="18" borderId="0" applyNumberFormat="0" applyBorder="0" applyAlignment="0" applyProtection="0">
      <alignment vertical="center"/>
    </xf>
    <xf numFmtId="0" fontId="93" fillId="43" borderId="0" applyNumberFormat="0" applyBorder="0" applyAlignment="0" applyProtection="0">
      <alignment vertical="center"/>
    </xf>
    <xf numFmtId="0" fontId="64" fillId="0" borderId="19" applyNumberFormat="0" applyFill="0" applyAlignment="0" applyProtection="0">
      <alignment vertical="center"/>
    </xf>
    <xf numFmtId="0" fontId="19" fillId="18" borderId="0" applyNumberFormat="0" applyBorder="0" applyAlignment="0" applyProtection="0">
      <alignment vertical="center"/>
    </xf>
    <xf numFmtId="0" fontId="65" fillId="6" borderId="0" applyNumberFormat="0" applyBorder="0" applyAlignment="0" applyProtection="0">
      <alignment vertical="center"/>
    </xf>
    <xf numFmtId="0" fontId="19" fillId="18" borderId="0" applyNumberFormat="0" applyBorder="0" applyAlignment="0" applyProtection="0">
      <alignment vertical="center"/>
    </xf>
    <xf numFmtId="0" fontId="65" fillId="6" borderId="0" applyNumberFormat="0" applyBorder="0" applyAlignment="0" applyProtection="0">
      <alignment vertical="center"/>
    </xf>
    <xf numFmtId="0" fontId="19" fillId="18" borderId="0" applyNumberFormat="0" applyBorder="0" applyAlignment="0" applyProtection="0">
      <alignment vertical="center"/>
    </xf>
    <xf numFmtId="0" fontId="19" fillId="18" borderId="0" applyNumberFormat="0" applyBorder="0" applyAlignment="0" applyProtection="0">
      <alignment vertical="center"/>
    </xf>
    <xf numFmtId="0" fontId="19" fillId="47" borderId="0" applyNumberFormat="0" applyBorder="0" applyAlignment="0" applyProtection="0">
      <alignment vertical="center"/>
    </xf>
    <xf numFmtId="0" fontId="65" fillId="6" borderId="0" applyNumberFormat="0" applyBorder="0" applyAlignment="0" applyProtection="0">
      <alignment vertical="center"/>
    </xf>
    <xf numFmtId="0" fontId="19" fillId="0" borderId="0">
      <alignment vertical="center"/>
    </xf>
    <xf numFmtId="0" fontId="19" fillId="49" borderId="0" applyNumberFormat="0" applyBorder="0" applyAlignment="0" applyProtection="0">
      <alignment vertical="center"/>
    </xf>
    <xf numFmtId="0" fontId="19" fillId="47" borderId="0" applyNumberFormat="0" applyBorder="0" applyAlignment="0" applyProtection="0">
      <alignment vertical="center"/>
    </xf>
    <xf numFmtId="0" fontId="65" fillId="6" borderId="0" applyNumberFormat="0" applyBorder="0" applyAlignment="0" applyProtection="0">
      <alignment vertical="center"/>
    </xf>
    <xf numFmtId="0" fontId="19" fillId="47" borderId="0" applyNumberFormat="0" applyBorder="0" applyAlignment="0" applyProtection="0">
      <alignment vertical="center"/>
    </xf>
    <xf numFmtId="0" fontId="19" fillId="47" borderId="0" applyNumberFormat="0" applyBorder="0" applyAlignment="0" applyProtection="0">
      <alignment vertical="center"/>
    </xf>
    <xf numFmtId="0" fontId="19" fillId="47" borderId="0" applyNumberFormat="0" applyBorder="0" applyAlignment="0" applyProtection="0">
      <alignment vertical="center"/>
    </xf>
    <xf numFmtId="0" fontId="72" fillId="0" borderId="0" applyNumberFormat="0" applyFill="0" applyBorder="0" applyAlignment="0" applyProtection="0">
      <alignment vertical="center"/>
    </xf>
    <xf numFmtId="0" fontId="19" fillId="47" borderId="0" applyNumberFormat="0" applyBorder="0" applyAlignment="0" applyProtection="0">
      <alignment vertical="center"/>
    </xf>
    <xf numFmtId="0" fontId="65" fillId="6" borderId="0" applyNumberFormat="0" applyBorder="0" applyAlignment="0" applyProtection="0">
      <alignment vertical="center"/>
    </xf>
    <xf numFmtId="0" fontId="19" fillId="47" borderId="0" applyNumberFormat="0" applyBorder="0" applyAlignment="0" applyProtection="0">
      <alignment vertical="center"/>
    </xf>
    <xf numFmtId="0" fontId="19" fillId="47" borderId="0" applyNumberFormat="0" applyBorder="0" applyAlignment="0" applyProtection="0">
      <alignment vertical="center"/>
    </xf>
    <xf numFmtId="0" fontId="19" fillId="54" borderId="0" applyNumberFormat="0" applyBorder="0" applyAlignment="0" applyProtection="0">
      <alignment vertical="center"/>
    </xf>
    <xf numFmtId="0" fontId="19" fillId="54" borderId="0" applyNumberFormat="0" applyBorder="0" applyAlignment="0" applyProtection="0">
      <alignment vertical="center"/>
    </xf>
    <xf numFmtId="0" fontId="19" fillId="54" borderId="0" applyNumberFormat="0" applyBorder="0" applyAlignment="0" applyProtection="0">
      <alignment vertical="center"/>
    </xf>
    <xf numFmtId="0" fontId="19" fillId="54" borderId="0" applyNumberFormat="0" applyBorder="0" applyAlignment="0" applyProtection="0">
      <alignment vertical="center"/>
    </xf>
    <xf numFmtId="0" fontId="93" fillId="50" borderId="0" applyNumberFormat="0" applyBorder="0" applyAlignment="0" applyProtection="0">
      <alignment vertical="center"/>
    </xf>
    <xf numFmtId="0" fontId="65" fillId="6" borderId="0" applyNumberFormat="0" applyBorder="0" applyAlignment="0" applyProtection="0">
      <alignment vertical="center"/>
    </xf>
    <xf numFmtId="0" fontId="19" fillId="54" borderId="0" applyNumberFormat="0" applyBorder="0" applyAlignment="0" applyProtection="0">
      <alignment vertical="center"/>
    </xf>
    <xf numFmtId="0" fontId="79" fillId="18" borderId="0" applyNumberFormat="0" applyBorder="0" applyAlignment="0" applyProtection="0">
      <alignment vertical="center"/>
    </xf>
    <xf numFmtId="0" fontId="19" fillId="54" borderId="0" applyNumberFormat="0" applyBorder="0" applyAlignment="0" applyProtection="0">
      <alignment vertical="center"/>
    </xf>
    <xf numFmtId="0" fontId="65" fillId="6" borderId="0" applyNumberFormat="0" applyBorder="0" applyAlignment="0" applyProtection="0">
      <alignment vertical="center"/>
    </xf>
    <xf numFmtId="0" fontId="19" fillId="54" borderId="0" applyNumberFormat="0" applyBorder="0" applyAlignment="0" applyProtection="0">
      <alignment vertical="center"/>
    </xf>
    <xf numFmtId="0" fontId="65" fillId="6" borderId="0" applyNumberFormat="0" applyBorder="0" applyAlignment="0" applyProtection="0">
      <alignment vertical="center"/>
    </xf>
    <xf numFmtId="0" fontId="19" fillId="16" borderId="0" applyNumberFormat="0" applyBorder="0" applyAlignment="0" applyProtection="0">
      <alignment vertical="center"/>
    </xf>
    <xf numFmtId="0" fontId="65" fillId="6" borderId="0" applyNumberFormat="0" applyBorder="0" applyAlignment="0" applyProtection="0">
      <alignment vertical="center"/>
    </xf>
    <xf numFmtId="0" fontId="19" fillId="16" borderId="0" applyNumberFormat="0" applyBorder="0" applyAlignment="0" applyProtection="0">
      <alignment vertical="center"/>
    </xf>
    <xf numFmtId="0" fontId="78" fillId="16" borderId="23" applyNumberFormat="0" applyAlignment="0" applyProtection="0">
      <alignment vertical="center"/>
    </xf>
    <xf numFmtId="0" fontId="65" fillId="6" borderId="0" applyNumberFormat="0" applyBorder="0" applyAlignment="0" applyProtection="0">
      <alignment vertical="center"/>
    </xf>
    <xf numFmtId="0" fontId="19" fillId="16" borderId="0" applyNumberFormat="0" applyBorder="0" applyAlignment="0" applyProtection="0">
      <alignment vertical="center"/>
    </xf>
    <xf numFmtId="0" fontId="65" fillId="6" borderId="0" applyNumberFormat="0" applyBorder="0" applyAlignment="0" applyProtection="0">
      <alignment vertical="center"/>
    </xf>
    <xf numFmtId="0" fontId="19" fillId="16" borderId="0" applyNumberFormat="0" applyBorder="0" applyAlignment="0" applyProtection="0">
      <alignment vertical="center"/>
    </xf>
    <xf numFmtId="0" fontId="65" fillId="6" borderId="0" applyNumberFormat="0" applyBorder="0" applyAlignment="0" applyProtection="0">
      <alignment vertical="center"/>
    </xf>
    <xf numFmtId="0" fontId="19" fillId="16" borderId="0" applyNumberFormat="0" applyBorder="0" applyAlignment="0" applyProtection="0">
      <alignment vertical="center"/>
    </xf>
    <xf numFmtId="0" fontId="65" fillId="6" borderId="0" applyNumberFormat="0" applyBorder="0" applyAlignment="0" applyProtection="0">
      <alignment vertical="center"/>
    </xf>
    <xf numFmtId="0" fontId="19" fillId="16" borderId="0" applyNumberFormat="0" applyBorder="0" applyAlignment="0" applyProtection="0">
      <alignment vertical="center"/>
    </xf>
    <xf numFmtId="0" fontId="88" fillId="6" borderId="0" applyNumberFormat="0" applyBorder="0" applyAlignment="0" applyProtection="0">
      <alignment vertical="center"/>
    </xf>
    <xf numFmtId="0" fontId="19" fillId="16" borderId="0" applyNumberFormat="0" applyBorder="0" applyAlignment="0" applyProtection="0">
      <alignment vertical="center"/>
    </xf>
    <xf numFmtId="43" fontId="19" fillId="0" borderId="0" applyFont="0" applyFill="0" applyBorder="0" applyAlignment="0" applyProtection="0">
      <alignment vertical="center"/>
    </xf>
    <xf numFmtId="0" fontId="68" fillId="0" borderId="0" applyNumberFormat="0" applyFill="0" applyBorder="0" applyAlignment="0" applyProtection="0">
      <alignment vertical="center"/>
    </xf>
    <xf numFmtId="0" fontId="19" fillId="49" borderId="0" applyNumberFormat="0" applyBorder="0" applyAlignment="0" applyProtection="0">
      <alignment vertical="center"/>
    </xf>
    <xf numFmtId="0" fontId="68" fillId="0" borderId="30" applyNumberFormat="0" applyFill="0" applyAlignment="0" applyProtection="0">
      <alignment vertical="center"/>
    </xf>
    <xf numFmtId="0" fontId="19" fillId="49" borderId="0" applyNumberFormat="0" applyBorder="0" applyAlignment="0" applyProtection="0">
      <alignment vertical="center"/>
    </xf>
    <xf numFmtId="0" fontId="19" fillId="42" borderId="0" applyNumberFormat="0" applyBorder="0" applyAlignment="0" applyProtection="0">
      <alignment vertical="center"/>
    </xf>
    <xf numFmtId="0" fontId="19" fillId="42" borderId="0" applyNumberFormat="0" applyBorder="0" applyAlignment="0" applyProtection="0">
      <alignment vertical="center"/>
    </xf>
    <xf numFmtId="0" fontId="65" fillId="6" borderId="0" applyNumberFormat="0" applyBorder="0" applyAlignment="0" applyProtection="0">
      <alignment vertical="center"/>
    </xf>
    <xf numFmtId="0" fontId="19" fillId="52" borderId="0" applyNumberFormat="0" applyBorder="0" applyAlignment="0" applyProtection="0">
      <alignment vertical="center"/>
    </xf>
    <xf numFmtId="0" fontId="19" fillId="52" borderId="0" applyNumberFormat="0" applyBorder="0" applyAlignment="0" applyProtection="0">
      <alignment vertical="center"/>
    </xf>
    <xf numFmtId="0" fontId="19" fillId="52" borderId="0" applyNumberFormat="0" applyBorder="0" applyAlignment="0" applyProtection="0">
      <alignment vertical="center"/>
    </xf>
    <xf numFmtId="0" fontId="68" fillId="0" borderId="30" applyNumberFormat="0" applyFill="0" applyAlignment="0" applyProtection="0">
      <alignment vertical="center"/>
    </xf>
    <xf numFmtId="0" fontId="88" fillId="6" borderId="0" applyNumberFormat="0" applyBorder="0" applyAlignment="0" applyProtection="0">
      <alignment vertical="center"/>
    </xf>
    <xf numFmtId="0" fontId="19" fillId="47" borderId="0" applyNumberFormat="0" applyBorder="0" applyAlignment="0" applyProtection="0">
      <alignment vertical="center"/>
    </xf>
    <xf numFmtId="0" fontId="19" fillId="47" borderId="0" applyNumberFormat="0" applyBorder="0" applyAlignment="0" applyProtection="0">
      <alignment vertical="center"/>
    </xf>
    <xf numFmtId="0" fontId="65" fillId="6" borderId="0" applyNumberFormat="0" applyBorder="0" applyAlignment="0" applyProtection="0">
      <alignment vertical="center"/>
    </xf>
    <xf numFmtId="0" fontId="96" fillId="0" borderId="0" applyNumberFormat="0" applyFill="0" applyBorder="0" applyAlignment="0" applyProtection="0">
      <alignment vertical="center"/>
    </xf>
    <xf numFmtId="0" fontId="19" fillId="49" borderId="0" applyNumberFormat="0" applyBorder="0" applyAlignment="0" applyProtection="0">
      <alignment vertical="center"/>
    </xf>
    <xf numFmtId="0" fontId="96" fillId="0" borderId="0" applyNumberFormat="0" applyFill="0" applyBorder="0" applyAlignment="0" applyProtection="0">
      <alignment vertical="center"/>
    </xf>
    <xf numFmtId="0" fontId="19" fillId="49" borderId="0" applyNumberFormat="0" applyBorder="0" applyAlignment="0" applyProtection="0">
      <alignment vertical="center"/>
    </xf>
    <xf numFmtId="0" fontId="65" fillId="6" borderId="0" applyNumberFormat="0" applyBorder="0" applyAlignment="0" applyProtection="0">
      <alignment vertical="center"/>
    </xf>
    <xf numFmtId="0" fontId="19" fillId="49" borderId="0" applyNumberFormat="0" applyBorder="0" applyAlignment="0" applyProtection="0">
      <alignment vertical="center"/>
    </xf>
    <xf numFmtId="0" fontId="65" fillId="6" borderId="0" applyNumberFormat="0" applyBorder="0" applyAlignment="0" applyProtection="0">
      <alignment vertical="center"/>
    </xf>
    <xf numFmtId="0" fontId="19" fillId="56" borderId="0" applyNumberFormat="0" applyBorder="0" applyAlignment="0" applyProtection="0">
      <alignment vertical="center"/>
    </xf>
    <xf numFmtId="0" fontId="65" fillId="6" borderId="0" applyNumberFormat="0" applyBorder="0" applyAlignment="0" applyProtection="0">
      <alignment vertical="center"/>
    </xf>
    <xf numFmtId="0" fontId="19" fillId="56" borderId="0" applyNumberFormat="0" applyBorder="0" applyAlignment="0" applyProtection="0">
      <alignment vertical="center"/>
    </xf>
    <xf numFmtId="0" fontId="19" fillId="56" borderId="0" applyNumberFormat="0" applyBorder="0" applyAlignment="0" applyProtection="0">
      <alignment vertical="center"/>
    </xf>
    <xf numFmtId="0" fontId="72" fillId="0" borderId="0" applyNumberFormat="0" applyFill="0" applyBorder="0" applyAlignment="0" applyProtection="0">
      <alignment vertical="center"/>
    </xf>
    <xf numFmtId="0" fontId="19" fillId="49" borderId="0" applyNumberFormat="0" applyBorder="0" applyAlignment="0" applyProtection="0">
      <alignment vertical="center"/>
    </xf>
    <xf numFmtId="0" fontId="19" fillId="49" borderId="0" applyNumberFormat="0" applyBorder="0" applyAlignment="0" applyProtection="0">
      <alignment vertical="center"/>
    </xf>
    <xf numFmtId="0" fontId="19" fillId="56" borderId="0" applyNumberFormat="0" applyBorder="0" applyAlignment="0" applyProtection="0">
      <alignment vertical="center"/>
    </xf>
    <xf numFmtId="0" fontId="19" fillId="49" borderId="0" applyNumberFormat="0" applyBorder="0" applyAlignment="0" applyProtection="0">
      <alignment vertical="center"/>
    </xf>
    <xf numFmtId="0" fontId="19" fillId="49" borderId="0" applyNumberFormat="0" applyBorder="0" applyAlignment="0" applyProtection="0">
      <alignment vertical="center"/>
    </xf>
    <xf numFmtId="0" fontId="19" fillId="49" borderId="0" applyNumberFormat="0" applyBorder="0" applyAlignment="0" applyProtection="0">
      <alignment vertical="center"/>
    </xf>
    <xf numFmtId="0" fontId="65" fillId="6" borderId="0" applyNumberFormat="0" applyBorder="0" applyAlignment="0" applyProtection="0">
      <alignment vertical="center"/>
    </xf>
    <xf numFmtId="0" fontId="19" fillId="49" borderId="0" applyNumberFormat="0" applyBorder="0" applyAlignment="0" applyProtection="0">
      <alignment vertical="center"/>
    </xf>
    <xf numFmtId="0" fontId="19" fillId="49" borderId="0" applyNumberFormat="0" applyBorder="0" applyAlignment="0" applyProtection="0">
      <alignment vertical="center"/>
    </xf>
    <xf numFmtId="0" fontId="65" fillId="6" borderId="0" applyNumberFormat="0" applyBorder="0" applyAlignment="0" applyProtection="0">
      <alignment vertical="center"/>
    </xf>
    <xf numFmtId="0" fontId="19" fillId="42"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19" fillId="42" borderId="0" applyNumberFormat="0" applyBorder="0" applyAlignment="0" applyProtection="0">
      <alignment vertical="center"/>
    </xf>
    <xf numFmtId="0" fontId="65" fillId="6" borderId="0" applyNumberFormat="0" applyBorder="0" applyAlignment="0" applyProtection="0">
      <alignment vertical="center"/>
    </xf>
    <xf numFmtId="0" fontId="19" fillId="42" borderId="0" applyNumberFormat="0" applyBorder="0" applyAlignment="0" applyProtection="0">
      <alignment vertical="center"/>
    </xf>
    <xf numFmtId="0" fontId="93" fillId="50" borderId="0" applyNumberFormat="0" applyBorder="0" applyAlignment="0" applyProtection="0">
      <alignment vertical="center"/>
    </xf>
    <xf numFmtId="0" fontId="79" fillId="18" borderId="0" applyNumberFormat="0" applyBorder="0" applyAlignment="0" applyProtection="0">
      <alignment vertical="center"/>
    </xf>
    <xf numFmtId="0" fontId="19" fillId="42" borderId="0" applyNumberFormat="0" applyBorder="0" applyAlignment="0" applyProtection="0">
      <alignment vertical="center"/>
    </xf>
    <xf numFmtId="0" fontId="19" fillId="42" borderId="0" applyNumberFormat="0" applyBorder="0" applyAlignment="0" applyProtection="0">
      <alignment vertical="center"/>
    </xf>
    <xf numFmtId="0" fontId="19" fillId="42" borderId="0" applyNumberFormat="0" applyBorder="0" applyAlignment="0" applyProtection="0">
      <alignment vertical="center"/>
    </xf>
    <xf numFmtId="0" fontId="14" fillId="0" borderId="0"/>
    <xf numFmtId="0" fontId="19" fillId="52" borderId="0" applyNumberFormat="0" applyBorder="0" applyAlignment="0" applyProtection="0">
      <alignment vertical="center"/>
    </xf>
    <xf numFmtId="0" fontId="19" fillId="52" borderId="0" applyNumberFormat="0" applyBorder="0" applyAlignment="0" applyProtection="0">
      <alignment vertical="center"/>
    </xf>
    <xf numFmtId="0" fontId="19" fillId="52" borderId="0" applyNumberFormat="0" applyBorder="0" applyAlignment="0" applyProtection="0">
      <alignment vertical="center"/>
    </xf>
    <xf numFmtId="0" fontId="12" fillId="0" borderId="0"/>
    <xf numFmtId="0" fontId="19" fillId="52" borderId="0" applyNumberFormat="0" applyBorder="0" applyAlignment="0" applyProtection="0">
      <alignment vertical="center"/>
    </xf>
    <xf numFmtId="0" fontId="19" fillId="52" borderId="0" applyNumberFormat="0" applyBorder="0" applyAlignment="0" applyProtection="0">
      <alignment vertical="center"/>
    </xf>
    <xf numFmtId="0" fontId="93" fillId="43" borderId="0" applyNumberFormat="0" applyBorder="0" applyAlignment="0" applyProtection="0">
      <alignment vertical="center"/>
    </xf>
    <xf numFmtId="0" fontId="95" fillId="51" borderId="0" applyNumberFormat="0" applyBorder="0" applyAlignment="0" applyProtection="0">
      <alignment vertical="center"/>
    </xf>
    <xf numFmtId="0" fontId="19" fillId="47" borderId="0" applyNumberFormat="0" applyBorder="0" applyAlignment="0" applyProtection="0">
      <alignment vertical="center"/>
    </xf>
    <xf numFmtId="0" fontId="97" fillId="0" borderId="32" applyNumberFormat="0" applyFill="0" applyAlignment="0" applyProtection="0">
      <alignment vertical="center"/>
    </xf>
    <xf numFmtId="0" fontId="19" fillId="47" borderId="0" applyNumberFormat="0" applyBorder="0" applyAlignment="0" applyProtection="0">
      <alignment vertical="center"/>
    </xf>
    <xf numFmtId="0" fontId="97" fillId="0" borderId="32" applyNumberFormat="0" applyFill="0" applyAlignment="0" applyProtection="0">
      <alignment vertical="center"/>
    </xf>
    <xf numFmtId="0" fontId="19" fillId="47" borderId="0" applyNumberFormat="0" applyBorder="0" applyAlignment="0" applyProtection="0">
      <alignment vertical="center"/>
    </xf>
    <xf numFmtId="0" fontId="19" fillId="47" borderId="0" applyNumberFormat="0" applyBorder="0" applyAlignment="0" applyProtection="0">
      <alignment vertical="center"/>
    </xf>
    <xf numFmtId="0" fontId="72" fillId="0" borderId="0" applyNumberFormat="0" applyFill="0" applyBorder="0" applyAlignment="0" applyProtection="0">
      <alignment vertical="center"/>
    </xf>
    <xf numFmtId="0" fontId="19" fillId="47" borderId="0" applyNumberFormat="0" applyBorder="0" applyAlignment="0" applyProtection="0">
      <alignment vertical="center"/>
    </xf>
    <xf numFmtId="0" fontId="23" fillId="0" borderId="35" applyNumberFormat="0" applyFill="0" applyAlignment="0" applyProtection="0">
      <alignment vertical="center"/>
    </xf>
    <xf numFmtId="0" fontId="79" fillId="18" borderId="0" applyNumberFormat="0" applyBorder="0" applyAlignment="0" applyProtection="0">
      <alignment vertical="center"/>
    </xf>
    <xf numFmtId="0" fontId="19" fillId="49" borderId="0" applyNumberFormat="0" applyBorder="0" applyAlignment="0" applyProtection="0">
      <alignment vertical="center"/>
    </xf>
    <xf numFmtId="0" fontId="19" fillId="49" borderId="0" applyNumberFormat="0" applyBorder="0" applyAlignment="0" applyProtection="0">
      <alignment vertical="center"/>
    </xf>
    <xf numFmtId="0" fontId="65" fillId="6" borderId="0" applyNumberFormat="0" applyBorder="0" applyAlignment="0" applyProtection="0">
      <alignment vertical="center"/>
    </xf>
    <xf numFmtId="0" fontId="19" fillId="49" borderId="0" applyNumberFormat="0" applyBorder="0" applyAlignment="0" applyProtection="0">
      <alignment vertical="center"/>
    </xf>
    <xf numFmtId="0" fontId="103" fillId="58" borderId="34" applyNumberFormat="0" applyAlignment="0" applyProtection="0">
      <alignment vertical="center"/>
    </xf>
    <xf numFmtId="0" fontId="19" fillId="49" borderId="0" applyNumberFormat="0" applyBorder="0" applyAlignment="0" applyProtection="0">
      <alignment vertical="center"/>
    </xf>
    <xf numFmtId="0" fontId="19" fillId="49" borderId="0" applyNumberFormat="0" applyBorder="0" applyAlignment="0" applyProtection="0">
      <alignment vertical="center"/>
    </xf>
    <xf numFmtId="0" fontId="19" fillId="49" borderId="0" applyNumberFormat="0" applyBorder="0" applyAlignment="0" applyProtection="0">
      <alignment vertical="center"/>
    </xf>
    <xf numFmtId="9" fontId="19" fillId="0" borderId="0" applyFont="0" applyFill="0" applyBorder="0" applyAlignment="0" applyProtection="0">
      <alignment vertical="center"/>
    </xf>
    <xf numFmtId="0" fontId="19" fillId="56" borderId="0" applyNumberFormat="0" applyBorder="0" applyAlignment="0" applyProtection="0">
      <alignment vertical="center"/>
    </xf>
    <xf numFmtId="0" fontId="19" fillId="56" borderId="0" applyNumberFormat="0" applyBorder="0" applyAlignment="0" applyProtection="0">
      <alignment vertical="center"/>
    </xf>
    <xf numFmtId="0" fontId="19" fillId="56" borderId="0" applyNumberFormat="0" applyBorder="0" applyAlignment="0" applyProtection="0">
      <alignment vertical="center"/>
    </xf>
    <xf numFmtId="0" fontId="19" fillId="56" borderId="0" applyNumberFormat="0" applyBorder="0" applyAlignment="0" applyProtection="0">
      <alignment vertical="center"/>
    </xf>
    <xf numFmtId="0" fontId="93" fillId="57" borderId="0" applyNumberFormat="0" applyBorder="0" applyAlignment="0" applyProtection="0">
      <alignment vertical="center"/>
    </xf>
    <xf numFmtId="0" fontId="19" fillId="56" borderId="0" applyNumberFormat="0" applyBorder="0" applyAlignment="0" applyProtection="0">
      <alignment vertical="center"/>
    </xf>
    <xf numFmtId="0" fontId="19" fillId="56" borderId="0" applyNumberFormat="0" applyBorder="0" applyAlignment="0" applyProtection="0">
      <alignment vertical="center"/>
    </xf>
    <xf numFmtId="0" fontId="65" fillId="6" borderId="0" applyNumberFormat="0" applyBorder="0" applyAlignment="0" applyProtection="0">
      <alignment vertical="center"/>
    </xf>
    <xf numFmtId="0" fontId="93" fillId="44" borderId="0" applyNumberFormat="0" applyBorder="0" applyAlignment="0" applyProtection="0">
      <alignment vertical="center"/>
    </xf>
    <xf numFmtId="0" fontId="93" fillId="44" borderId="0" applyNumberFormat="0" applyBorder="0" applyAlignment="0" applyProtection="0">
      <alignment vertical="center"/>
    </xf>
    <xf numFmtId="0" fontId="72" fillId="0" borderId="0" applyNumberFormat="0" applyFill="0" applyBorder="0" applyAlignment="0" applyProtection="0">
      <alignment vertical="center"/>
    </xf>
    <xf numFmtId="0" fontId="93" fillId="42" borderId="0" applyNumberFormat="0" applyBorder="0" applyAlignment="0" applyProtection="0">
      <alignment vertical="center"/>
    </xf>
    <xf numFmtId="0" fontId="65" fillId="6" borderId="0" applyNumberFormat="0" applyBorder="0" applyAlignment="0" applyProtection="0">
      <alignment vertical="center"/>
    </xf>
    <xf numFmtId="0" fontId="93" fillId="42" borderId="0" applyNumberFormat="0" applyBorder="0" applyAlignment="0" applyProtection="0">
      <alignment vertical="center"/>
    </xf>
    <xf numFmtId="0" fontId="93" fillId="52" borderId="0" applyNumberFormat="0" applyBorder="0" applyAlignment="0" applyProtection="0">
      <alignment vertical="center"/>
    </xf>
    <xf numFmtId="0" fontId="23" fillId="0" borderId="35" applyNumberFormat="0" applyFill="0" applyAlignment="0" applyProtection="0">
      <alignment vertical="center"/>
    </xf>
    <xf numFmtId="0" fontId="93" fillId="52"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93" fillId="43"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50" borderId="0" applyNumberFormat="0" applyBorder="0" applyAlignment="0" applyProtection="0">
      <alignment vertical="center"/>
    </xf>
    <xf numFmtId="0" fontId="93" fillId="43" borderId="0" applyNumberFormat="0" applyBorder="0" applyAlignment="0" applyProtection="0">
      <alignment vertical="center"/>
    </xf>
    <xf numFmtId="0" fontId="93" fillId="50" borderId="0" applyNumberFormat="0" applyBorder="0" applyAlignment="0" applyProtection="0">
      <alignment vertical="center"/>
    </xf>
    <xf numFmtId="0" fontId="93" fillId="44" borderId="0" applyNumberFormat="0" applyBorder="0" applyAlignment="0" applyProtection="0">
      <alignment vertical="center"/>
    </xf>
    <xf numFmtId="0" fontId="93" fillId="57" borderId="0" applyNumberFormat="0" applyBorder="0" applyAlignment="0" applyProtection="0">
      <alignment vertical="center"/>
    </xf>
    <xf numFmtId="0" fontId="93" fillId="42" borderId="0" applyNumberFormat="0" applyBorder="0" applyAlignment="0" applyProtection="0">
      <alignment vertical="center"/>
    </xf>
    <xf numFmtId="0" fontId="93" fillId="44" borderId="0" applyNumberFormat="0" applyBorder="0" applyAlignment="0" applyProtection="0">
      <alignment vertical="center"/>
    </xf>
    <xf numFmtId="0" fontId="68" fillId="0" borderId="0" applyNumberFormat="0" applyFill="0" applyBorder="0" applyAlignment="0" applyProtection="0">
      <alignment vertical="center"/>
    </xf>
    <xf numFmtId="0" fontId="93" fillId="44" borderId="0" applyNumberFormat="0" applyBorder="0" applyAlignment="0" applyProtection="0">
      <alignment vertical="center"/>
    </xf>
    <xf numFmtId="0" fontId="68" fillId="0" borderId="0" applyNumberFormat="0" applyFill="0" applyBorder="0" applyAlignment="0" applyProtection="0">
      <alignment vertical="center"/>
    </xf>
    <xf numFmtId="0" fontId="93" fillId="44" borderId="0" applyNumberFormat="0" applyBorder="0" applyAlignment="0" applyProtection="0">
      <alignment vertical="center"/>
    </xf>
    <xf numFmtId="0" fontId="93" fillId="44" borderId="0" applyNumberFormat="0" applyBorder="0" applyAlignment="0" applyProtection="0">
      <alignment vertical="center"/>
    </xf>
    <xf numFmtId="0" fontId="65" fillId="6" borderId="0" applyNumberFormat="0" applyBorder="0" applyAlignment="0" applyProtection="0">
      <alignment vertical="center"/>
    </xf>
    <xf numFmtId="0" fontId="93" fillId="44" borderId="0" applyNumberFormat="0" applyBorder="0" applyAlignment="0" applyProtection="0">
      <alignment vertical="center"/>
    </xf>
    <xf numFmtId="0" fontId="93" fillId="42" borderId="0" applyNumberFormat="0" applyBorder="0" applyAlignment="0" applyProtection="0">
      <alignment vertical="center"/>
    </xf>
    <xf numFmtId="0" fontId="65" fillId="6" borderId="0" applyNumberFormat="0" applyBorder="0" applyAlignment="0" applyProtection="0">
      <alignment vertical="center"/>
    </xf>
    <xf numFmtId="0" fontId="93" fillId="42" borderId="0" applyNumberFormat="0" applyBorder="0" applyAlignment="0" applyProtection="0">
      <alignment vertical="center"/>
    </xf>
    <xf numFmtId="0" fontId="93" fillId="42" borderId="0" applyNumberFormat="0" applyBorder="0" applyAlignment="0" applyProtection="0">
      <alignment vertical="center"/>
    </xf>
    <xf numFmtId="0" fontId="65" fillId="6"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0" fontId="93" fillId="52" borderId="0" applyNumberFormat="0" applyBorder="0" applyAlignment="0" applyProtection="0">
      <alignment vertical="center"/>
    </xf>
    <xf numFmtId="43" fontId="19" fillId="0" borderId="0" applyFont="0" applyFill="0" applyBorder="0" applyAlignment="0" applyProtection="0">
      <alignment vertical="center"/>
    </xf>
    <xf numFmtId="0" fontId="68" fillId="0" borderId="0" applyNumberFormat="0" applyFill="0" applyBorder="0" applyAlignment="0" applyProtection="0">
      <alignment vertical="center"/>
    </xf>
    <xf numFmtId="0" fontId="95" fillId="51" borderId="0" applyNumberFormat="0" applyBorder="0" applyAlignment="0" applyProtection="0">
      <alignment vertical="center"/>
    </xf>
    <xf numFmtId="0" fontId="93" fillId="43" borderId="0" applyNumberFormat="0" applyBorder="0" applyAlignment="0" applyProtection="0">
      <alignment vertical="center"/>
    </xf>
    <xf numFmtId="0" fontId="65" fillId="6" borderId="0" applyNumberFormat="0" applyBorder="0" applyAlignment="0" applyProtection="0">
      <alignment vertical="center"/>
    </xf>
    <xf numFmtId="0" fontId="93" fillId="43"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75" fillId="0" borderId="24" applyNumberFormat="0" applyFill="0" applyAlignment="0" applyProtection="0">
      <alignment vertical="center"/>
    </xf>
    <xf numFmtId="0" fontId="65" fillId="6" borderId="0" applyNumberFormat="0" applyBorder="0" applyAlignment="0" applyProtection="0">
      <alignment vertical="center"/>
    </xf>
    <xf numFmtId="0" fontId="93" fillId="43" borderId="0" applyNumberFormat="0" applyBorder="0" applyAlignment="0" applyProtection="0">
      <alignment vertical="center"/>
    </xf>
    <xf numFmtId="0" fontId="65" fillId="6" borderId="0" applyNumberFormat="0" applyBorder="0" applyAlignment="0" applyProtection="0">
      <alignment vertical="center"/>
    </xf>
    <xf numFmtId="0" fontId="93" fillId="43" borderId="0" applyNumberFormat="0" applyBorder="0" applyAlignment="0" applyProtection="0">
      <alignment vertical="center"/>
    </xf>
    <xf numFmtId="0" fontId="93" fillId="50" borderId="0" applyNumberFormat="0" applyBorder="0" applyAlignment="0" applyProtection="0">
      <alignment vertical="center"/>
    </xf>
    <xf numFmtId="0" fontId="65" fillId="6" borderId="0" applyNumberFormat="0" applyBorder="0" applyAlignment="0" applyProtection="0">
      <alignment vertical="center"/>
    </xf>
    <xf numFmtId="0" fontId="93" fillId="50" borderId="0" applyNumberFormat="0" applyBorder="0" applyAlignment="0" applyProtection="0">
      <alignment vertical="center"/>
    </xf>
    <xf numFmtId="0" fontId="93" fillId="50" borderId="0" applyNumberFormat="0" applyBorder="0" applyAlignment="0" applyProtection="0">
      <alignment vertical="center"/>
    </xf>
    <xf numFmtId="0" fontId="65" fillId="6" borderId="0" applyNumberFormat="0" applyBorder="0" applyAlignment="0" applyProtection="0">
      <alignment vertical="center"/>
    </xf>
    <xf numFmtId="0" fontId="93" fillId="50" borderId="0" applyNumberFormat="0" applyBorder="0" applyAlignment="0" applyProtection="0">
      <alignment vertical="center"/>
    </xf>
    <xf numFmtId="0" fontId="93" fillId="57" borderId="0" applyNumberFormat="0" applyBorder="0" applyAlignment="0" applyProtection="0">
      <alignment vertical="center"/>
    </xf>
    <xf numFmtId="0" fontId="65" fillId="6" borderId="0" applyNumberFormat="0" applyBorder="0" applyAlignment="0" applyProtection="0">
      <alignment vertical="center"/>
    </xf>
    <xf numFmtId="0" fontId="93" fillId="57" borderId="0" applyNumberFormat="0" applyBorder="0" applyAlignment="0" applyProtection="0">
      <alignment vertical="center"/>
    </xf>
    <xf numFmtId="0" fontId="93" fillId="57" borderId="0" applyNumberFormat="0" applyBorder="0" applyAlignment="0" applyProtection="0">
      <alignment vertical="center"/>
    </xf>
    <xf numFmtId="0" fontId="93" fillId="57" borderId="0" applyNumberFormat="0" applyBorder="0" applyAlignment="0" applyProtection="0">
      <alignment vertical="center"/>
    </xf>
    <xf numFmtId="0" fontId="65" fillId="6" borderId="0" applyNumberFormat="0" applyBorder="0" applyAlignment="0" applyProtection="0">
      <alignment vertical="center"/>
    </xf>
    <xf numFmtId="0" fontId="93" fillId="57" borderId="0" applyNumberFormat="0" applyBorder="0" applyAlignment="0" applyProtection="0">
      <alignment vertical="center"/>
    </xf>
    <xf numFmtId="0" fontId="14" fillId="0" borderId="0"/>
    <xf numFmtId="0" fontId="65" fillId="6" borderId="0" applyNumberFormat="0" applyBorder="0" applyAlignment="0" applyProtection="0">
      <alignment vertical="center"/>
    </xf>
    <xf numFmtId="0" fontId="93" fillId="57" borderId="0" applyNumberFormat="0" applyBorder="0" applyAlignment="0" applyProtection="0">
      <alignment vertical="center"/>
    </xf>
    <xf numFmtId="0" fontId="65" fillId="6" borderId="0" applyNumberFormat="0" applyBorder="0" applyAlignment="0" applyProtection="0">
      <alignment vertical="center"/>
    </xf>
    <xf numFmtId="0" fontId="93" fillId="57" borderId="0" applyNumberFormat="0" applyBorder="0" applyAlignment="0" applyProtection="0">
      <alignment vertical="center"/>
    </xf>
    <xf numFmtId="0" fontId="0" fillId="0" borderId="0">
      <alignment vertical="center"/>
    </xf>
    <xf numFmtId="0" fontId="93" fillId="46" borderId="0" applyNumberFormat="0" applyBorder="0" applyAlignment="0" applyProtection="0">
      <alignment vertical="center"/>
    </xf>
    <xf numFmtId="0" fontId="0" fillId="0" borderId="0">
      <alignment vertical="center"/>
    </xf>
    <xf numFmtId="0" fontId="19" fillId="0" borderId="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93" fillId="46" borderId="0" applyNumberFormat="0" applyBorder="0" applyAlignment="0" applyProtection="0">
      <alignment vertical="center"/>
    </xf>
    <xf numFmtId="0" fontId="79" fillId="18" borderId="0" applyNumberFormat="0" applyBorder="0" applyAlignment="0" applyProtection="0">
      <alignment vertical="center"/>
    </xf>
    <xf numFmtId="0" fontId="65" fillId="6" borderId="0" applyNumberFormat="0" applyBorder="0" applyAlignment="0" applyProtection="0">
      <alignment vertical="center"/>
    </xf>
    <xf numFmtId="0" fontId="93" fillId="53" borderId="0" applyNumberFormat="0" applyBorder="0" applyAlignment="0" applyProtection="0">
      <alignment vertical="center"/>
    </xf>
    <xf numFmtId="0" fontId="93" fillId="53" borderId="0" applyNumberFormat="0" applyBorder="0" applyAlignment="0" applyProtection="0">
      <alignment vertical="center"/>
    </xf>
    <xf numFmtId="0" fontId="93" fillId="55"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5" borderId="0" applyNumberFormat="0" applyBorder="0" applyAlignment="0" applyProtection="0">
      <alignment vertical="center"/>
    </xf>
    <xf numFmtId="0" fontId="65" fillId="6" borderId="0" applyNumberFormat="0" applyBorder="0" applyAlignment="0" applyProtection="0">
      <alignment vertical="center"/>
    </xf>
    <xf numFmtId="0" fontId="79" fillId="18"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93" fillId="50" borderId="0" applyNumberFormat="0" applyBorder="0" applyAlignment="0" applyProtection="0">
      <alignment vertical="center"/>
    </xf>
    <xf numFmtId="0" fontId="65" fillId="6" borderId="0" applyNumberFormat="0" applyBorder="0" applyAlignment="0" applyProtection="0">
      <alignment vertical="center"/>
    </xf>
    <xf numFmtId="0" fontId="93" fillId="46" borderId="0" applyNumberFormat="0" applyBorder="0" applyAlignment="0" applyProtection="0">
      <alignment vertical="center"/>
    </xf>
    <xf numFmtId="0" fontId="14" fillId="0" borderId="0"/>
    <xf numFmtId="0" fontId="65" fillId="6" borderId="0" applyNumberFormat="0" applyBorder="0" applyAlignment="0" applyProtection="0">
      <alignment vertical="center"/>
    </xf>
    <xf numFmtId="0" fontId="79" fillId="18" borderId="0" applyNumberFormat="0" applyBorder="0" applyAlignment="0" applyProtection="0">
      <alignment vertical="center"/>
    </xf>
    <xf numFmtId="0" fontId="65" fillId="6" borderId="0" applyNumberFormat="0" applyBorder="0" applyAlignment="0" applyProtection="0">
      <alignment vertical="center"/>
    </xf>
    <xf numFmtId="0" fontId="79" fillId="18" borderId="0" applyNumberFormat="0" applyBorder="0" applyAlignment="0" applyProtection="0">
      <alignment vertical="center"/>
    </xf>
    <xf numFmtId="0" fontId="73" fillId="12" borderId="23" applyNumberFormat="0" applyAlignment="0" applyProtection="0">
      <alignment vertical="center"/>
    </xf>
    <xf numFmtId="0" fontId="73" fillId="12" borderId="23" applyNumberFormat="0" applyAlignment="0" applyProtection="0">
      <alignment vertical="center"/>
    </xf>
    <xf numFmtId="37" fontId="102" fillId="0" borderId="0"/>
    <xf numFmtId="0" fontId="103" fillId="58" borderId="34" applyNumberFormat="0" applyAlignment="0" applyProtection="0">
      <alignment vertical="center"/>
    </xf>
    <xf numFmtId="0" fontId="103" fillId="58" borderId="34" applyNumberFormat="0" applyAlignment="0" applyProtection="0">
      <alignment vertical="center"/>
    </xf>
    <xf numFmtId="0" fontId="98" fillId="0" borderId="0" applyNumberFormat="0" applyFill="0" applyBorder="0" applyAlignment="0" applyProtection="0">
      <alignment vertical="center"/>
    </xf>
    <xf numFmtId="0" fontId="65" fillId="6" borderId="0" applyNumberFormat="0" applyBorder="0" applyAlignment="0" applyProtection="0">
      <alignment vertical="center"/>
    </xf>
    <xf numFmtId="0" fontId="0" fillId="0" borderId="0">
      <alignment vertical="center"/>
    </xf>
    <xf numFmtId="0" fontId="79" fillId="18" borderId="0" applyNumberFormat="0" applyBorder="0" applyAlignment="0" applyProtection="0">
      <alignment vertical="center"/>
    </xf>
    <xf numFmtId="0" fontId="14" fillId="0" borderId="0"/>
    <xf numFmtId="0" fontId="79" fillId="18" borderId="0" applyNumberFormat="0" applyBorder="0" applyAlignment="0" applyProtection="0">
      <alignment vertical="center"/>
    </xf>
    <xf numFmtId="0" fontId="75" fillId="0" borderId="24" applyNumberFormat="0" applyFill="0" applyAlignment="0" applyProtection="0">
      <alignment vertical="center"/>
    </xf>
    <xf numFmtId="0" fontId="65" fillId="6" borderId="0" applyNumberFormat="0" applyBorder="0" applyAlignment="0" applyProtection="0">
      <alignment vertical="center"/>
    </xf>
    <xf numFmtId="0" fontId="75" fillId="0" borderId="24" applyNumberFormat="0" applyFill="0" applyAlignment="0" applyProtection="0">
      <alignment vertical="center"/>
    </xf>
    <xf numFmtId="0" fontId="75" fillId="0" borderId="24" applyNumberFormat="0" applyFill="0" applyAlignment="0" applyProtection="0">
      <alignment vertical="center"/>
    </xf>
    <xf numFmtId="0" fontId="65" fillId="6" borderId="0" applyNumberFormat="0" applyBorder="0" applyAlignment="0" applyProtection="0">
      <alignment vertical="center"/>
    </xf>
    <xf numFmtId="0" fontId="88" fillId="6" borderId="0" applyNumberFormat="0" applyBorder="0" applyAlignment="0" applyProtection="0">
      <alignment vertical="center"/>
    </xf>
    <xf numFmtId="0" fontId="64" fillId="0" borderId="19" applyNumberFormat="0" applyFill="0" applyAlignment="0" applyProtection="0">
      <alignment vertical="center"/>
    </xf>
    <xf numFmtId="0" fontId="79" fillId="18" borderId="0" applyNumberFormat="0" applyBorder="0" applyAlignment="0" applyProtection="0">
      <alignment vertical="center"/>
    </xf>
    <xf numFmtId="0" fontId="75" fillId="0" borderId="24" applyNumberFormat="0" applyFill="0" applyAlignment="0" applyProtection="0">
      <alignment vertical="center"/>
    </xf>
    <xf numFmtId="0" fontId="68" fillId="0" borderId="30" applyNumberFormat="0" applyFill="0" applyAlignment="0" applyProtection="0">
      <alignment vertical="center"/>
    </xf>
    <xf numFmtId="0" fontId="100" fillId="0" borderId="0"/>
    <xf numFmtId="9" fontId="99" fillId="0" borderId="0" applyFont="0" applyFill="0" applyBorder="0" applyAlignment="0" applyProtection="0">
      <alignment vertical="center"/>
    </xf>
    <xf numFmtId="0" fontId="101" fillId="12" borderId="33" applyNumberFormat="0" applyAlignment="0" applyProtection="0">
      <alignment vertical="center"/>
    </xf>
    <xf numFmtId="0" fontId="101" fillId="12" borderId="33" applyNumberFormat="0" applyAlignment="0" applyProtection="0">
      <alignment vertical="center"/>
    </xf>
    <xf numFmtId="0" fontId="65" fillId="6" borderId="0" applyNumberFormat="0" applyBorder="0" applyAlignment="0" applyProtection="0">
      <alignment vertical="center"/>
    </xf>
    <xf numFmtId="0" fontId="101" fillId="12" borderId="33" applyNumberFormat="0" applyAlignment="0" applyProtection="0">
      <alignment vertical="center"/>
    </xf>
    <xf numFmtId="0" fontId="72" fillId="0" borderId="0" applyNumberFormat="0" applyFill="0" applyBorder="0" applyAlignment="0" applyProtection="0">
      <alignment vertical="center"/>
    </xf>
    <xf numFmtId="0" fontId="23" fillId="0" borderId="35" applyNumberFormat="0" applyFill="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104" fillId="6" borderId="0" applyNumberFormat="0" applyBorder="0" applyAlignment="0" applyProtection="0">
      <alignment vertical="center"/>
    </xf>
    <xf numFmtId="9" fontId="19" fillId="0" borderId="0" applyFont="0" applyFill="0" applyBorder="0" applyAlignment="0" applyProtection="0">
      <alignment vertical="center"/>
    </xf>
    <xf numFmtId="9" fontId="99" fillId="0" borderId="0" applyFont="0" applyFill="0" applyBorder="0" applyAlignment="0" applyProtection="0">
      <alignment vertical="center"/>
    </xf>
    <xf numFmtId="9" fontId="19" fillId="0" borderId="0" applyFont="0" applyFill="0" applyBorder="0" applyAlignment="0" applyProtection="0">
      <alignment vertical="center"/>
    </xf>
    <xf numFmtId="0" fontId="65" fillId="6" borderId="0" applyNumberFormat="0" applyBorder="0" applyAlignment="0" applyProtection="0">
      <alignment vertical="center"/>
    </xf>
    <xf numFmtId="9" fontId="19" fillId="0" borderId="0" applyFont="0" applyFill="0" applyBorder="0" applyAlignment="0" applyProtection="0">
      <alignment vertical="center"/>
    </xf>
    <xf numFmtId="9" fontId="19" fillId="0" borderId="0" applyFont="0" applyFill="0" applyBorder="0" applyAlignment="0" applyProtection="0">
      <alignment vertical="center"/>
    </xf>
    <xf numFmtId="9" fontId="19" fillId="0" borderId="0" applyFont="0" applyFill="0" applyBorder="0" applyAlignment="0" applyProtection="0">
      <alignment vertical="center"/>
    </xf>
    <xf numFmtId="0" fontId="68" fillId="0" borderId="30" applyNumberFormat="0" applyFill="0" applyAlignment="0" applyProtection="0">
      <alignment vertical="center"/>
    </xf>
    <xf numFmtId="0" fontId="75" fillId="0" borderId="24" applyNumberFormat="0" applyFill="0" applyAlignment="0" applyProtection="0">
      <alignment vertical="center"/>
    </xf>
    <xf numFmtId="0" fontId="75" fillId="0" borderId="24" applyNumberFormat="0" applyFill="0" applyAlignment="0" applyProtection="0">
      <alignment vertical="center"/>
    </xf>
    <xf numFmtId="0" fontId="75" fillId="0" borderId="24" applyNumberFormat="0" applyFill="0" applyAlignment="0" applyProtection="0">
      <alignment vertical="center"/>
    </xf>
    <xf numFmtId="0" fontId="75" fillId="0" borderId="24" applyNumberFormat="0" applyFill="0" applyAlignment="0" applyProtection="0">
      <alignment vertical="center"/>
    </xf>
    <xf numFmtId="0" fontId="65" fillId="6" borderId="0" applyNumberFormat="0" applyBorder="0" applyAlignment="0" applyProtection="0">
      <alignment vertical="center"/>
    </xf>
    <xf numFmtId="0" fontId="64" fillId="0" borderId="19" applyNumberFormat="0" applyFill="0" applyAlignment="0" applyProtection="0">
      <alignment vertical="center"/>
    </xf>
    <xf numFmtId="0" fontId="64" fillId="0" borderId="19" applyNumberFormat="0" applyFill="0" applyAlignment="0" applyProtection="0">
      <alignment vertical="center"/>
    </xf>
    <xf numFmtId="0" fontId="64" fillId="0" borderId="19" applyNumberFormat="0" applyFill="0" applyAlignment="0" applyProtection="0">
      <alignment vertical="center"/>
    </xf>
    <xf numFmtId="0" fontId="64" fillId="0" borderId="19" applyNumberFormat="0" applyFill="0" applyAlignment="0" applyProtection="0">
      <alignment vertical="center"/>
    </xf>
    <xf numFmtId="0" fontId="64" fillId="0" borderId="19" applyNumberFormat="0" applyFill="0" applyAlignment="0" applyProtection="0">
      <alignment vertical="center"/>
    </xf>
    <xf numFmtId="0" fontId="64" fillId="0" borderId="19" applyNumberFormat="0" applyFill="0" applyAlignment="0" applyProtection="0">
      <alignment vertical="center"/>
    </xf>
    <xf numFmtId="0" fontId="68" fillId="0" borderId="30" applyNumberFormat="0" applyFill="0" applyAlignment="0" applyProtection="0">
      <alignment vertical="center"/>
    </xf>
    <xf numFmtId="0" fontId="68" fillId="0" borderId="30" applyNumberFormat="0" applyFill="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12" fillId="0" borderId="0"/>
    <xf numFmtId="0" fontId="65" fillId="6" borderId="0" applyNumberFormat="0" applyBorder="0" applyAlignment="0" applyProtection="0">
      <alignment vertical="center"/>
    </xf>
    <xf numFmtId="0" fontId="68" fillId="0" borderId="30" applyNumberFormat="0" applyFill="0" applyAlignment="0" applyProtection="0">
      <alignment vertical="center"/>
    </xf>
    <xf numFmtId="43" fontId="19" fillId="0" borderId="0" applyFont="0" applyFill="0" applyBorder="0" applyAlignment="0" applyProtection="0">
      <alignment vertical="center"/>
    </xf>
    <xf numFmtId="0" fontId="68" fillId="0" borderId="0" applyNumberFormat="0" applyFill="0" applyBorder="0" applyAlignment="0" applyProtection="0">
      <alignment vertical="center"/>
    </xf>
    <xf numFmtId="0" fontId="68" fillId="0" borderId="0" applyNumberFormat="0" applyFill="0" applyBorder="0" applyAlignment="0" applyProtection="0">
      <alignment vertical="center"/>
    </xf>
    <xf numFmtId="43" fontId="19" fillId="0" borderId="0" applyFont="0" applyFill="0" applyBorder="0" applyAlignment="0" applyProtection="0">
      <alignment vertical="center"/>
    </xf>
    <xf numFmtId="0" fontId="68"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73" fillId="12" borderId="23" applyNumberFormat="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0" fillId="0" borderId="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88"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0" fillId="0" borderId="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85" fillId="0" borderId="0"/>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14" fillId="0" borderId="0"/>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88"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79" fillId="18" borderId="0" applyNumberFormat="0" applyBorder="0" applyAlignment="0" applyProtection="0">
      <alignment vertical="center"/>
    </xf>
    <xf numFmtId="0" fontId="65" fillId="6" borderId="0" applyNumberFormat="0" applyBorder="0" applyAlignment="0" applyProtection="0">
      <alignment vertical="center"/>
    </xf>
    <xf numFmtId="0" fontId="79" fillId="18" borderId="0" applyNumberFormat="0" applyBorder="0" applyAlignment="0" applyProtection="0">
      <alignment vertical="center"/>
    </xf>
    <xf numFmtId="0" fontId="65" fillId="6"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65" fillId="6"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98" fillId="0" borderId="0" applyNumberFormat="0" applyFill="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79" fillId="18"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79" fillId="18" borderId="0" applyNumberFormat="0" applyBorder="0" applyAlignment="0" applyProtection="0">
      <alignment vertical="center"/>
    </xf>
    <xf numFmtId="0" fontId="65" fillId="6" borderId="0" applyNumberFormat="0" applyBorder="0" applyAlignment="0" applyProtection="0">
      <alignment vertical="center"/>
    </xf>
    <xf numFmtId="0" fontId="79" fillId="18" borderId="0" applyNumberFormat="0" applyBorder="0" applyAlignment="0" applyProtection="0">
      <alignment vertical="center"/>
    </xf>
    <xf numFmtId="0" fontId="65" fillId="6" borderId="0" applyNumberFormat="0" applyBorder="0" applyAlignment="0" applyProtection="0">
      <alignment vertical="center"/>
    </xf>
    <xf numFmtId="0" fontId="79" fillId="18"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88"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88" fillId="6" borderId="0" applyNumberFormat="0" applyBorder="0" applyAlignment="0" applyProtection="0">
      <alignment vertical="center"/>
    </xf>
    <xf numFmtId="0" fontId="88" fillId="6" borderId="0" applyNumberFormat="0" applyBorder="0" applyAlignment="0" applyProtection="0">
      <alignment vertical="center"/>
    </xf>
    <xf numFmtId="0" fontId="94" fillId="6" borderId="0" applyNumberFormat="0" applyBorder="0" applyAlignment="0" applyProtection="0">
      <alignment vertical="center"/>
    </xf>
    <xf numFmtId="0" fontId="94" fillId="6" borderId="0" applyNumberFormat="0" applyBorder="0" applyAlignment="0" applyProtection="0">
      <alignment vertical="center"/>
    </xf>
    <xf numFmtId="0" fontId="94" fillId="6" borderId="0" applyNumberFormat="0" applyBorder="0" applyAlignment="0" applyProtection="0">
      <alignment vertical="center"/>
    </xf>
    <xf numFmtId="0" fontId="94" fillId="6" borderId="0" applyNumberFormat="0" applyBorder="0" applyAlignment="0" applyProtection="0">
      <alignment vertical="center"/>
    </xf>
    <xf numFmtId="0" fontId="94" fillId="6" borderId="0" applyNumberFormat="0" applyBorder="0" applyAlignment="0" applyProtection="0">
      <alignment vertical="center"/>
    </xf>
    <xf numFmtId="0" fontId="94" fillId="6" borderId="0" applyNumberFormat="0" applyBorder="0" applyAlignment="0" applyProtection="0">
      <alignment vertical="center"/>
    </xf>
    <xf numFmtId="0" fontId="94" fillId="6" borderId="0" applyNumberFormat="0" applyBorder="0" applyAlignment="0" applyProtection="0">
      <alignment vertical="center"/>
    </xf>
    <xf numFmtId="0" fontId="94" fillId="6" borderId="0" applyNumberFormat="0" applyBorder="0" applyAlignment="0" applyProtection="0">
      <alignment vertical="center"/>
    </xf>
    <xf numFmtId="0" fontId="94" fillId="6" borderId="0" applyNumberFormat="0" applyBorder="0" applyAlignment="0" applyProtection="0">
      <alignment vertical="center"/>
    </xf>
    <xf numFmtId="0" fontId="94" fillId="6" borderId="0" applyNumberFormat="0" applyBorder="0" applyAlignment="0" applyProtection="0">
      <alignment vertical="center"/>
    </xf>
    <xf numFmtId="0" fontId="94"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106" fillId="6" borderId="0" applyNumberFormat="0" applyBorder="0" applyAlignment="0" applyProtection="0">
      <alignment vertical="center"/>
    </xf>
    <xf numFmtId="0" fontId="106"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65" fillId="6" borderId="0" applyNumberFormat="0" applyBorder="0" applyAlignment="0" applyProtection="0">
      <alignment vertical="center"/>
    </xf>
    <xf numFmtId="0" fontId="106" fillId="6" borderId="0" applyNumberFormat="0" applyBorder="0" applyAlignment="0" applyProtection="0">
      <alignment vertical="center"/>
    </xf>
    <xf numFmtId="0" fontId="106" fillId="6"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0" fillId="0" borderId="0">
      <alignment vertical="center"/>
    </xf>
    <xf numFmtId="0" fontId="0" fillId="0" borderId="0">
      <alignment vertical="center"/>
    </xf>
    <xf numFmtId="0" fontId="19" fillId="0" borderId="0">
      <alignment vertical="center"/>
    </xf>
    <xf numFmtId="0" fontId="14" fillId="0" borderId="0"/>
    <xf numFmtId="0" fontId="14" fillId="0" borderId="0"/>
    <xf numFmtId="0" fontId="14" fillId="0" borderId="0"/>
    <xf numFmtId="0" fontId="14" fillId="0" borderId="0"/>
    <xf numFmtId="0" fontId="19" fillId="0" borderId="0">
      <alignment vertical="center"/>
    </xf>
    <xf numFmtId="0" fontId="14" fillId="0" borderId="0"/>
    <xf numFmtId="0" fontId="14" fillId="0" borderId="0"/>
    <xf numFmtId="0" fontId="14" fillId="0" borderId="0"/>
    <xf numFmtId="0" fontId="14" fillId="0" borderId="0"/>
    <xf numFmtId="0" fontId="14" fillId="0" borderId="0"/>
    <xf numFmtId="0" fontId="79" fillId="18" borderId="0" applyNumberFormat="0" applyBorder="0" applyAlignment="0" applyProtection="0">
      <alignment vertical="center"/>
    </xf>
    <xf numFmtId="0" fontId="0"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xf numFmtId="0" fontId="19" fillId="0" borderId="0"/>
    <xf numFmtId="0" fontId="19" fillId="0" borderId="0"/>
    <xf numFmtId="0" fontId="93" fillId="50" borderId="0" applyNumberFormat="0" applyBorder="0" applyAlignment="0" applyProtection="0">
      <alignment vertical="center"/>
    </xf>
    <xf numFmtId="0" fontId="0" fillId="0" borderId="0">
      <alignment vertical="center"/>
    </xf>
    <xf numFmtId="0" fontId="14" fillId="0" borderId="0"/>
    <xf numFmtId="0" fontId="14" fillId="0" borderId="0"/>
    <xf numFmtId="0" fontId="0" fillId="0" borderId="0">
      <alignment vertical="center"/>
    </xf>
    <xf numFmtId="0" fontId="14" fillId="0" borderId="0"/>
    <xf numFmtId="0" fontId="0" fillId="0" borderId="0">
      <alignment vertical="center"/>
    </xf>
    <xf numFmtId="0" fontId="14" fillId="0" borderId="0"/>
    <xf numFmtId="0" fontId="0" fillId="0" borderId="0">
      <alignment vertical="center"/>
    </xf>
    <xf numFmtId="0" fontId="19" fillId="0" borderId="0"/>
    <xf numFmtId="0" fontId="14" fillId="0" borderId="0"/>
    <xf numFmtId="0" fontId="103" fillId="58" borderId="34" applyNumberFormat="0" applyAlignment="0" applyProtection="0">
      <alignment vertical="center"/>
    </xf>
    <xf numFmtId="0" fontId="14" fillId="0" borderId="0"/>
    <xf numFmtId="0" fontId="14" fillId="0" borderId="0"/>
    <xf numFmtId="0" fontId="14" fillId="0" borderId="0">
      <alignment vertical="center"/>
    </xf>
    <xf numFmtId="0" fontId="14" fillId="0" borderId="0"/>
    <xf numFmtId="0" fontId="103" fillId="58" borderId="34" applyNumberFormat="0" applyAlignment="0" applyProtection="0">
      <alignment vertical="center"/>
    </xf>
    <xf numFmtId="0" fontId="12" fillId="0" borderId="0"/>
    <xf numFmtId="0" fontId="14" fillId="0" borderId="0"/>
    <xf numFmtId="0" fontId="12" fillId="0" borderId="0"/>
    <xf numFmtId="0" fontId="79" fillId="18"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4" fillId="0" borderId="0">
      <alignment vertical="center"/>
    </xf>
    <xf numFmtId="0" fontId="14" fillId="0" borderId="0"/>
    <xf numFmtId="0" fontId="14" fillId="0" borderId="0"/>
    <xf numFmtId="0" fontId="19" fillId="0" borderId="0">
      <alignment vertical="center"/>
    </xf>
    <xf numFmtId="0" fontId="14" fillId="0" borderId="0"/>
    <xf numFmtId="0" fontId="14" fillId="0" borderId="0"/>
    <xf numFmtId="0" fontId="14" fillId="0" borderId="0"/>
    <xf numFmtId="0" fontId="14" fillId="0" borderId="0"/>
    <xf numFmtId="0" fontId="19" fillId="0" borderId="0"/>
    <xf numFmtId="0" fontId="14" fillId="0" borderId="0"/>
    <xf numFmtId="0" fontId="79" fillId="18" borderId="0" applyNumberFormat="0" applyBorder="0" applyAlignment="0" applyProtection="0">
      <alignment vertical="center"/>
    </xf>
    <xf numFmtId="0" fontId="14" fillId="0" borderId="0"/>
    <xf numFmtId="0" fontId="14" fillId="0" borderId="0"/>
    <xf numFmtId="0" fontId="14" fillId="0" borderId="0"/>
    <xf numFmtId="0" fontId="14" fillId="0" borderId="0"/>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14" fillId="0" borderId="0"/>
    <xf numFmtId="0" fontId="79" fillId="18" borderId="0" applyNumberFormat="0" applyBorder="0" applyAlignment="0" applyProtection="0">
      <alignment vertical="center"/>
    </xf>
    <xf numFmtId="0" fontId="14" fillId="0" borderId="0"/>
    <xf numFmtId="0" fontId="14" fillId="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9" fillId="0" borderId="0">
      <alignment vertical="center"/>
    </xf>
    <xf numFmtId="0" fontId="14" fillId="0" borderId="0"/>
    <xf numFmtId="0" fontId="105" fillId="0" borderId="0"/>
    <xf numFmtId="0" fontId="19" fillId="0" borderId="0">
      <alignment vertical="center"/>
    </xf>
    <xf numFmtId="0" fontId="96" fillId="0" borderId="0" applyNumberFormat="0" applyFill="0" applyBorder="0" applyAlignment="0" applyProtection="0">
      <alignment vertical="center"/>
    </xf>
    <xf numFmtId="0" fontId="19"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1" fontId="107" fillId="0" borderId="0"/>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4" fillId="0" borderId="0"/>
    <xf numFmtId="0" fontId="14" fillId="0" borderId="0"/>
    <xf numFmtId="0" fontId="14" fillId="0" borderId="0">
      <alignment vertical="center"/>
    </xf>
    <xf numFmtId="0" fontId="12" fillId="0" borderId="0"/>
    <xf numFmtId="0" fontId="14" fillId="0" borderId="0">
      <alignment vertical="center"/>
    </xf>
    <xf numFmtId="0" fontId="12" fillId="0" borderId="0"/>
    <xf numFmtId="0" fontId="14" fillId="0" borderId="0">
      <alignment vertical="center"/>
    </xf>
    <xf numFmtId="0" fontId="12" fillId="0" borderId="0"/>
    <xf numFmtId="0" fontId="14" fillId="0" borderId="0">
      <alignment vertical="center"/>
    </xf>
    <xf numFmtId="0" fontId="14" fillId="0" borderId="0"/>
    <xf numFmtId="0" fontId="14" fillId="0" borderId="0"/>
    <xf numFmtId="0" fontId="14" fillId="0" borderId="0"/>
    <xf numFmtId="0" fontId="14" fillId="0" borderId="0"/>
    <xf numFmtId="0" fontId="12" fillId="0" borderId="0"/>
    <xf numFmtId="0" fontId="0" fillId="0" borderId="0">
      <alignment vertical="center"/>
    </xf>
    <xf numFmtId="0" fontId="12" fillId="0" borderId="0"/>
    <xf numFmtId="0" fontId="12" fillId="0" borderId="0"/>
    <xf numFmtId="0" fontId="12" fillId="0" borderId="0"/>
    <xf numFmtId="0" fontId="12" fillId="0" borderId="0"/>
    <xf numFmtId="0" fontId="12" fillId="0" borderId="0"/>
    <xf numFmtId="0" fontId="14" fillId="0" borderId="0"/>
    <xf numFmtId="0" fontId="14" fillId="0" borderId="0"/>
    <xf numFmtId="0" fontId="14" fillId="0" borderId="0"/>
    <xf numFmtId="0" fontId="14" fillId="0" borderId="0">
      <alignment vertical="center"/>
    </xf>
    <xf numFmtId="0" fontId="14" fillId="0" borderId="0"/>
    <xf numFmtId="0" fontId="14" fillId="0" borderId="0">
      <alignment vertical="center"/>
    </xf>
    <xf numFmtId="0" fontId="14" fillId="0" borderId="0"/>
    <xf numFmtId="0" fontId="14" fillId="0" borderId="0"/>
    <xf numFmtId="0" fontId="14" fillId="0" borderId="0"/>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4" fillId="0" borderId="0"/>
    <xf numFmtId="0" fontId="19" fillId="0" borderId="0">
      <alignment vertical="center"/>
    </xf>
    <xf numFmtId="0" fontId="12" fillId="0" borderId="0"/>
    <xf numFmtId="0" fontId="14" fillId="0" borderId="0"/>
    <xf numFmtId="0" fontId="14" fillId="0" borderId="0"/>
    <xf numFmtId="0" fontId="14" fillId="0" borderId="0"/>
    <xf numFmtId="0" fontId="14" fillId="0" borderId="0"/>
    <xf numFmtId="0" fontId="14" fillId="0" borderId="0"/>
    <xf numFmtId="0" fontId="12" fillId="0" borderId="0"/>
    <xf numFmtId="0" fontId="12" fillId="0" borderId="0"/>
    <xf numFmtId="0" fontId="12" fillId="0" borderId="0"/>
    <xf numFmtId="0" fontId="14" fillId="0" borderId="0">
      <alignment vertical="center"/>
    </xf>
    <xf numFmtId="0" fontId="19" fillId="0" borderId="0"/>
    <xf numFmtId="0" fontId="0" fillId="0" borderId="0"/>
    <xf numFmtId="0" fontId="0" fillId="0" borderId="0"/>
    <xf numFmtId="0" fontId="0" fillId="0" borderId="0"/>
    <xf numFmtId="0" fontId="19" fillId="0" borderId="0"/>
    <xf numFmtId="0" fontId="0" fillId="0" borderId="0"/>
    <xf numFmtId="0" fontId="19" fillId="0" borderId="0"/>
    <xf numFmtId="0" fontId="14" fillId="0" borderId="0"/>
    <xf numFmtId="0" fontId="14" fillId="0" borderId="0"/>
    <xf numFmtId="0" fontId="14" fillId="0" borderId="0"/>
    <xf numFmtId="0" fontId="14" fillId="0" borderId="0"/>
    <xf numFmtId="0" fontId="14" fillId="0" borderId="0"/>
    <xf numFmtId="0" fontId="79" fillId="18" borderId="0" applyNumberFormat="0" applyBorder="0" applyAlignment="0" applyProtection="0">
      <alignment vertical="center"/>
    </xf>
    <xf numFmtId="0" fontId="14" fillId="0" borderId="0"/>
    <xf numFmtId="0" fontId="14"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79" fillId="18" borderId="0" applyNumberFormat="0" applyBorder="0" applyAlignment="0" applyProtection="0">
      <alignment vertical="center"/>
    </xf>
    <xf numFmtId="0" fontId="14" fillId="0" borderId="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alignment vertical="center"/>
    </xf>
    <xf numFmtId="0" fontId="0" fillId="0" borderId="0">
      <alignment vertical="center"/>
    </xf>
    <xf numFmtId="0" fontId="19" fillId="0" borderId="0">
      <alignment vertical="center"/>
    </xf>
    <xf numFmtId="0" fontId="19" fillId="0" borderId="0"/>
    <xf numFmtId="0" fontId="19" fillId="0" borderId="0"/>
    <xf numFmtId="0" fontId="19" fillId="0" borderId="0"/>
    <xf numFmtId="0" fontId="19" fillId="0" borderId="0"/>
    <xf numFmtId="0" fontId="19" fillId="0" borderId="0"/>
    <xf numFmtId="0" fontId="79" fillId="18" borderId="0" applyNumberFormat="0" applyBorder="0" applyAlignment="0" applyProtection="0">
      <alignment vertical="center"/>
    </xf>
    <xf numFmtId="0" fontId="19" fillId="0" borderId="0"/>
    <xf numFmtId="0" fontId="19" fillId="0" borderId="0"/>
    <xf numFmtId="0" fontId="105" fillId="0" borderId="0"/>
    <xf numFmtId="0" fontId="14" fillId="0" borderId="0"/>
    <xf numFmtId="0" fontId="0" fillId="0" borderId="0">
      <alignment vertical="center"/>
    </xf>
    <xf numFmtId="0" fontId="19" fillId="0" borderId="0">
      <alignment vertical="center"/>
    </xf>
    <xf numFmtId="0" fontId="0" fillId="0" borderId="0">
      <alignment vertical="center"/>
    </xf>
    <xf numFmtId="0" fontId="14" fillId="0" borderId="0"/>
    <xf numFmtId="0" fontId="14" fillId="0" borderId="0"/>
    <xf numFmtId="0" fontId="14" fillId="0" borderId="0"/>
    <xf numFmtId="0" fontId="14" fillId="0" borderId="0"/>
    <xf numFmtId="0" fontId="14" fillId="0" borderId="0"/>
    <xf numFmtId="0" fontId="111" fillId="0" borderId="0"/>
    <xf numFmtId="0" fontId="14" fillId="0" borderId="0"/>
    <xf numFmtId="0" fontId="14" fillId="0" borderId="0"/>
    <xf numFmtId="0" fontId="108" fillId="0" borderId="0"/>
    <xf numFmtId="0" fontId="14" fillId="0" borderId="0">
      <alignment vertical="center"/>
    </xf>
    <xf numFmtId="0" fontId="23" fillId="0" borderId="35" applyNumberFormat="0" applyFill="0" applyAlignment="0" applyProtection="0">
      <alignment vertical="center"/>
    </xf>
    <xf numFmtId="0" fontId="14" fillId="0" borderId="0"/>
    <xf numFmtId="0" fontId="108" fillId="0" borderId="0"/>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9" fillId="0" borderId="0">
      <alignment vertical="center"/>
    </xf>
    <xf numFmtId="0" fontId="109" fillId="0" borderId="0"/>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3" fillId="12" borderId="23" applyNumberFormat="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110"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96" fillId="0" borderId="0" applyNumberFormat="0" applyFill="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93" fillId="46"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112" fillId="18" borderId="0" applyNumberFormat="0" applyBorder="0" applyAlignment="0" applyProtection="0">
      <alignment vertical="center"/>
    </xf>
    <xf numFmtId="0" fontId="112"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79" fillId="18" borderId="0" applyNumberFormat="0" applyBorder="0" applyAlignment="0" applyProtection="0">
      <alignment vertical="center"/>
    </xf>
    <xf numFmtId="0" fontId="112" fillId="18" borderId="0" applyNumberFormat="0" applyBorder="0" applyAlignment="0" applyProtection="0">
      <alignment vertical="center"/>
    </xf>
    <xf numFmtId="0" fontId="112" fillId="18" borderId="0" applyNumberFormat="0" applyBorder="0" applyAlignment="0" applyProtection="0">
      <alignment vertical="center"/>
    </xf>
    <xf numFmtId="0" fontId="23" fillId="0" borderId="35" applyNumberFormat="0" applyFill="0" applyAlignment="0" applyProtection="0">
      <alignment vertical="center"/>
    </xf>
    <xf numFmtId="0" fontId="23" fillId="0" borderId="35" applyNumberFormat="0" applyFill="0" applyAlignment="0" applyProtection="0">
      <alignment vertical="center"/>
    </xf>
    <xf numFmtId="0" fontId="23" fillId="0" borderId="35" applyNumberFormat="0" applyFill="0" applyAlignment="0" applyProtection="0">
      <alignment vertical="center"/>
    </xf>
    <xf numFmtId="0" fontId="23" fillId="0" borderId="35" applyNumberFormat="0" applyFill="0" applyAlignment="0" applyProtection="0">
      <alignment vertical="center"/>
    </xf>
    <xf numFmtId="0" fontId="96" fillId="0" borderId="0" applyNumberFormat="0" applyFill="0" applyBorder="0" applyAlignment="0" applyProtection="0">
      <alignment vertical="center"/>
    </xf>
    <xf numFmtId="0" fontId="23" fillId="0" borderId="35" applyNumberFormat="0" applyFill="0" applyAlignment="0" applyProtection="0">
      <alignment vertical="center"/>
    </xf>
    <xf numFmtId="0" fontId="73" fillId="12" borderId="23" applyNumberFormat="0" applyAlignment="0" applyProtection="0">
      <alignment vertical="center"/>
    </xf>
    <xf numFmtId="0" fontId="73" fillId="12" borderId="23" applyNumberFormat="0" applyAlignment="0" applyProtection="0">
      <alignment vertical="center"/>
    </xf>
    <xf numFmtId="0" fontId="73" fillId="12" borderId="23" applyNumberFormat="0" applyAlignment="0" applyProtection="0">
      <alignment vertical="center"/>
    </xf>
    <xf numFmtId="0" fontId="73" fillId="12" borderId="23" applyNumberFormat="0" applyAlignment="0" applyProtection="0">
      <alignment vertical="center"/>
    </xf>
    <xf numFmtId="0" fontId="73" fillId="12" borderId="23" applyNumberFormat="0" applyAlignment="0" applyProtection="0">
      <alignment vertical="center"/>
    </xf>
    <xf numFmtId="0" fontId="103" fillId="58" borderId="34" applyNumberFormat="0" applyAlignment="0" applyProtection="0">
      <alignment vertical="center"/>
    </xf>
    <xf numFmtId="0" fontId="103" fillId="58" borderId="34" applyNumberFormat="0" applyAlignment="0" applyProtection="0">
      <alignment vertical="center"/>
    </xf>
    <xf numFmtId="0" fontId="103" fillId="58" borderId="34" applyNumberFormat="0" applyAlignment="0" applyProtection="0">
      <alignment vertical="center"/>
    </xf>
    <xf numFmtId="0" fontId="103" fillId="58" borderId="34" applyNumberFormat="0" applyAlignment="0" applyProtection="0">
      <alignment vertical="center"/>
    </xf>
    <xf numFmtId="0" fontId="103" fillId="58" borderId="34" applyNumberFormat="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8"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7" fillId="0" borderId="32" applyNumberFormat="0" applyFill="0" applyAlignment="0" applyProtection="0">
      <alignment vertical="center"/>
    </xf>
    <xf numFmtId="0" fontId="97" fillId="0" borderId="32" applyNumberFormat="0" applyFill="0" applyAlignment="0" applyProtection="0">
      <alignment vertical="center"/>
    </xf>
    <xf numFmtId="0" fontId="97" fillId="0" borderId="32" applyNumberFormat="0" applyFill="0" applyAlignment="0" applyProtection="0">
      <alignment vertical="center"/>
    </xf>
    <xf numFmtId="0" fontId="97" fillId="0" borderId="32" applyNumberFormat="0" applyFill="0" applyAlignment="0" applyProtection="0">
      <alignment vertical="center"/>
    </xf>
    <xf numFmtId="0" fontId="97" fillId="0" borderId="32" applyNumberFormat="0" applyFill="0" applyAlignment="0" applyProtection="0">
      <alignment vertical="center"/>
    </xf>
    <xf numFmtId="0" fontId="97" fillId="0" borderId="32" applyNumberFormat="0" applyFill="0" applyAlignment="0" applyProtection="0">
      <alignment vertical="center"/>
    </xf>
    <xf numFmtId="0" fontId="100" fillId="0" borderId="0"/>
    <xf numFmtId="178" fontId="14" fillId="0" borderId="0" applyFont="0" applyFill="0" applyBorder="0" applyAlignment="0" applyProtection="0"/>
    <xf numFmtId="4" fontId="100" fillId="0" borderId="0" applyFont="0" applyFill="0" applyBorder="0" applyAlignment="0" applyProtection="0"/>
    <xf numFmtId="182" fontId="14" fillId="0" borderId="0" applyFont="0" applyFill="0" applyBorder="0" applyAlignment="0" applyProtection="0"/>
    <xf numFmtId="185" fontId="14" fillId="0" borderId="0" applyFont="0" applyFill="0" applyBorder="0" applyAlignment="0" applyProtection="0"/>
    <xf numFmtId="185" fontId="14" fillId="0" borderId="0" applyFont="0" applyFill="0" applyBorder="0" applyAlignment="0" applyProtection="0">
      <alignment vertical="center"/>
    </xf>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85" fontId="14" fillId="0" borderId="0" applyFont="0" applyFill="0" applyBorder="0" applyAlignment="0" applyProtection="0">
      <alignment vertical="center"/>
    </xf>
    <xf numFmtId="185" fontId="14" fillId="0" borderId="0" applyFont="0" applyFill="0" applyBorder="0" applyAlignment="0" applyProtection="0">
      <alignment vertical="center"/>
    </xf>
    <xf numFmtId="185" fontId="14" fillId="0" borderId="0" applyFont="0" applyFill="0" applyBorder="0" applyAlignment="0" applyProtection="0">
      <alignment vertical="center"/>
    </xf>
    <xf numFmtId="185" fontId="14" fillId="0" borderId="0" applyFont="0" applyFill="0" applyBorder="0" applyAlignment="0" applyProtection="0">
      <alignment vertical="center"/>
    </xf>
    <xf numFmtId="43" fontId="19" fillId="0" borderId="0" applyFont="0" applyFill="0" applyBorder="0" applyAlignment="0" applyProtection="0">
      <alignment vertical="center"/>
    </xf>
    <xf numFmtId="188" fontId="14" fillId="0" borderId="0" applyFont="0" applyFill="0" applyBorder="0" applyAlignment="0" applyProtection="0"/>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46" borderId="0" applyNumberFormat="0" applyBorder="0" applyAlignment="0" applyProtection="0">
      <alignment vertical="center"/>
    </xf>
    <xf numFmtId="0" fontId="93" fillId="53" borderId="0" applyNumberFormat="0" applyBorder="0" applyAlignment="0" applyProtection="0">
      <alignment vertical="center"/>
    </xf>
    <xf numFmtId="0" fontId="93" fillId="53" borderId="0" applyNumberFormat="0" applyBorder="0" applyAlignment="0" applyProtection="0">
      <alignment vertical="center"/>
    </xf>
    <xf numFmtId="0" fontId="93" fillId="53" borderId="0" applyNumberFormat="0" applyBorder="0" applyAlignment="0" applyProtection="0">
      <alignment vertical="center"/>
    </xf>
    <xf numFmtId="0" fontId="93" fillId="53" borderId="0" applyNumberFormat="0" applyBorder="0" applyAlignment="0" applyProtection="0">
      <alignment vertical="center"/>
    </xf>
    <xf numFmtId="0" fontId="93" fillId="55" borderId="0" applyNumberFormat="0" applyBorder="0" applyAlignment="0" applyProtection="0">
      <alignment vertical="center"/>
    </xf>
    <xf numFmtId="0" fontId="93" fillId="55" borderId="0" applyNumberFormat="0" applyBorder="0" applyAlignment="0" applyProtection="0">
      <alignment vertical="center"/>
    </xf>
    <xf numFmtId="0" fontId="93" fillId="55" borderId="0" applyNumberFormat="0" applyBorder="0" applyAlignment="0" applyProtection="0">
      <alignment vertical="center"/>
    </xf>
    <xf numFmtId="0" fontId="93" fillId="55" borderId="0" applyNumberFormat="0" applyBorder="0" applyAlignment="0" applyProtection="0">
      <alignment vertical="center"/>
    </xf>
    <xf numFmtId="0" fontId="93" fillId="55" borderId="0" applyNumberFormat="0" applyBorder="0" applyAlignment="0" applyProtection="0">
      <alignment vertical="center"/>
    </xf>
    <xf numFmtId="0" fontId="93" fillId="55" borderId="0" applyNumberFormat="0" applyBorder="0" applyAlignment="0" applyProtection="0">
      <alignment vertical="center"/>
    </xf>
    <xf numFmtId="0" fontId="93" fillId="55"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43" borderId="0" applyNumberFormat="0" applyBorder="0" applyAlignment="0" applyProtection="0">
      <alignment vertical="center"/>
    </xf>
    <xf numFmtId="0" fontId="93" fillId="50" borderId="0" applyNumberFormat="0" applyBorder="0" applyAlignment="0" applyProtection="0">
      <alignment vertical="center"/>
    </xf>
    <xf numFmtId="0" fontId="93" fillId="50" borderId="0" applyNumberFormat="0" applyBorder="0" applyAlignment="0" applyProtection="0">
      <alignment vertical="center"/>
    </xf>
    <xf numFmtId="0" fontId="93" fillId="50" borderId="0" applyNumberFormat="0" applyBorder="0" applyAlignment="0" applyProtection="0">
      <alignment vertical="center"/>
    </xf>
    <xf numFmtId="0" fontId="93" fillId="50" borderId="0" applyNumberFormat="0" applyBorder="0" applyAlignment="0" applyProtection="0">
      <alignment vertical="center"/>
    </xf>
    <xf numFmtId="0" fontId="93" fillId="50" borderId="0" applyNumberFormat="0" applyBorder="0" applyAlignment="0" applyProtection="0">
      <alignment vertical="center"/>
    </xf>
    <xf numFmtId="0" fontId="93" fillId="50" borderId="0" applyNumberFormat="0" applyBorder="0" applyAlignment="0" applyProtection="0">
      <alignment vertical="center"/>
    </xf>
    <xf numFmtId="0" fontId="93" fillId="45" borderId="0" applyNumberFormat="0" applyBorder="0" applyAlignment="0" applyProtection="0">
      <alignment vertical="center"/>
    </xf>
    <xf numFmtId="0" fontId="93" fillId="45" borderId="0" applyNumberFormat="0" applyBorder="0" applyAlignment="0" applyProtection="0">
      <alignment vertical="center"/>
    </xf>
    <xf numFmtId="0" fontId="93" fillId="45" borderId="0" applyNumberFormat="0" applyBorder="0" applyAlignment="0" applyProtection="0">
      <alignment vertical="center"/>
    </xf>
    <xf numFmtId="0" fontId="93" fillId="45" borderId="0" applyNumberFormat="0" applyBorder="0" applyAlignment="0" applyProtection="0">
      <alignment vertical="center"/>
    </xf>
    <xf numFmtId="0" fontId="93" fillId="45" borderId="0" applyNumberFormat="0" applyBorder="0" applyAlignment="0" applyProtection="0">
      <alignment vertical="center"/>
    </xf>
    <xf numFmtId="0" fontId="93" fillId="45" borderId="0" applyNumberFormat="0" applyBorder="0" applyAlignment="0" applyProtection="0">
      <alignment vertical="center"/>
    </xf>
    <xf numFmtId="0" fontId="93" fillId="45" borderId="0" applyNumberFormat="0" applyBorder="0" applyAlignment="0" applyProtection="0">
      <alignment vertical="center"/>
    </xf>
    <xf numFmtId="0" fontId="95" fillId="51" borderId="0" applyNumberFormat="0" applyBorder="0" applyAlignment="0" applyProtection="0">
      <alignment vertical="center"/>
    </xf>
    <xf numFmtId="0" fontId="95" fillId="51" borderId="0" applyNumberFormat="0" applyBorder="0" applyAlignment="0" applyProtection="0">
      <alignment vertical="center"/>
    </xf>
    <xf numFmtId="0" fontId="95" fillId="51" borderId="0" applyNumberFormat="0" applyBorder="0" applyAlignment="0" applyProtection="0">
      <alignment vertical="center"/>
    </xf>
    <xf numFmtId="0" fontId="95" fillId="51" borderId="0" applyNumberFormat="0" applyBorder="0" applyAlignment="0" applyProtection="0">
      <alignment vertical="center"/>
    </xf>
    <xf numFmtId="0" fontId="95" fillId="51" borderId="0" applyNumberFormat="0" applyBorder="0" applyAlignment="0" applyProtection="0">
      <alignment vertical="center"/>
    </xf>
    <xf numFmtId="0" fontId="95" fillId="51" borderId="0" applyNumberFormat="0" applyBorder="0" applyAlignment="0" applyProtection="0">
      <alignment vertical="center"/>
    </xf>
    <xf numFmtId="0" fontId="101" fillId="12" borderId="33" applyNumberFormat="0" applyAlignment="0" applyProtection="0">
      <alignment vertical="center"/>
    </xf>
    <xf numFmtId="0" fontId="101" fillId="12" borderId="33" applyNumberFormat="0" applyAlignment="0" applyProtection="0">
      <alignment vertical="center"/>
    </xf>
    <xf numFmtId="0" fontId="101" fillId="12" borderId="33" applyNumberFormat="0" applyAlignment="0" applyProtection="0">
      <alignment vertical="center"/>
    </xf>
    <xf numFmtId="0" fontId="101" fillId="12" borderId="33" applyNumberFormat="0" applyAlignment="0" applyProtection="0">
      <alignment vertical="center"/>
    </xf>
    <xf numFmtId="0" fontId="101" fillId="12" borderId="33" applyNumberFormat="0" applyAlignment="0" applyProtection="0">
      <alignment vertical="center"/>
    </xf>
    <xf numFmtId="0" fontId="101" fillId="12" borderId="33" applyNumberFormat="0" applyAlignment="0" applyProtection="0">
      <alignment vertical="center"/>
    </xf>
    <xf numFmtId="0" fontId="101" fillId="12" borderId="33" applyNumberFormat="0" applyAlignment="0" applyProtection="0">
      <alignment vertical="center"/>
    </xf>
    <xf numFmtId="0" fontId="78" fillId="16" borderId="23" applyNumberFormat="0" applyAlignment="0" applyProtection="0">
      <alignment vertical="center"/>
    </xf>
    <xf numFmtId="0" fontId="78" fillId="16" borderId="23" applyNumberFormat="0" applyAlignment="0" applyProtection="0">
      <alignment vertical="center"/>
    </xf>
    <xf numFmtId="0" fontId="78" fillId="16" borderId="23" applyNumberFormat="0" applyAlignment="0" applyProtection="0">
      <alignment vertical="center"/>
    </xf>
    <xf numFmtId="0" fontId="78" fillId="16" borderId="23" applyNumberFormat="0" applyAlignment="0" applyProtection="0">
      <alignment vertical="center"/>
    </xf>
    <xf numFmtId="0" fontId="78" fillId="16" borderId="23" applyNumberFormat="0" applyAlignment="0" applyProtection="0">
      <alignment vertical="center"/>
    </xf>
    <xf numFmtId="0" fontId="78" fillId="16" borderId="23" applyNumberFormat="0" applyAlignment="0" applyProtection="0">
      <alignment vertical="center"/>
    </xf>
    <xf numFmtId="0" fontId="113" fillId="0" borderId="0"/>
    <xf numFmtId="0" fontId="85" fillId="0" borderId="0"/>
    <xf numFmtId="0" fontId="105" fillId="0" borderId="0"/>
    <xf numFmtId="0" fontId="19" fillId="48" borderId="31" applyNumberFormat="0" applyFont="0" applyAlignment="0" applyProtection="0">
      <alignment vertical="center"/>
    </xf>
    <xf numFmtId="0" fontId="19" fillId="48" borderId="31" applyNumberFormat="0" applyFont="0" applyAlignment="0" applyProtection="0">
      <alignment vertical="center"/>
    </xf>
    <xf numFmtId="0" fontId="19" fillId="48" borderId="31" applyNumberFormat="0" applyFont="0" applyAlignment="0" applyProtection="0">
      <alignment vertical="center"/>
    </xf>
    <xf numFmtId="0" fontId="19" fillId="48" borderId="31" applyNumberFormat="0" applyFont="0" applyAlignment="0" applyProtection="0">
      <alignment vertical="center"/>
    </xf>
    <xf numFmtId="0" fontId="19" fillId="48" borderId="31" applyNumberFormat="0" applyFont="0" applyAlignment="0" applyProtection="0">
      <alignment vertical="center"/>
    </xf>
    <xf numFmtId="0" fontId="19" fillId="48" borderId="31" applyNumberFormat="0" applyFont="0" applyAlignment="0" applyProtection="0">
      <alignment vertical="center"/>
    </xf>
    <xf numFmtId="0" fontId="19" fillId="48" borderId="31" applyNumberFormat="0" applyFont="0" applyAlignment="0" applyProtection="0">
      <alignment vertical="center"/>
    </xf>
  </cellStyleXfs>
  <cellXfs count="662">
    <xf numFmtId="0" fontId="0" fillId="0" borderId="0" xfId="0">
      <alignment vertical="center"/>
    </xf>
    <xf numFmtId="0" fontId="1" fillId="0" borderId="0" xfId="0" applyFont="1" applyFill="1" applyAlignment="1">
      <alignment vertical="center"/>
    </xf>
    <xf numFmtId="0" fontId="2" fillId="0" borderId="0" xfId="0" applyFont="1" applyFill="1" applyBorder="1" applyAlignment="1">
      <alignment horizontal="center" wrapText="1"/>
    </xf>
    <xf numFmtId="0" fontId="3" fillId="0" borderId="0" xfId="0" applyFont="1" applyFill="1" applyBorder="1" applyAlignment="1">
      <alignment wrapText="1"/>
    </xf>
    <xf numFmtId="0" fontId="4" fillId="0" borderId="0" xfId="0" applyFont="1" applyFill="1" applyBorder="1" applyAlignment="1">
      <alignment horizontal="left" wrapText="1"/>
    </xf>
    <xf numFmtId="0" fontId="5" fillId="0" borderId="0" xfId="0" applyFont="1" applyFill="1" applyBorder="1" applyAlignment="1">
      <alignment vertical="center" wrapText="1"/>
    </xf>
    <xf numFmtId="0" fontId="6"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4" fontId="3" fillId="0" borderId="1" xfId="0" applyNumberFormat="1" applyFont="1" applyFill="1" applyBorder="1" applyAlignment="1">
      <alignment horizontal="right" vertical="center" wrapText="1"/>
    </xf>
    <xf numFmtId="0" fontId="7"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1" xfId="0" applyFont="1" applyFill="1" applyBorder="1" applyAlignment="1">
      <alignment horizontal="right" vertical="center" wrapText="1"/>
    </xf>
    <xf numFmtId="0" fontId="5" fillId="0" borderId="1" xfId="0" applyFont="1" applyFill="1" applyBorder="1" applyAlignment="1">
      <alignment vertical="center" wrapText="1"/>
    </xf>
    <xf numFmtId="0" fontId="4" fillId="0" borderId="1" xfId="0" applyFont="1" applyFill="1" applyBorder="1" applyAlignment="1">
      <alignment vertical="center" wrapText="1"/>
    </xf>
    <xf numFmtId="0" fontId="9" fillId="0" borderId="0" xfId="0" applyFont="1" applyFill="1" applyBorder="1" applyAlignment="1">
      <alignment horizontal="right" wrapText="1"/>
    </xf>
    <xf numFmtId="0" fontId="1" fillId="2" borderId="0" xfId="0" applyFont="1" applyFill="1" applyAlignment="1">
      <alignment vertical="center"/>
    </xf>
    <xf numFmtId="0" fontId="10" fillId="2" borderId="0" xfId="0" applyFont="1" applyFill="1" applyAlignment="1">
      <alignment vertical="center"/>
    </xf>
    <xf numFmtId="0" fontId="11" fillId="2" borderId="0"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4" fillId="2" borderId="1" xfId="0" applyFont="1" applyFill="1" applyBorder="1" applyAlignment="1">
      <alignment vertical="center" wrapText="1"/>
    </xf>
    <xf numFmtId="4" fontId="4" fillId="2" borderId="1" xfId="0" applyNumberFormat="1" applyFont="1" applyFill="1" applyBorder="1" applyAlignment="1">
      <alignment horizontal="right" vertical="center" wrapText="1"/>
    </xf>
    <xf numFmtId="0" fontId="4" fillId="2" borderId="1" xfId="0" applyFont="1" applyFill="1" applyBorder="1" applyAlignment="1">
      <alignment horizontal="center" vertical="center" wrapText="1"/>
    </xf>
    <xf numFmtId="0" fontId="12" fillId="2" borderId="2" xfId="0" applyFont="1" applyFill="1" applyBorder="1" applyAlignment="1">
      <alignment horizontal="left" vertical="center" wrapText="1"/>
    </xf>
    <xf numFmtId="4" fontId="12" fillId="2" borderId="2" xfId="0" applyNumberFormat="1" applyFont="1" applyFill="1" applyBorder="1" applyAlignment="1">
      <alignment horizontal="right"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13" fillId="2" borderId="6" xfId="0" applyFont="1" applyFill="1" applyBorder="1" applyAlignment="1">
      <alignment vertical="center" wrapText="1"/>
    </xf>
    <xf numFmtId="0" fontId="4" fillId="2" borderId="3" xfId="0" applyFont="1" applyFill="1" applyBorder="1" applyAlignment="1">
      <alignment vertical="center" wrapText="1"/>
    </xf>
    <xf numFmtId="4" fontId="4" fillId="2" borderId="3" xfId="0" applyNumberFormat="1" applyFont="1" applyFill="1" applyBorder="1" applyAlignment="1">
      <alignment horizontal="right" vertical="center" wrapText="1"/>
    </xf>
    <xf numFmtId="0" fontId="4" fillId="2" borderId="5" xfId="0" applyFont="1" applyFill="1" applyBorder="1" applyAlignment="1">
      <alignment vertical="center" wrapText="1"/>
    </xf>
    <xf numFmtId="4" fontId="4" fillId="2" borderId="5" xfId="0" applyNumberFormat="1" applyFont="1" applyFill="1" applyBorder="1" applyAlignment="1">
      <alignment horizontal="right" vertical="center" wrapText="1"/>
    </xf>
    <xf numFmtId="0" fontId="4" fillId="2" borderId="4" xfId="0" applyFont="1" applyFill="1" applyBorder="1" applyAlignment="1">
      <alignment vertical="center" wrapText="1"/>
    </xf>
    <xf numFmtId="0" fontId="4" fillId="2" borderId="1" xfId="0" applyNumberFormat="1" applyFont="1" applyFill="1" applyBorder="1" applyAlignment="1">
      <alignment vertical="center" wrapText="1"/>
    </xf>
    <xf numFmtId="0" fontId="4" fillId="2" borderId="1" xfId="0" applyFont="1" applyFill="1" applyBorder="1" applyAlignment="1">
      <alignment horizontal="left" vertical="center" wrapText="1"/>
    </xf>
    <xf numFmtId="4" fontId="4" fillId="2" borderId="4" xfId="0" applyNumberFormat="1" applyFont="1" applyFill="1" applyBorder="1" applyAlignment="1">
      <alignment horizontal="right" vertical="center" wrapText="1"/>
    </xf>
    <xf numFmtId="0" fontId="14" fillId="0" borderId="0" xfId="714" applyFill="1">
      <alignment vertical="center"/>
    </xf>
    <xf numFmtId="0" fontId="14" fillId="0" borderId="0" xfId="714">
      <alignment vertical="center"/>
    </xf>
    <xf numFmtId="0" fontId="14" fillId="0" borderId="0" xfId="714" applyAlignment="1">
      <alignment horizontal="center" vertical="center"/>
    </xf>
    <xf numFmtId="0" fontId="15" fillId="0" borderId="0" xfId="714" applyFont="1" applyFill="1" applyBorder="1" applyAlignment="1">
      <alignment horizontal="left" vertical="center" wrapText="1"/>
    </xf>
    <xf numFmtId="0" fontId="16" fillId="0" borderId="0" xfId="714" applyFont="1" applyFill="1" applyAlignment="1">
      <alignment horizontal="center" vertical="center" wrapText="1"/>
    </xf>
    <xf numFmtId="0" fontId="14" fillId="0" borderId="2" xfId="714" applyBorder="1" applyAlignment="1">
      <alignment horizontal="center" vertical="center"/>
    </xf>
    <xf numFmtId="0" fontId="14" fillId="0" borderId="2" xfId="714" applyFont="1" applyFill="1" applyBorder="1">
      <alignment vertical="center"/>
    </xf>
    <xf numFmtId="0" fontId="14" fillId="0" borderId="2" xfId="714" applyFill="1" applyBorder="1" applyAlignment="1">
      <alignment horizontal="center" vertical="center"/>
    </xf>
    <xf numFmtId="0" fontId="14" fillId="2" borderId="2" xfId="714" applyFill="1" applyBorder="1" applyAlignment="1">
      <alignment horizontal="center" vertical="center"/>
    </xf>
    <xf numFmtId="0" fontId="14" fillId="0" borderId="2" xfId="714" applyFill="1" applyBorder="1">
      <alignment vertical="center"/>
    </xf>
    <xf numFmtId="0" fontId="14" fillId="0" borderId="0" xfId="714" applyFill="1" applyAlignment="1">
      <alignment horizontal="center" vertical="center"/>
    </xf>
    <xf numFmtId="0" fontId="17" fillId="0" borderId="0" xfId="714" applyFont="1" applyFill="1" applyAlignment="1">
      <alignment horizontal="left" vertical="center"/>
    </xf>
    <xf numFmtId="0" fontId="16" fillId="0" borderId="0" xfId="714" applyFont="1" applyFill="1" applyAlignment="1">
      <alignment horizontal="center" vertical="center"/>
    </xf>
    <xf numFmtId="0" fontId="14" fillId="0" borderId="0" xfId="714" applyFont="1" applyFill="1" applyAlignment="1">
      <alignment horizontal="right" vertical="center"/>
    </xf>
    <xf numFmtId="0" fontId="18" fillId="0" borderId="0" xfId="714" applyFont="1" applyFill="1" applyAlignment="1">
      <alignment horizontal="center" vertical="center"/>
    </xf>
    <xf numFmtId="0" fontId="18" fillId="0" borderId="0" xfId="714" applyFont="1" applyFill="1" applyAlignment="1">
      <alignment vertical="center"/>
    </xf>
    <xf numFmtId="0" fontId="19" fillId="0" borderId="0" xfId="714" applyFont="1" applyFill="1" applyAlignment="1">
      <alignment vertical="center"/>
    </xf>
    <xf numFmtId="0" fontId="0" fillId="0" borderId="0" xfId="714" applyFont="1" applyFill="1" applyAlignment="1">
      <alignment horizontal="center" vertical="center"/>
    </xf>
    <xf numFmtId="0" fontId="0" fillId="0" borderId="0" xfId="714" applyFont="1" applyFill="1" applyAlignment="1">
      <alignment horizontal="justify" vertical="center"/>
    </xf>
    <xf numFmtId="0" fontId="0" fillId="0" borderId="0" xfId="714" applyFont="1" applyFill="1" applyAlignment="1">
      <alignment vertical="center"/>
    </xf>
    <xf numFmtId="0" fontId="17" fillId="0" borderId="0" xfId="714" applyFont="1" applyFill="1" applyAlignment="1">
      <alignment horizontal="left" vertical="center" wrapText="1"/>
    </xf>
    <xf numFmtId="0" fontId="14" fillId="0" borderId="0" xfId="714" applyFont="1" applyFill="1" applyBorder="1" applyAlignment="1">
      <alignment horizontal="right" vertical="center" wrapText="1"/>
    </xf>
    <xf numFmtId="180" fontId="14" fillId="0" borderId="0" xfId="714" applyNumberFormat="1" applyFont="1" applyFill="1" applyBorder="1" applyAlignment="1">
      <alignment horizontal="right" vertical="center" wrapText="1"/>
    </xf>
    <xf numFmtId="0" fontId="18" fillId="0" borderId="2" xfId="714" applyFont="1" applyFill="1" applyBorder="1" applyAlignment="1">
      <alignment horizontal="center" vertical="center"/>
    </xf>
    <xf numFmtId="0" fontId="18" fillId="0" borderId="2" xfId="714" applyFont="1" applyFill="1" applyBorder="1" applyAlignment="1">
      <alignment horizontal="center" vertical="center" wrapText="1"/>
    </xf>
    <xf numFmtId="191" fontId="18" fillId="0" borderId="2" xfId="714" applyNumberFormat="1" applyFont="1" applyFill="1" applyBorder="1" applyAlignment="1">
      <alignment horizontal="center" vertical="center" wrapText="1"/>
    </xf>
    <xf numFmtId="191" fontId="18" fillId="0" borderId="2" xfId="714" applyNumberFormat="1" applyFont="1" applyFill="1" applyBorder="1" applyAlignment="1">
      <alignment vertical="center" wrapText="1"/>
    </xf>
    <xf numFmtId="0" fontId="18" fillId="0" borderId="2" xfId="714" applyFont="1" applyFill="1" applyBorder="1" applyAlignment="1">
      <alignment vertical="center" wrapText="1"/>
    </xf>
    <xf numFmtId="0" fontId="18" fillId="0" borderId="2" xfId="714" applyFont="1" applyFill="1" applyBorder="1" applyAlignment="1">
      <alignment vertical="center"/>
    </xf>
    <xf numFmtId="0" fontId="19" fillId="0" borderId="7" xfId="714" applyFont="1" applyFill="1" applyBorder="1" applyAlignment="1">
      <alignment horizontal="left" vertical="center" wrapText="1"/>
    </xf>
    <xf numFmtId="0" fontId="20" fillId="0" borderId="0" xfId="714" applyFont="1" applyFill="1" applyAlignment="1">
      <alignment horizontal="left" vertical="center"/>
    </xf>
    <xf numFmtId="0" fontId="21" fillId="0" borderId="0" xfId="714" applyFont="1" applyFill="1" applyAlignment="1">
      <alignment horizontal="center" vertical="center"/>
    </xf>
    <xf numFmtId="0" fontId="22" fillId="0" borderId="0" xfId="714" applyFont="1" applyFill="1" applyAlignment="1">
      <alignment horizontal="right" vertical="center"/>
    </xf>
    <xf numFmtId="0" fontId="23" fillId="0" borderId="0" xfId="714" applyFont="1" applyFill="1" applyAlignment="1">
      <alignment vertical="center"/>
    </xf>
    <xf numFmtId="0" fontId="19" fillId="0" borderId="0" xfId="714" applyFont="1" applyFill="1" applyAlignment="1">
      <alignment horizontal="center" vertical="center"/>
    </xf>
    <xf numFmtId="0" fontId="20" fillId="0" borderId="0" xfId="714" applyFont="1" applyFill="1" applyAlignment="1">
      <alignment horizontal="center" vertical="center"/>
    </xf>
    <xf numFmtId="0" fontId="24" fillId="0" borderId="2" xfId="714" applyFont="1" applyFill="1" applyBorder="1" applyAlignment="1">
      <alignment vertical="center" wrapText="1"/>
    </xf>
    <xf numFmtId="0" fontId="24" fillId="0" borderId="2" xfId="714" applyFont="1" applyFill="1" applyBorder="1" applyAlignment="1">
      <alignment horizontal="center" vertical="center" wrapText="1"/>
    </xf>
    <xf numFmtId="184" fontId="24" fillId="0" borderId="2" xfId="714" applyNumberFormat="1" applyFont="1" applyFill="1" applyBorder="1" applyAlignment="1">
      <alignment horizontal="center" vertical="center" wrapText="1"/>
    </xf>
    <xf numFmtId="187" fontId="24" fillId="0" borderId="2" xfId="714" applyNumberFormat="1" applyFont="1" applyFill="1" applyBorder="1" applyAlignment="1">
      <alignment horizontal="right" vertical="center" wrapText="1"/>
    </xf>
    <xf numFmtId="184" fontId="18" fillId="0" borderId="2" xfId="714" applyNumberFormat="1" applyFont="1" applyFill="1" applyBorder="1" applyAlignment="1">
      <alignment horizontal="center" vertical="center" wrapText="1"/>
    </xf>
    <xf numFmtId="187" fontId="18" fillId="0" borderId="2" xfId="714" applyNumberFormat="1" applyFont="1" applyFill="1" applyBorder="1" applyAlignment="1">
      <alignment horizontal="right" vertical="center" wrapText="1"/>
    </xf>
    <xf numFmtId="187" fontId="24" fillId="0" borderId="2" xfId="714" applyNumberFormat="1" applyFont="1" applyFill="1" applyBorder="1" applyAlignment="1">
      <alignment horizontal="center" vertical="center" wrapText="1"/>
    </xf>
    <xf numFmtId="187" fontId="18" fillId="0" borderId="2" xfId="714" applyNumberFormat="1" applyFont="1" applyFill="1" applyBorder="1" applyAlignment="1">
      <alignment horizontal="center" vertical="center" wrapText="1"/>
    </xf>
    <xf numFmtId="0" fontId="19" fillId="0" borderId="0" xfId="714" applyFont="1" applyFill="1" applyAlignment="1">
      <alignment horizontal="justify" vertical="center" wrapText="1"/>
    </xf>
    <xf numFmtId="0" fontId="25" fillId="0" borderId="0" xfId="714" applyFont="1" applyFill="1" applyBorder="1" applyAlignment="1">
      <alignment horizontal="left" vertical="center" wrapText="1"/>
    </xf>
    <xf numFmtId="0" fontId="26" fillId="0" borderId="0" xfId="714" applyFont="1" applyFill="1" applyBorder="1" applyAlignment="1">
      <alignment horizontal="center" vertical="center" wrapText="1"/>
    </xf>
    <xf numFmtId="0" fontId="27" fillId="0" borderId="0" xfId="714" applyFont="1" applyFill="1" applyBorder="1" applyAlignment="1">
      <alignment horizontal="right" vertical="center" wrapText="1"/>
    </xf>
    <xf numFmtId="0" fontId="0" fillId="0" borderId="0" xfId="714" applyFont="1" applyFill="1" applyBorder="1" applyAlignment="1">
      <alignment vertical="center" wrapText="1"/>
    </xf>
    <xf numFmtId="0" fontId="0" fillId="0" borderId="0" xfId="714" applyFont="1" applyFill="1" applyBorder="1" applyAlignment="1">
      <alignment horizontal="left" vertical="center" wrapText="1"/>
    </xf>
    <xf numFmtId="184" fontId="0" fillId="0" borderId="0" xfId="714" applyNumberFormat="1" applyFont="1" applyFill="1" applyBorder="1" applyAlignment="1">
      <alignment horizontal="center" vertical="center" wrapText="1"/>
    </xf>
    <xf numFmtId="9" fontId="0" fillId="0" borderId="0" xfId="714" applyNumberFormat="1" applyFont="1" applyFill="1" applyBorder="1" applyAlignment="1">
      <alignment horizontal="center" vertical="center" wrapText="1"/>
    </xf>
    <xf numFmtId="184" fontId="25" fillId="0" borderId="0" xfId="714" applyNumberFormat="1" applyFont="1" applyFill="1" applyBorder="1" applyAlignment="1">
      <alignment horizontal="left" vertical="center" wrapText="1"/>
    </xf>
    <xf numFmtId="9" fontId="25" fillId="0" borderId="0" xfId="714" applyNumberFormat="1" applyFont="1" applyFill="1" applyBorder="1" applyAlignment="1">
      <alignment horizontal="left" vertical="center" wrapText="1"/>
    </xf>
    <xf numFmtId="184" fontId="14" fillId="0" borderId="0" xfId="714" applyNumberFormat="1" applyFont="1" applyFill="1" applyBorder="1" applyAlignment="1">
      <alignment horizontal="right" vertical="center" wrapText="1"/>
    </xf>
    <xf numFmtId="0" fontId="28" fillId="0" borderId="0" xfId="714" applyFont="1" applyFill="1" applyBorder="1" applyAlignment="1">
      <alignment horizontal="right" vertical="center" wrapText="1"/>
    </xf>
    <xf numFmtId="0" fontId="22" fillId="0" borderId="2" xfId="714" applyNumberFormat="1" applyFont="1" applyFill="1" applyBorder="1" applyAlignment="1" applyProtection="1">
      <alignment horizontal="center" vertical="center" wrapText="1"/>
    </xf>
    <xf numFmtId="0" fontId="22" fillId="0" borderId="8" xfId="714" applyNumberFormat="1" applyFont="1" applyFill="1" applyBorder="1" applyAlignment="1" applyProtection="1">
      <alignment horizontal="center" vertical="center" wrapText="1"/>
    </xf>
    <xf numFmtId="184" fontId="14" fillId="0" borderId="9" xfId="714" applyNumberFormat="1" applyFont="1" applyFill="1" applyBorder="1" applyAlignment="1" applyProtection="1">
      <alignment horizontal="center" vertical="center" wrapText="1"/>
    </xf>
    <xf numFmtId="184" fontId="14" fillId="0" borderId="10" xfId="714" applyNumberFormat="1" applyFont="1" applyFill="1" applyBorder="1" applyAlignment="1" applyProtection="1">
      <alignment horizontal="center" vertical="center" wrapText="1"/>
    </xf>
    <xf numFmtId="184" fontId="14" fillId="0" borderId="11" xfId="714" applyNumberFormat="1" applyFont="1" applyFill="1" applyBorder="1" applyAlignment="1" applyProtection="1">
      <alignment horizontal="center" vertical="center" wrapText="1"/>
    </xf>
    <xf numFmtId="184" fontId="14" fillId="0" borderId="2" xfId="714" applyNumberFormat="1" applyFont="1" applyFill="1" applyBorder="1" applyAlignment="1" applyProtection="1">
      <alignment horizontal="center" vertical="center" wrapText="1"/>
    </xf>
    <xf numFmtId="9" fontId="14" fillId="0" borderId="2" xfId="714" applyNumberFormat="1" applyFont="1" applyFill="1" applyBorder="1" applyAlignment="1" applyProtection="1">
      <alignment horizontal="center" vertical="center" wrapText="1"/>
    </xf>
    <xf numFmtId="0" fontId="22" fillId="0" borderId="12" xfId="714" applyNumberFormat="1" applyFont="1" applyFill="1" applyBorder="1" applyAlignment="1" applyProtection="1">
      <alignment horizontal="center" vertical="center" wrapText="1"/>
    </xf>
    <xf numFmtId="184" fontId="14" fillId="0" borderId="2" xfId="714" applyNumberFormat="1" applyFont="1" applyFill="1" applyBorder="1" applyAlignment="1">
      <alignment horizontal="center" vertical="center" wrapText="1"/>
    </xf>
    <xf numFmtId="9" fontId="14" fillId="0" borderId="2" xfId="714" applyNumberFormat="1" applyFont="1" applyFill="1" applyBorder="1" applyAlignment="1">
      <alignment horizontal="center" vertical="center" wrapText="1"/>
    </xf>
    <xf numFmtId="0" fontId="22" fillId="0" borderId="2" xfId="714" applyNumberFormat="1" applyFont="1" applyFill="1" applyBorder="1" applyAlignment="1" applyProtection="1">
      <alignment horizontal="left" vertical="center" wrapText="1"/>
    </xf>
    <xf numFmtId="0" fontId="0" fillId="0" borderId="2" xfId="714" applyFont="1" applyFill="1" applyBorder="1" applyAlignment="1">
      <alignment vertical="center" wrapText="1"/>
    </xf>
    <xf numFmtId="191" fontId="29" fillId="0" borderId="2" xfId="714" applyNumberFormat="1" applyFont="1" applyFill="1" applyBorder="1" applyAlignment="1">
      <alignment vertical="center" wrapText="1"/>
    </xf>
    <xf numFmtId="184" fontId="0" fillId="0" borderId="2" xfId="714" applyNumberFormat="1" applyFont="1" applyFill="1" applyBorder="1" applyAlignment="1">
      <alignment vertical="center" wrapText="1"/>
    </xf>
    <xf numFmtId="9" fontId="18" fillId="0" borderId="2" xfId="714" applyNumberFormat="1" applyFont="1" applyFill="1" applyBorder="1" applyAlignment="1">
      <alignment vertical="center" wrapText="1"/>
    </xf>
    <xf numFmtId="0" fontId="19" fillId="0" borderId="0" xfId="714" applyFont="1" applyFill="1" applyAlignment="1">
      <alignment horizontal="left" vertical="center" wrapText="1"/>
    </xf>
    <xf numFmtId="9" fontId="14" fillId="0" borderId="8" xfId="714" applyNumberFormat="1" applyFont="1" applyFill="1" applyBorder="1" applyAlignment="1">
      <alignment horizontal="center" vertical="center" wrapText="1"/>
    </xf>
    <xf numFmtId="9" fontId="14" fillId="0" borderId="12" xfId="714" applyNumberFormat="1" applyFont="1" applyFill="1" applyBorder="1" applyAlignment="1">
      <alignment horizontal="center" vertical="center" wrapText="1"/>
    </xf>
    <xf numFmtId="9" fontId="14" fillId="0" borderId="12" xfId="714" applyNumberFormat="1" applyFont="1" applyFill="1" applyBorder="1" applyAlignment="1">
      <alignment horizontal="left" vertical="center" wrapText="1"/>
    </xf>
    <xf numFmtId="0" fontId="25" fillId="0" borderId="0" xfId="714" applyFont="1" applyFill="1" applyAlignment="1">
      <alignment horizontal="left" vertical="center"/>
    </xf>
    <xf numFmtId="0" fontId="26" fillId="0" borderId="0" xfId="714" applyFont="1" applyFill="1" applyAlignment="1">
      <alignment horizontal="center" vertical="center"/>
    </xf>
    <xf numFmtId="0" fontId="27" fillId="0" borderId="0" xfId="714" applyFont="1" applyFill="1" applyAlignment="1">
      <alignment horizontal="right" vertical="center"/>
    </xf>
    <xf numFmtId="0" fontId="30" fillId="0" borderId="0" xfId="714" applyFont="1" applyFill="1" applyAlignment="1">
      <alignment vertical="center"/>
    </xf>
    <xf numFmtId="0" fontId="0" fillId="0" borderId="2" xfId="714" applyFont="1" applyFill="1" applyBorder="1" applyAlignment="1">
      <alignment horizontal="center" vertical="center"/>
    </xf>
    <xf numFmtId="0" fontId="30" fillId="0" borderId="2" xfId="714" applyFont="1" applyFill="1" applyBorder="1" applyAlignment="1">
      <alignment horizontal="justify" vertical="center"/>
    </xf>
    <xf numFmtId="0" fontId="30" fillId="0" borderId="2" xfId="714" applyFont="1" applyFill="1" applyBorder="1" applyAlignment="1">
      <alignment horizontal="center" vertical="center"/>
    </xf>
    <xf numFmtId="0" fontId="0" fillId="0" borderId="2" xfId="714" applyFont="1" applyFill="1" applyBorder="1" applyAlignment="1">
      <alignment horizontal="justify" vertical="center"/>
    </xf>
    <xf numFmtId="10" fontId="30" fillId="0" borderId="2" xfId="23" applyNumberFormat="1" applyFont="1" applyFill="1" applyBorder="1" applyAlignment="1" applyProtection="1">
      <alignment horizontal="center" vertical="center"/>
    </xf>
    <xf numFmtId="0" fontId="19" fillId="0" borderId="0" xfId="714" applyFont="1" applyFill="1" applyAlignment="1">
      <alignment vertical="center" wrapText="1"/>
    </xf>
    <xf numFmtId="0" fontId="14" fillId="0" borderId="0" xfId="714" applyAlignment="1">
      <alignment horizontal="center" vertical="center" wrapText="1"/>
    </xf>
    <xf numFmtId="0" fontId="18" fillId="0" borderId="2" xfId="714" applyFont="1" applyBorder="1" applyAlignment="1">
      <alignment horizontal="center" vertical="center" wrapText="1"/>
    </xf>
    <xf numFmtId="0" fontId="18" fillId="0" borderId="2" xfId="714" applyFont="1" applyBorder="1">
      <alignment vertical="center"/>
    </xf>
    <xf numFmtId="0" fontId="31" fillId="0" borderId="13" xfId="0" applyNumberFormat="1" applyFont="1" applyFill="1" applyBorder="1" applyAlignment="1" applyProtection="1">
      <alignment horizontal="left" vertical="center" wrapText="1"/>
    </xf>
    <xf numFmtId="0" fontId="31" fillId="0" borderId="11" xfId="0" applyFont="1" applyFill="1" applyBorder="1" applyAlignment="1" applyProtection="1">
      <alignment horizontal="left" vertical="center" wrapText="1"/>
    </xf>
    <xf numFmtId="193" fontId="31" fillId="0" borderId="2" xfId="0" applyNumberFormat="1" applyFont="1" applyFill="1" applyBorder="1" applyAlignment="1" applyProtection="1">
      <alignment horizontal="center" vertical="center"/>
    </xf>
    <xf numFmtId="0" fontId="31" fillId="0" borderId="14" xfId="0" applyNumberFormat="1" applyFont="1" applyFill="1" applyBorder="1" applyAlignment="1" applyProtection="1">
      <alignment horizontal="left" vertical="center" wrapText="1"/>
    </xf>
    <xf numFmtId="0" fontId="32" fillId="0" borderId="11" xfId="0" applyFont="1" applyFill="1" applyBorder="1" applyAlignment="1" applyProtection="1">
      <alignment horizontal="left" vertical="center" wrapText="1"/>
    </xf>
    <xf numFmtId="0" fontId="18" fillId="0" borderId="0" xfId="714" applyFont="1" applyFill="1" applyAlignment="1">
      <alignment horizontal="left" vertical="center" wrapText="1"/>
    </xf>
    <xf numFmtId="0" fontId="18" fillId="0" borderId="0" xfId="714" applyFont="1">
      <alignment vertical="center"/>
    </xf>
    <xf numFmtId="0" fontId="16" fillId="0" borderId="0" xfId="714" applyFont="1" applyFill="1" applyAlignment="1">
      <alignment vertical="center" wrapText="1"/>
    </xf>
    <xf numFmtId="0" fontId="33" fillId="0" borderId="0" xfId="714" applyFont="1" applyFill="1" applyAlignment="1">
      <alignment horizontal="center" vertical="center" wrapText="1"/>
    </xf>
    <xf numFmtId="183" fontId="18" fillId="0" borderId="2" xfId="714" applyNumberFormat="1" applyFont="1" applyBorder="1">
      <alignment vertical="center"/>
    </xf>
    <xf numFmtId="0" fontId="34" fillId="0" borderId="0" xfId="714" applyFont="1" applyFill="1" applyAlignment="1">
      <alignment horizontal="right" vertical="center"/>
    </xf>
    <xf numFmtId="0" fontId="35" fillId="0" borderId="0" xfId="714" applyFont="1" applyFill="1" applyAlignment="1">
      <alignment vertical="center"/>
    </xf>
    <xf numFmtId="0" fontId="36" fillId="0" borderId="0" xfId="714" applyFont="1" applyFill="1" applyAlignment="1">
      <alignment vertical="center"/>
    </xf>
    <xf numFmtId="177" fontId="36" fillId="0" borderId="0" xfId="714" applyNumberFormat="1" applyFont="1" applyFill="1" applyAlignment="1">
      <alignment horizontal="center" vertical="center"/>
    </xf>
    <xf numFmtId="0" fontId="36" fillId="0" borderId="0" xfId="714" applyFont="1" applyFill="1" applyAlignment="1">
      <alignment horizontal="center" vertical="center"/>
    </xf>
    <xf numFmtId="177" fontId="20" fillId="0" borderId="0" xfId="714" applyNumberFormat="1" applyFont="1" applyFill="1" applyAlignment="1">
      <alignment horizontal="center" vertical="center"/>
    </xf>
    <xf numFmtId="0" fontId="16" fillId="0" borderId="0" xfId="714" applyFont="1" applyFill="1" applyBorder="1" applyAlignment="1">
      <alignment horizontal="center" vertical="center" wrapText="1"/>
    </xf>
    <xf numFmtId="177" fontId="22" fillId="0" borderId="0" xfId="714" applyNumberFormat="1" applyFont="1" applyFill="1" applyAlignment="1">
      <alignment horizontal="center" vertical="center"/>
    </xf>
    <xf numFmtId="0" fontId="14" fillId="0" borderId="0" xfId="714" applyFont="1" applyFill="1" applyBorder="1" applyAlignment="1">
      <alignment horizontal="center" vertical="center" wrapText="1"/>
    </xf>
    <xf numFmtId="177" fontId="18" fillId="0" borderId="2" xfId="714" applyNumberFormat="1" applyFont="1" applyFill="1" applyBorder="1" applyAlignment="1">
      <alignment horizontal="center" vertical="center" wrapText="1"/>
    </xf>
    <xf numFmtId="0" fontId="24" fillId="0" borderId="2" xfId="714" applyFont="1" applyFill="1" applyBorder="1" applyAlignment="1">
      <alignment horizontal="left" vertical="center" wrapText="1"/>
    </xf>
    <xf numFmtId="191" fontId="24" fillId="0" borderId="2" xfId="714" applyNumberFormat="1" applyFont="1" applyFill="1" applyBorder="1" applyAlignment="1">
      <alignment horizontal="center" vertical="center" wrapText="1"/>
    </xf>
    <xf numFmtId="0" fontId="18" fillId="0" borderId="2" xfId="714" applyFont="1" applyFill="1" applyBorder="1" applyAlignment="1">
      <alignment horizontal="left" vertical="center" wrapText="1"/>
    </xf>
    <xf numFmtId="0" fontId="36" fillId="0" borderId="0" xfId="714" applyFont="1" applyFill="1" applyAlignment="1">
      <alignment horizontal="justify" vertical="center" wrapText="1"/>
    </xf>
    <xf numFmtId="0" fontId="36" fillId="0" borderId="0" xfId="714" applyFont="1" applyFill="1" applyAlignment="1">
      <alignment horizontal="center" vertical="center" wrapText="1"/>
    </xf>
    <xf numFmtId="184" fontId="18" fillId="0" borderId="2" xfId="714" applyNumberFormat="1" applyFont="1" applyFill="1" applyBorder="1" applyAlignment="1">
      <alignment vertical="center" wrapText="1"/>
    </xf>
    <xf numFmtId="184" fontId="29" fillId="0" borderId="2" xfId="0" applyNumberFormat="1" applyFont="1" applyFill="1" applyBorder="1" applyAlignment="1">
      <alignment horizontal="center" vertical="center" wrapText="1"/>
    </xf>
    <xf numFmtId="184" fontId="18" fillId="0" borderId="2" xfId="0" applyNumberFormat="1" applyFont="1" applyFill="1" applyBorder="1" applyAlignment="1">
      <alignment vertical="center" wrapText="1"/>
    </xf>
    <xf numFmtId="184" fontId="18" fillId="0" borderId="2" xfId="0" applyNumberFormat="1" applyFont="1" applyFill="1" applyBorder="1" applyAlignment="1">
      <alignment horizontal="center" vertical="center" wrapText="1"/>
    </xf>
    <xf numFmtId="0" fontId="36" fillId="0" borderId="0" xfId="714" applyFont="1" applyFill="1" applyAlignment="1">
      <alignment vertical="center" wrapText="1"/>
    </xf>
    <xf numFmtId="0" fontId="15" fillId="0" borderId="0" xfId="714" applyFont="1" applyFill="1" applyBorder="1" applyAlignment="1">
      <alignment horizontal="left" vertical="center"/>
    </xf>
    <xf numFmtId="187" fontId="24" fillId="0" borderId="2" xfId="714" applyNumberFormat="1" applyFont="1" applyFill="1" applyBorder="1" applyAlignment="1">
      <alignment vertical="center" wrapText="1"/>
    </xf>
    <xf numFmtId="190" fontId="24" fillId="0" borderId="2" xfId="714" applyNumberFormat="1" applyFont="1" applyFill="1" applyBorder="1" applyAlignment="1">
      <alignment vertical="center" wrapText="1"/>
    </xf>
    <xf numFmtId="184" fontId="24" fillId="0" borderId="2" xfId="714" applyNumberFormat="1" applyFont="1" applyFill="1" applyBorder="1" applyAlignment="1">
      <alignment vertical="center" wrapText="1"/>
    </xf>
    <xf numFmtId="187" fontId="18" fillId="0" borderId="2" xfId="714" applyNumberFormat="1" applyFont="1" applyFill="1" applyBorder="1" applyAlignment="1">
      <alignment vertical="center" wrapText="1"/>
    </xf>
    <xf numFmtId="190" fontId="18" fillId="0" borderId="2" xfId="714" applyNumberFormat="1" applyFont="1" applyFill="1" applyBorder="1" applyAlignment="1">
      <alignment vertical="center" wrapText="1"/>
    </xf>
    <xf numFmtId="190" fontId="18" fillId="0" borderId="2" xfId="714" applyNumberFormat="1" applyFont="1" applyFill="1" applyBorder="1" applyAlignment="1">
      <alignment horizontal="center" vertical="center" wrapText="1"/>
    </xf>
    <xf numFmtId="0" fontId="17" fillId="0" borderId="0" xfId="735" applyFont="1" applyFill="1" applyAlignment="1">
      <alignment horizontal="left" vertical="center"/>
    </xf>
    <xf numFmtId="0" fontId="16" fillId="0" borderId="0" xfId="829" applyFont="1" applyFill="1" applyAlignment="1">
      <alignment horizontal="center" vertical="center"/>
    </xf>
    <xf numFmtId="0" fontId="0" fillId="0" borderId="0" xfId="829" applyFont="1" applyFill="1" applyAlignment="1">
      <alignment horizontal="right" vertical="center"/>
    </xf>
    <xf numFmtId="0" fontId="18" fillId="0" borderId="0" xfId="829" applyFont="1" applyFill="1" applyAlignment="1">
      <alignment vertical="center"/>
    </xf>
    <xf numFmtId="0" fontId="19" fillId="0" borderId="0" xfId="0" applyFont="1" applyFill="1" applyAlignment="1">
      <alignment vertical="center"/>
    </xf>
    <xf numFmtId="0" fontId="23" fillId="0" borderId="0" xfId="0" applyFont="1" applyFill="1" applyAlignment="1">
      <alignment vertical="center"/>
    </xf>
    <xf numFmtId="0" fontId="22" fillId="0" borderId="0" xfId="829" applyFont="1" applyFill="1" applyAlignment="1">
      <alignment vertical="center"/>
    </xf>
    <xf numFmtId="0" fontId="0" fillId="0" borderId="0" xfId="829" applyFont="1" applyFill="1" applyAlignment="1">
      <alignment vertical="center"/>
    </xf>
    <xf numFmtId="0" fontId="15" fillId="0" borderId="0" xfId="816" applyFont="1" applyFill="1" applyAlignment="1" applyProtection="1">
      <alignment horizontal="left" vertical="center"/>
      <protection locked="0"/>
    </xf>
    <xf numFmtId="196" fontId="17" fillId="0" borderId="0" xfId="735" applyNumberFormat="1" applyFont="1" applyFill="1" applyAlignment="1">
      <alignment horizontal="left" vertical="center"/>
    </xf>
    <xf numFmtId="0" fontId="16" fillId="0" borderId="0" xfId="829" applyFont="1" applyFill="1" applyAlignment="1">
      <alignment horizontal="center" vertical="center" wrapText="1"/>
    </xf>
    <xf numFmtId="0" fontId="22" fillId="0" borderId="0" xfId="829" applyFont="1" applyFill="1" applyAlignment="1">
      <alignment horizontal="right" vertical="center"/>
    </xf>
    <xf numFmtId="0" fontId="24" fillId="0" borderId="8" xfId="275" applyNumberFormat="1" applyFont="1" applyFill="1" applyBorder="1" applyAlignment="1" applyProtection="1">
      <alignment horizontal="center" vertical="center"/>
    </xf>
    <xf numFmtId="0" fontId="24" fillId="0" borderId="7" xfId="275" applyNumberFormat="1" applyFont="1" applyFill="1" applyBorder="1" applyAlignment="1" applyProtection="1">
      <alignment horizontal="center" vertical="center"/>
    </xf>
    <xf numFmtId="0" fontId="24" fillId="0" borderId="2" xfId="275" applyNumberFormat="1" applyFont="1" applyFill="1" applyBorder="1" applyAlignment="1" applyProtection="1">
      <alignment horizontal="center" vertical="center"/>
    </xf>
    <xf numFmtId="0" fontId="24" fillId="0" borderId="2" xfId="0" applyFont="1" applyFill="1" applyBorder="1" applyAlignment="1">
      <alignment vertical="center"/>
    </xf>
    <xf numFmtId="0" fontId="18" fillId="0" borderId="2" xfId="0" applyFont="1" applyFill="1" applyBorder="1" applyAlignment="1">
      <alignment horizontal="left" vertical="center" indent="1"/>
    </xf>
    <xf numFmtId="0" fontId="18" fillId="0" borderId="2" xfId="0" applyFont="1" applyFill="1" applyBorder="1" applyAlignment="1">
      <alignment vertical="center"/>
    </xf>
    <xf numFmtId="0" fontId="29" fillId="0" borderId="2" xfId="828" applyFont="1" applyFill="1" applyBorder="1" applyAlignment="1">
      <alignment horizontal="left" vertical="center" wrapText="1" indent="2"/>
    </xf>
    <xf numFmtId="0" fontId="18" fillId="0" borderId="2" xfId="0" applyFont="1" applyFill="1" applyBorder="1" applyAlignment="1">
      <alignment horizontal="left" vertical="center" indent="2"/>
    </xf>
    <xf numFmtId="0" fontId="29" fillId="0" borderId="2" xfId="828" applyFont="1" applyFill="1" applyBorder="1" applyAlignment="1">
      <alignment vertical="center" wrapText="1"/>
    </xf>
    <xf numFmtId="0" fontId="24" fillId="0" borderId="2" xfId="0" applyFont="1" applyFill="1" applyBorder="1" applyAlignment="1">
      <alignment horizontal="center" vertical="center"/>
    </xf>
    <xf numFmtId="191" fontId="24" fillId="0" borderId="2" xfId="0" applyNumberFormat="1" applyFont="1" applyFill="1" applyBorder="1" applyAlignment="1">
      <alignment horizontal="center" vertical="center"/>
    </xf>
    <xf numFmtId="0" fontId="19" fillId="0" borderId="0" xfId="829" applyFont="1" applyFill="1" applyAlignment="1">
      <alignment horizontal="left" vertical="center" wrapText="1"/>
    </xf>
    <xf numFmtId="0" fontId="19" fillId="0" borderId="0" xfId="0" applyFont="1" applyFill="1" applyAlignment="1" applyProtection="1">
      <alignment vertical="center"/>
      <protection locked="0"/>
    </xf>
    <xf numFmtId="0" fontId="14" fillId="0" borderId="0" xfId="813" applyFont="1" applyFill="1" applyAlignment="1">
      <alignment vertical="center"/>
    </xf>
    <xf numFmtId="0" fontId="14" fillId="0" borderId="0" xfId="827" applyFont="1" applyFill="1" applyAlignment="1">
      <alignment vertical="center"/>
    </xf>
    <xf numFmtId="0" fontId="15" fillId="0" borderId="0" xfId="813" applyFont="1" applyFill="1" applyAlignment="1">
      <alignment vertical="center"/>
    </xf>
    <xf numFmtId="191" fontId="14" fillId="0" borderId="0" xfId="813" applyNumberFormat="1" applyFont="1" applyFill="1" applyAlignment="1">
      <alignment vertical="center"/>
    </xf>
    <xf numFmtId="0" fontId="37" fillId="0" borderId="0" xfId="827" applyFont="1" applyFill="1" applyAlignment="1">
      <alignment horizontal="center" vertical="center"/>
    </xf>
    <xf numFmtId="0" fontId="14" fillId="0" borderId="0" xfId="827" applyFont="1" applyFill="1" applyAlignment="1">
      <alignment horizontal="right"/>
    </xf>
    <xf numFmtId="196" fontId="38" fillId="0" borderId="2" xfId="733" applyNumberFormat="1" applyFont="1" applyFill="1" applyBorder="1" applyAlignment="1">
      <alignment horizontal="center" vertical="center"/>
    </xf>
    <xf numFmtId="0" fontId="38" fillId="0" borderId="2" xfId="827" applyFont="1" applyFill="1" applyBorder="1" applyAlignment="1">
      <alignment horizontal="center" vertical="center" wrapText="1"/>
    </xf>
    <xf numFmtId="0" fontId="38" fillId="0" borderId="2" xfId="813" applyFont="1" applyFill="1" applyBorder="1" applyAlignment="1">
      <alignment horizontal="center" vertical="center" wrapText="1"/>
    </xf>
    <xf numFmtId="0" fontId="38" fillId="0" borderId="2" xfId="827" applyFont="1" applyFill="1" applyBorder="1" applyAlignment="1">
      <alignment horizontal="justify" vertical="center" wrapText="1"/>
    </xf>
    <xf numFmtId="0" fontId="24" fillId="0" borderId="2" xfId="0" applyFont="1" applyFill="1" applyBorder="1" applyAlignment="1">
      <alignment horizontal="right" vertical="center" wrapText="1"/>
    </xf>
    <xf numFmtId="0" fontId="22" fillId="0" borderId="2" xfId="829" applyFont="1" applyFill="1" applyBorder="1" applyAlignment="1">
      <alignment vertical="center"/>
    </xf>
    <xf numFmtId="0" fontId="14" fillId="0" borderId="2" xfId="827" applyFont="1" applyFill="1" applyBorder="1" applyAlignment="1">
      <alignment horizontal="justify" vertical="center" wrapText="1"/>
    </xf>
    <xf numFmtId="0" fontId="18" fillId="0" borderId="2" xfId="0" applyFont="1" applyFill="1" applyBorder="1" applyAlignment="1">
      <alignment horizontal="right" vertical="center" wrapText="1"/>
    </xf>
    <xf numFmtId="0" fontId="22" fillId="0" borderId="0" xfId="829" applyFont="1" applyFill="1" applyAlignment="1" applyProtection="1">
      <alignment vertical="center"/>
      <protection locked="0"/>
    </xf>
    <xf numFmtId="0" fontId="39" fillId="0" borderId="2" xfId="0" applyFont="1" applyFill="1" applyBorder="1" applyAlignment="1">
      <alignment horizontal="right" vertical="center" wrapText="1"/>
    </xf>
    <xf numFmtId="0" fontId="0" fillId="0" borderId="2" xfId="828" applyFont="1" applyFill="1" applyBorder="1" applyAlignment="1">
      <alignment horizontal="right" vertical="center" wrapText="1"/>
    </xf>
    <xf numFmtId="0" fontId="0" fillId="0" borderId="2" xfId="831" applyFont="1" applyFill="1" applyBorder="1" applyAlignment="1">
      <alignment vertical="center" wrapText="1"/>
    </xf>
    <xf numFmtId="0" fontId="38" fillId="0" borderId="2" xfId="827" applyFont="1" applyFill="1" applyBorder="1" applyAlignment="1">
      <alignment horizontal="right" vertical="center" wrapText="1"/>
    </xf>
    <xf numFmtId="0" fontId="40" fillId="0" borderId="2" xfId="827" applyFont="1" applyFill="1" applyBorder="1" applyAlignment="1">
      <alignment vertical="center" wrapText="1"/>
    </xf>
    <xf numFmtId="0" fontId="22" fillId="0" borderId="7" xfId="829" applyFont="1" applyFill="1" applyBorder="1" applyAlignment="1">
      <alignment horizontal="left" vertical="center" wrapText="1"/>
    </xf>
    <xf numFmtId="0" fontId="41" fillId="0" borderId="0" xfId="829" applyFont="1" applyFill="1" applyAlignment="1">
      <alignment vertical="center"/>
    </xf>
    <xf numFmtId="0" fontId="14" fillId="0" borderId="0" xfId="827" applyFont="1" applyFill="1" applyAlignment="1">
      <alignment horizontal="center" vertical="center"/>
    </xf>
    <xf numFmtId="0" fontId="14" fillId="0" borderId="2" xfId="827" applyFont="1" applyFill="1" applyBorder="1" applyAlignment="1">
      <alignment horizontal="right" vertical="center" wrapText="1"/>
    </xf>
    <xf numFmtId="0" fontId="14" fillId="0" borderId="2" xfId="827" applyFont="1" applyFill="1" applyBorder="1" applyAlignment="1">
      <alignment horizontal="right" vertical="center"/>
    </xf>
    <xf numFmtId="0" fontId="42" fillId="0" borderId="2" xfId="0" applyFont="1" applyFill="1" applyBorder="1" applyAlignment="1">
      <alignment horizontal="right" vertical="center" wrapText="1"/>
    </xf>
    <xf numFmtId="0" fontId="0" fillId="0" borderId="2" xfId="830" applyFont="1" applyFill="1" applyBorder="1" applyAlignment="1">
      <alignment horizontal="right" vertical="center" wrapText="1"/>
    </xf>
    <xf numFmtId="0" fontId="0" fillId="0" borderId="2" xfId="830" applyFont="1" applyFill="1" applyBorder="1" applyAlignment="1">
      <alignment vertical="center" wrapText="1"/>
    </xf>
    <xf numFmtId="0" fontId="14" fillId="0" borderId="2" xfId="830" applyFont="1" applyFill="1" applyBorder="1" applyAlignment="1">
      <alignment horizontal="right" vertical="center" wrapText="1"/>
    </xf>
    <xf numFmtId="0" fontId="21" fillId="0" borderId="0" xfId="0" applyFont="1" applyFill="1" applyAlignment="1">
      <alignment horizontal="center" vertical="center"/>
    </xf>
    <xf numFmtId="0" fontId="22" fillId="0" borderId="0" xfId="0" applyFont="1" applyFill="1" applyAlignment="1">
      <alignment horizontal="right" vertical="center"/>
    </xf>
    <xf numFmtId="0" fontId="21" fillId="0" borderId="0" xfId="0" applyFont="1" applyFill="1" applyAlignment="1">
      <alignment horizontal="center" vertical="center" wrapText="1"/>
    </xf>
    <xf numFmtId="0" fontId="14" fillId="0" borderId="2" xfId="827" applyFont="1" applyFill="1" applyBorder="1" applyAlignment="1">
      <alignment vertical="center" wrapText="1"/>
    </xf>
    <xf numFmtId="0" fontId="30" fillId="0" borderId="2" xfId="828" applyFont="1" applyFill="1" applyBorder="1" applyAlignment="1">
      <alignment horizontal="right" vertical="center" wrapText="1"/>
    </xf>
    <xf numFmtId="0" fontId="14" fillId="0" borderId="2" xfId="831" applyFont="1" applyFill="1" applyBorder="1" applyAlignment="1">
      <alignment vertical="center" wrapText="1"/>
    </xf>
    <xf numFmtId="0" fontId="14" fillId="0" borderId="2" xfId="828" applyFont="1" applyFill="1" applyBorder="1" applyAlignment="1">
      <alignment horizontal="right" vertical="center" wrapText="1"/>
    </xf>
    <xf numFmtId="0" fontId="14" fillId="0" borderId="2" xfId="830" applyFont="1" applyFill="1" applyBorder="1" applyAlignment="1">
      <alignment vertical="center" wrapText="1"/>
    </xf>
    <xf numFmtId="0" fontId="14" fillId="0" borderId="0" xfId="817" applyFont="1" applyFill="1" applyAlignment="1">
      <alignment vertical="center"/>
    </xf>
    <xf numFmtId="0" fontId="14" fillId="0" borderId="0" xfId="830" applyFont="1" applyFill="1" applyAlignment="1">
      <alignment vertical="center"/>
    </xf>
    <xf numFmtId="191" fontId="14" fillId="0" borderId="0" xfId="817" applyNumberFormat="1" applyFont="1" applyFill="1" applyAlignment="1">
      <alignment vertical="center"/>
    </xf>
    <xf numFmtId="0" fontId="14" fillId="0" borderId="0" xfId="830" applyFont="1" applyFill="1" applyAlignment="1">
      <alignment horizontal="right"/>
    </xf>
    <xf numFmtId="196" fontId="38" fillId="0" borderId="2" xfId="832" applyNumberFormat="1" applyFont="1" applyFill="1" applyBorder="1" applyAlignment="1">
      <alignment horizontal="center" vertical="center"/>
    </xf>
    <xf numFmtId="0" fontId="38" fillId="0" borderId="2" xfId="830" applyFont="1" applyFill="1" applyBorder="1" applyAlignment="1">
      <alignment horizontal="center" vertical="center" wrapText="1"/>
    </xf>
    <xf numFmtId="0" fontId="38" fillId="0" borderId="2" xfId="817" applyFont="1" applyFill="1" applyBorder="1" applyAlignment="1">
      <alignment horizontal="center" vertical="center" wrapText="1"/>
    </xf>
    <xf numFmtId="0" fontId="38" fillId="0" borderId="2" xfId="830" applyFont="1" applyFill="1" applyBorder="1" applyAlignment="1">
      <alignment horizontal="justify" vertical="center" wrapText="1"/>
    </xf>
    <xf numFmtId="0" fontId="38" fillId="0" borderId="2" xfId="830" applyFont="1" applyFill="1" applyBorder="1" applyAlignment="1">
      <alignment horizontal="right" vertical="center" wrapText="1"/>
    </xf>
    <xf numFmtId="0" fontId="14" fillId="0" borderId="2" xfId="830" applyFont="1" applyFill="1" applyBorder="1" applyAlignment="1">
      <alignment horizontal="justify" vertical="center" wrapText="1"/>
    </xf>
    <xf numFmtId="0" fontId="14" fillId="0" borderId="0" xfId="756">
      <alignment vertical="center"/>
    </xf>
    <xf numFmtId="0" fontId="15" fillId="0" borderId="0" xfId="756" applyFont="1">
      <alignment vertical="center"/>
    </xf>
    <xf numFmtId="0" fontId="38" fillId="0" borderId="0" xfId="756" applyFont="1">
      <alignment vertical="center"/>
    </xf>
    <xf numFmtId="0" fontId="43" fillId="0" borderId="0" xfId="756" applyFont="1" applyAlignment="1">
      <alignment horizontal="center" vertical="center"/>
    </xf>
    <xf numFmtId="0" fontId="14" fillId="0" borderId="0" xfId="756" applyAlignment="1">
      <alignment horizontal="center" vertical="center"/>
    </xf>
    <xf numFmtId="0" fontId="38" fillId="0" borderId="2" xfId="822" applyFont="1" applyFill="1" applyBorder="1" applyAlignment="1">
      <alignment horizontal="center" vertical="center"/>
    </xf>
    <xf numFmtId="191" fontId="38" fillId="0" borderId="2" xfId="828" applyNumberFormat="1" applyFont="1" applyFill="1" applyBorder="1" applyAlignment="1">
      <alignment horizontal="center" vertical="center" wrapText="1"/>
    </xf>
    <xf numFmtId="186" fontId="38" fillId="0" borderId="2" xfId="828" applyNumberFormat="1" applyFont="1" applyFill="1" applyBorder="1" applyAlignment="1">
      <alignment horizontal="center" vertical="center" wrapText="1"/>
    </xf>
    <xf numFmtId="0" fontId="38" fillId="0" borderId="9" xfId="819" applyFont="1" applyFill="1" applyBorder="1" applyAlignment="1">
      <alignment vertical="center"/>
    </xf>
    <xf numFmtId="176" fontId="14" fillId="0" borderId="2" xfId="820" applyNumberFormat="1" applyFont="1" applyFill="1" applyBorder="1" applyAlignment="1">
      <alignment horizontal="right" vertical="center" wrapText="1"/>
    </xf>
    <xf numFmtId="0" fontId="14" fillId="0" borderId="2" xfId="756" applyBorder="1">
      <alignment vertical="center"/>
    </xf>
    <xf numFmtId="0" fontId="27" fillId="0" borderId="9" xfId="819" applyFont="1" applyFill="1" applyBorder="1" applyAlignment="1">
      <alignment vertical="center"/>
    </xf>
    <xf numFmtId="0" fontId="14" fillId="0" borderId="9" xfId="819" applyFont="1" applyFill="1" applyBorder="1" applyAlignment="1">
      <alignment vertical="center"/>
    </xf>
    <xf numFmtId="191" fontId="14" fillId="0" borderId="2" xfId="820" applyNumberFormat="1" applyFont="1" applyFill="1" applyBorder="1" applyAlignment="1">
      <alignment horizontal="right" vertical="center" wrapText="1"/>
    </xf>
    <xf numFmtId="0" fontId="44" fillId="0" borderId="2" xfId="0" applyFont="1" applyBorder="1" applyAlignment="1">
      <alignment horizontal="center" vertical="center"/>
    </xf>
    <xf numFmtId="0" fontId="14" fillId="0" borderId="0" xfId="822" applyFill="1">
      <alignment vertical="center"/>
    </xf>
    <xf numFmtId="0" fontId="16" fillId="0" borderId="0" xfId="734" applyNumberFormat="1" applyFont="1" applyFill="1" applyBorder="1" applyAlignment="1" applyProtection="1">
      <alignment horizontal="center" vertical="center" wrapText="1"/>
    </xf>
    <xf numFmtId="0" fontId="0" fillId="0" borderId="0" xfId="734" applyFont="1" applyFill="1" applyBorder="1" applyAlignment="1">
      <alignment horizontal="right" vertical="center"/>
    </xf>
    <xf numFmtId="0" fontId="0" fillId="0" borderId="15" xfId="734" applyNumberFormat="1" applyFont="1" applyFill="1" applyBorder="1" applyAlignment="1" applyProtection="1">
      <alignment horizontal="right" vertical="center"/>
    </xf>
    <xf numFmtId="0" fontId="0" fillId="0" borderId="15" xfId="734" applyNumberFormat="1" applyFont="1" applyFill="1" applyBorder="1" applyAlignment="1" applyProtection="1">
      <alignment horizontal="center" vertical="center"/>
    </xf>
    <xf numFmtId="0" fontId="24" fillId="0" borderId="2" xfId="734" applyNumberFormat="1" applyFont="1" applyFill="1" applyBorder="1" applyAlignment="1" applyProtection="1">
      <alignment horizontal="center" vertical="center"/>
    </xf>
    <xf numFmtId="191" fontId="24" fillId="0" borderId="2" xfId="829" applyNumberFormat="1" applyFont="1" applyFill="1" applyBorder="1" applyAlignment="1">
      <alignment horizontal="center" vertical="center" wrapText="1"/>
    </xf>
    <xf numFmtId="0" fontId="24" fillId="0" borderId="2" xfId="820" applyFont="1" applyFill="1" applyBorder="1" applyAlignment="1">
      <alignment vertical="center"/>
    </xf>
    <xf numFmtId="0" fontId="24" fillId="0" borderId="2" xfId="819" applyFont="1" applyFill="1" applyBorder="1" applyAlignment="1">
      <alignment horizontal="right" vertical="center"/>
    </xf>
    <xf numFmtId="0" fontId="24" fillId="0" borderId="9" xfId="819" applyFont="1" applyFill="1" applyBorder="1" applyAlignment="1">
      <alignment vertical="center"/>
    </xf>
    <xf numFmtId="0" fontId="18" fillId="0" borderId="2" xfId="820" applyFont="1" applyFill="1" applyBorder="1" applyAlignment="1">
      <alignment vertical="center"/>
    </xf>
    <xf numFmtId="0" fontId="18" fillId="0" borderId="2" xfId="819" applyFont="1" applyFill="1" applyBorder="1" applyAlignment="1">
      <alignment horizontal="right" vertical="center"/>
    </xf>
    <xf numFmtId="0" fontId="18" fillId="0" borderId="9" xfId="819" applyFont="1" applyFill="1" applyBorder="1" applyAlignment="1">
      <alignment horizontal="left" vertical="center"/>
    </xf>
    <xf numFmtId="0" fontId="18" fillId="0" borderId="2" xfId="833" applyNumberFormat="1" applyFont="1" applyFill="1" applyBorder="1" applyAlignment="1" applyProtection="1">
      <alignment horizontal="left" vertical="center"/>
    </xf>
    <xf numFmtId="1" fontId="18" fillId="0" borderId="2" xfId="732" applyNumberFormat="1" applyFont="1" applyFill="1" applyBorder="1" applyAlignment="1" applyProtection="1">
      <alignment horizontal="right" vertical="center"/>
    </xf>
    <xf numFmtId="0" fontId="18" fillId="0" borderId="2" xfId="732" applyNumberFormat="1" applyFont="1" applyFill="1" applyBorder="1" applyAlignment="1" applyProtection="1">
      <alignment horizontal="left" vertical="center"/>
    </xf>
    <xf numFmtId="0" fontId="24" fillId="0" borderId="2" xfId="732" applyFont="1" applyFill="1" applyBorder="1" applyAlignment="1">
      <alignment horizontal="center" vertical="center"/>
    </xf>
    <xf numFmtId="0" fontId="24" fillId="0" borderId="2" xfId="732" applyFont="1" applyFill="1" applyBorder="1" applyAlignment="1">
      <alignment horizontal="right" vertical="center"/>
    </xf>
    <xf numFmtId="0" fontId="14" fillId="0" borderId="0" xfId="822" applyFont="1" applyBorder="1">
      <alignment vertical="center"/>
    </xf>
    <xf numFmtId="0" fontId="45" fillId="0" borderId="0" xfId="822" applyFont="1" applyFill="1">
      <alignment vertical="center"/>
    </xf>
    <xf numFmtId="0" fontId="14" fillId="0" borderId="0" xfId="822" applyFont="1" applyFill="1">
      <alignment vertical="center"/>
    </xf>
    <xf numFmtId="0" fontId="14" fillId="0" borderId="0" xfId="822" applyFont="1">
      <alignment vertical="center"/>
    </xf>
    <xf numFmtId="0" fontId="37" fillId="0" borderId="0" xfId="822" applyFont="1" applyFill="1" applyAlignment="1">
      <alignment horizontal="center" vertical="center"/>
    </xf>
    <xf numFmtId="0" fontId="14" fillId="0" borderId="0" xfId="822" applyFont="1" applyFill="1" applyBorder="1" applyAlignment="1">
      <alignment horizontal="center" vertical="center"/>
    </xf>
    <xf numFmtId="0" fontId="14" fillId="0" borderId="0" xfId="822" applyFont="1" applyFill="1" applyAlignment="1">
      <alignment horizontal="right"/>
    </xf>
    <xf numFmtId="0" fontId="14" fillId="0" borderId="0" xfId="822" applyFont="1" applyAlignment="1">
      <alignment horizontal="center" vertical="center"/>
    </xf>
    <xf numFmtId="181" fontId="14" fillId="0" borderId="2" xfId="820" applyNumberFormat="1" applyFont="1" applyFill="1" applyBorder="1" applyAlignment="1">
      <alignment horizontal="right" vertical="center" wrapText="1"/>
    </xf>
    <xf numFmtId="0" fontId="14" fillId="0" borderId="2" xfId="822" applyFont="1" applyFill="1" applyBorder="1">
      <alignment vertical="center"/>
    </xf>
    <xf numFmtId="9" fontId="14" fillId="0" borderId="2" xfId="822" applyNumberFormat="1" applyFont="1" applyBorder="1">
      <alignment vertical="center"/>
    </xf>
    <xf numFmtId="0" fontId="14" fillId="0" borderId="2" xfId="822" applyFont="1" applyBorder="1">
      <alignment vertical="center"/>
    </xf>
    <xf numFmtId="0" fontId="45" fillId="0" borderId="2" xfId="822" applyFont="1" applyFill="1" applyBorder="1">
      <alignment vertical="center"/>
    </xf>
    <xf numFmtId="0" fontId="38" fillId="0" borderId="9" xfId="819" applyFont="1" applyFill="1" applyBorder="1" applyAlignment="1">
      <alignment horizontal="center" vertical="center"/>
    </xf>
    <xf numFmtId="181" fontId="38" fillId="0" borderId="2" xfId="820" applyNumberFormat="1" applyFont="1" applyFill="1" applyBorder="1" applyAlignment="1">
      <alignment horizontal="right" vertical="center" wrapText="1"/>
    </xf>
    <xf numFmtId="0" fontId="38" fillId="0" borderId="0" xfId="822" applyFont="1" applyFill="1" applyAlignment="1">
      <alignment horizontal="center" vertical="center"/>
    </xf>
    <xf numFmtId="0" fontId="14" fillId="0" borderId="0" xfId="822" applyFont="1" applyFill="1" applyAlignment="1">
      <alignment horizontal="center" vertical="center"/>
    </xf>
    <xf numFmtId="0" fontId="46" fillId="0" borderId="0" xfId="822" applyFont="1" applyFill="1">
      <alignment vertical="center"/>
    </xf>
    <xf numFmtId="0" fontId="38" fillId="0" borderId="0" xfId="822" applyFont="1" applyFill="1">
      <alignment vertical="center"/>
    </xf>
    <xf numFmtId="186" fontId="14" fillId="0" borderId="0" xfId="822" applyNumberFormat="1" applyFont="1" applyFill="1">
      <alignment vertical="center"/>
    </xf>
    <xf numFmtId="0" fontId="15" fillId="0" borderId="0" xfId="814" applyFont="1" applyFill="1" applyAlignment="1">
      <alignment vertical="center"/>
    </xf>
    <xf numFmtId="186" fontId="14" fillId="0" borderId="0" xfId="822" applyNumberFormat="1" applyFont="1" applyFill="1" applyAlignment="1">
      <alignment horizontal="center" vertical="center"/>
    </xf>
    <xf numFmtId="189" fontId="38" fillId="0" borderId="2" xfId="824" applyNumberFormat="1" applyFont="1" applyFill="1" applyBorder="1" applyAlignment="1">
      <alignment vertical="center"/>
    </xf>
    <xf numFmtId="191" fontId="38" fillId="0" borderId="2" xfId="824" applyNumberFormat="1" applyFont="1" applyFill="1" applyBorder="1" applyAlignment="1">
      <alignment horizontal="right" vertical="center" wrapText="1"/>
    </xf>
    <xf numFmtId="191" fontId="14" fillId="0" borderId="2" xfId="822" applyNumberFormat="1" applyFont="1" applyFill="1" applyBorder="1">
      <alignment vertical="center"/>
    </xf>
    <xf numFmtId="186" fontId="14" fillId="0" borderId="2" xfId="822" applyNumberFormat="1" applyFont="1" applyFill="1" applyBorder="1">
      <alignment vertical="center"/>
    </xf>
    <xf numFmtId="189" fontId="14" fillId="0" borderId="2" xfId="824" applyNumberFormat="1" applyFont="1" applyFill="1" applyBorder="1" applyAlignment="1">
      <alignment vertical="center"/>
    </xf>
    <xf numFmtId="191" fontId="14" fillId="0" borderId="2" xfId="824" applyNumberFormat="1" applyFont="1" applyFill="1" applyBorder="1" applyAlignment="1">
      <alignment horizontal="right" vertical="center" wrapText="1"/>
    </xf>
    <xf numFmtId="186" fontId="45" fillId="0" borderId="2" xfId="822" applyNumberFormat="1" applyFont="1" applyFill="1" applyBorder="1">
      <alignment vertical="center"/>
    </xf>
    <xf numFmtId="0" fontId="14" fillId="0" borderId="2" xfId="820" applyFont="1" applyFill="1" applyBorder="1" applyAlignment="1">
      <alignment vertical="center"/>
    </xf>
    <xf numFmtId="0" fontId="38" fillId="0" borderId="2" xfId="820" applyFont="1" applyFill="1" applyBorder="1" applyAlignment="1">
      <alignment vertical="center"/>
    </xf>
    <xf numFmtId="191" fontId="38" fillId="0" borderId="2" xfId="820" applyNumberFormat="1" applyFont="1" applyFill="1" applyBorder="1" applyAlignment="1">
      <alignment horizontal="right" vertical="center" wrapText="1"/>
    </xf>
    <xf numFmtId="0" fontId="14" fillId="0" borderId="2" xfId="820" applyFill="1" applyBorder="1" applyAlignment="1">
      <alignment vertical="center"/>
    </xf>
    <xf numFmtId="0" fontId="38" fillId="0" borderId="2" xfId="822" applyFont="1" applyFill="1" applyBorder="1" applyAlignment="1">
      <alignment horizontal="right" vertical="center"/>
    </xf>
    <xf numFmtId="186" fontId="38" fillId="0" borderId="2" xfId="822" applyNumberFormat="1" applyFont="1" applyFill="1" applyBorder="1" applyAlignment="1">
      <alignment horizontal="right" vertical="center"/>
    </xf>
    <xf numFmtId="0" fontId="14" fillId="0" borderId="2" xfId="821" applyFont="1" applyFill="1" applyBorder="1" applyAlignment="1">
      <alignment horizontal="left" vertical="center" wrapText="1"/>
    </xf>
    <xf numFmtId="189" fontId="38" fillId="0" borderId="2" xfId="824" applyNumberFormat="1" applyFont="1" applyFill="1" applyBorder="1" applyAlignment="1">
      <alignment horizontal="center" vertical="center"/>
    </xf>
    <xf numFmtId="0" fontId="16" fillId="0" borderId="0" xfId="734" applyFont="1" applyFill="1" applyBorder="1" applyAlignment="1">
      <alignment horizontal="center" vertical="center"/>
    </xf>
    <xf numFmtId="0" fontId="38" fillId="0" borderId="0" xfId="734" applyFont="1" applyFill="1" applyBorder="1" applyAlignment="1"/>
    <xf numFmtId="0" fontId="0" fillId="0" borderId="0" xfId="734" applyFont="1" applyFill="1" applyBorder="1" applyAlignment="1"/>
    <xf numFmtId="0" fontId="16" fillId="0" borderId="0" xfId="734" applyNumberFormat="1" applyFont="1" applyFill="1" applyBorder="1" applyAlignment="1" applyProtection="1">
      <alignment horizontal="center" vertical="center"/>
    </xf>
    <xf numFmtId="0" fontId="24" fillId="0" borderId="2" xfId="819" applyFont="1" applyFill="1" applyBorder="1" applyAlignment="1">
      <alignment horizontal="right" vertical="center" wrapText="1"/>
    </xf>
    <xf numFmtId="0" fontId="18" fillId="0" borderId="2" xfId="819" applyFont="1" applyFill="1" applyBorder="1" applyAlignment="1">
      <alignment horizontal="right" vertical="center" wrapText="1"/>
    </xf>
    <xf numFmtId="1" fontId="18" fillId="0" borderId="2" xfId="732" applyNumberFormat="1" applyFont="1" applyFill="1" applyBorder="1" applyAlignment="1" applyProtection="1">
      <alignment horizontal="right" vertical="center" wrapText="1"/>
    </xf>
    <xf numFmtId="0" fontId="14" fillId="0" borderId="0" xfId="814" applyFont="1" applyFill="1" applyAlignment="1">
      <alignment vertical="center"/>
    </xf>
    <xf numFmtId="0" fontId="14" fillId="0" borderId="0" xfId="822">
      <alignment vertical="center"/>
    </xf>
    <xf numFmtId="0" fontId="14" fillId="0" borderId="0" xfId="822" applyFill="1" applyAlignment="1">
      <alignment horizontal="right"/>
    </xf>
    <xf numFmtId="9" fontId="14" fillId="0" borderId="2" xfId="822" applyNumberFormat="1" applyFont="1" applyFill="1" applyBorder="1">
      <alignment vertical="center"/>
    </xf>
    <xf numFmtId="0" fontId="14" fillId="0" borderId="2" xfId="822" applyFill="1" applyBorder="1">
      <alignment vertical="center"/>
    </xf>
    <xf numFmtId="9" fontId="14" fillId="0" borderId="2" xfId="822" applyNumberFormat="1" applyFill="1" applyBorder="1">
      <alignment vertical="center"/>
    </xf>
    <xf numFmtId="0" fontId="14" fillId="0" borderId="2" xfId="822" applyBorder="1">
      <alignment vertical="center"/>
    </xf>
    <xf numFmtId="0" fontId="38" fillId="0" borderId="2" xfId="822" applyFont="1" applyBorder="1">
      <alignment vertical="center"/>
    </xf>
    <xf numFmtId="9" fontId="38" fillId="0" borderId="2" xfId="822" applyNumberFormat="1" applyFont="1" applyFill="1" applyBorder="1">
      <alignment vertical="center"/>
    </xf>
    <xf numFmtId="186" fontId="14" fillId="0" borderId="0" xfId="822" applyNumberFormat="1">
      <alignment vertical="center"/>
    </xf>
    <xf numFmtId="186" fontId="14" fillId="0" borderId="0" xfId="814" applyNumberFormat="1" applyFont="1" applyFill="1" applyAlignment="1">
      <alignment vertical="center"/>
    </xf>
    <xf numFmtId="186" fontId="14" fillId="0" borderId="0" xfId="822" applyNumberFormat="1" applyFill="1" applyAlignment="1">
      <alignment horizontal="center" vertical="center"/>
    </xf>
    <xf numFmtId="186" fontId="14" fillId="0" borderId="2" xfId="822" applyNumberFormat="1" applyBorder="1">
      <alignment vertical="center"/>
    </xf>
    <xf numFmtId="186" fontId="14" fillId="0" borderId="2" xfId="822" applyNumberFormat="1" applyFill="1" applyBorder="1">
      <alignment vertical="center"/>
    </xf>
    <xf numFmtId="186" fontId="38" fillId="0" borderId="2" xfId="822" applyNumberFormat="1" applyFont="1" applyBorder="1">
      <alignment vertical="center"/>
    </xf>
    <xf numFmtId="0" fontId="38" fillId="0" borderId="2" xfId="820" applyFont="1" applyFill="1" applyBorder="1" applyAlignment="1">
      <alignment horizontal="center" vertical="center"/>
    </xf>
    <xf numFmtId="0" fontId="38" fillId="0" borderId="2" xfId="820" applyFont="1" applyFill="1" applyBorder="1" applyAlignment="1">
      <alignment horizontal="right" vertical="center"/>
    </xf>
    <xf numFmtId="0" fontId="14" fillId="0" borderId="0" xfId="733">
      <alignment vertical="center"/>
    </xf>
    <xf numFmtId="0" fontId="14" fillId="0" borderId="0" xfId="126" applyFont="1"/>
    <xf numFmtId="0" fontId="14" fillId="4" borderId="0" xfId="126" applyFill="1"/>
    <xf numFmtId="0" fontId="14" fillId="0" borderId="0" xfId="126"/>
    <xf numFmtId="0" fontId="15" fillId="4" borderId="0" xfId="126" applyFont="1" applyFill="1" applyAlignment="1">
      <alignment vertical="center"/>
    </xf>
    <xf numFmtId="0" fontId="37" fillId="0" borderId="0" xfId="126" applyFont="1" applyAlignment="1">
      <alignment horizontal="center" vertical="center"/>
    </xf>
    <xf numFmtId="0" fontId="47" fillId="4" borderId="0" xfId="126" applyFont="1" applyFill="1"/>
    <xf numFmtId="0" fontId="14" fillId="4" borderId="15" xfId="126" applyFont="1" applyFill="1" applyBorder="1" applyAlignment="1">
      <alignment horizontal="right"/>
    </xf>
    <xf numFmtId="0" fontId="38" fillId="4" borderId="2" xfId="126" applyFont="1" applyFill="1" applyBorder="1" applyAlignment="1">
      <alignment horizontal="center" vertical="center"/>
    </xf>
    <xf numFmtId="0" fontId="38" fillId="0" borderId="2" xfId="697" applyFont="1" applyFill="1" applyBorder="1" applyAlignment="1">
      <alignment horizontal="left" vertical="center"/>
    </xf>
    <xf numFmtId="0" fontId="38" fillId="0" borderId="2" xfId="20" applyNumberFormat="1" applyFont="1" applyFill="1" applyBorder="1" applyAlignment="1">
      <alignment horizontal="right" vertical="center"/>
    </xf>
    <xf numFmtId="0" fontId="14" fillId="0" borderId="0" xfId="733" applyFill="1">
      <alignment vertical="center"/>
    </xf>
    <xf numFmtId="0" fontId="14" fillId="0" borderId="2" xfId="0" applyFont="1" applyFill="1" applyBorder="1" applyAlignment="1">
      <alignment horizontal="left" vertical="center" indent="2"/>
    </xf>
    <xf numFmtId="0" fontId="14" fillId="0" borderId="2" xfId="20" applyNumberFormat="1" applyFont="1" applyFill="1" applyBorder="1" applyAlignment="1">
      <alignment horizontal="right" vertical="center"/>
    </xf>
    <xf numFmtId="0" fontId="38" fillId="0" borderId="2" xfId="625" applyFont="1" applyFill="1" applyBorder="1" applyAlignment="1">
      <alignment horizontal="center" vertical="center"/>
    </xf>
    <xf numFmtId="1" fontId="38" fillId="4" borderId="2" xfId="126" applyNumberFormat="1" applyFont="1" applyFill="1" applyBorder="1" applyAlignment="1">
      <alignment horizontal="right" vertical="center"/>
    </xf>
    <xf numFmtId="0" fontId="14" fillId="0" borderId="0" xfId="126" applyFont="1" applyFill="1" applyAlignment="1">
      <alignment vertical="center"/>
    </xf>
    <xf numFmtId="0" fontId="14" fillId="0" borderId="0" xfId="126" applyFill="1"/>
    <xf numFmtId="0" fontId="15" fillId="0" borderId="0" xfId="126" applyFont="1" applyFill="1" applyAlignment="1">
      <alignment vertical="center"/>
    </xf>
    <xf numFmtId="0" fontId="37" fillId="0" borderId="0" xfId="126" applyFont="1" applyFill="1" applyAlignment="1">
      <alignment horizontal="center" vertical="center"/>
    </xf>
    <xf numFmtId="0" fontId="47" fillId="0" borderId="0" xfId="126" applyFont="1" applyFill="1"/>
    <xf numFmtId="196" fontId="14" fillId="0" borderId="0" xfId="625" applyNumberFormat="1" applyFont="1" applyFill="1" applyAlignment="1">
      <alignment horizontal="right" vertical="center" wrapText="1"/>
    </xf>
    <xf numFmtId="0" fontId="48" fillId="0" borderId="2" xfId="126" applyFont="1" applyFill="1" applyBorder="1" applyAlignment="1">
      <alignment horizontal="center" vertical="center"/>
    </xf>
    <xf numFmtId="0" fontId="48" fillId="0" borderId="2" xfId="126" applyNumberFormat="1" applyFont="1" applyFill="1" applyBorder="1" applyAlignment="1" applyProtection="1">
      <alignment horizontal="left" vertical="center"/>
    </xf>
    <xf numFmtId="1" fontId="38" fillId="0" borderId="2" xfId="126" applyNumberFormat="1" applyFont="1" applyFill="1" applyBorder="1" applyAlignment="1" applyProtection="1">
      <alignment horizontal="right" vertical="center"/>
    </xf>
    <xf numFmtId="0" fontId="14" fillId="0" borderId="2" xfId="625" applyFont="1" applyFill="1" applyBorder="1" applyAlignment="1">
      <alignment horizontal="left" vertical="center"/>
    </xf>
    <xf numFmtId="184" fontId="14" fillId="0" borderId="2" xfId="697" applyNumberFormat="1" applyFont="1" applyFill="1" applyBorder="1" applyAlignment="1">
      <alignment horizontal="right" vertical="center" wrapText="1"/>
    </xf>
    <xf numFmtId="0" fontId="14" fillId="0" borderId="2" xfId="126" applyFont="1" applyFill="1" applyBorder="1" applyAlignment="1">
      <alignment horizontal="right" vertical="center"/>
    </xf>
    <xf numFmtId="0" fontId="14" fillId="0" borderId="2" xfId="625" applyFill="1" applyBorder="1" applyAlignment="1">
      <alignment horizontal="left" vertical="center"/>
    </xf>
    <xf numFmtId="0" fontId="14" fillId="0" borderId="2" xfId="126" applyFont="1" applyFill="1" applyBorder="1" applyAlignment="1">
      <alignment horizontal="right" vertical="center" wrapText="1"/>
    </xf>
    <xf numFmtId="0" fontId="14" fillId="0" borderId="0" xfId="815" applyFont="1" applyFill="1" applyAlignment="1">
      <alignment vertical="center"/>
    </xf>
    <xf numFmtId="184" fontId="14" fillId="0" borderId="0" xfId="126" applyNumberFormat="1" applyFill="1" applyAlignment="1">
      <alignment horizontal="center"/>
    </xf>
    <xf numFmtId="0" fontId="15" fillId="0" borderId="0" xfId="815" applyFont="1" applyFill="1" applyAlignment="1">
      <alignment vertical="center"/>
    </xf>
    <xf numFmtId="191" fontId="14" fillId="0" borderId="0" xfId="815" applyNumberFormat="1" applyFont="1" applyFill="1" applyAlignment="1">
      <alignment vertical="center"/>
    </xf>
    <xf numFmtId="0" fontId="37" fillId="0" borderId="0" xfId="699" applyFont="1" applyFill="1" applyAlignment="1">
      <alignment horizontal="center" vertical="center"/>
    </xf>
    <xf numFmtId="0" fontId="47" fillId="0" borderId="0" xfId="697" applyFont="1" applyFill="1" applyAlignment="1">
      <alignment vertical="center"/>
    </xf>
    <xf numFmtId="184" fontId="24" fillId="0" borderId="0" xfId="697" applyNumberFormat="1" applyFont="1" applyFill="1" applyAlignment="1">
      <alignment horizontal="center" vertical="center"/>
    </xf>
    <xf numFmtId="0" fontId="24" fillId="0" borderId="0" xfId="697" applyFont="1" applyFill="1" applyAlignment="1">
      <alignment vertical="center"/>
    </xf>
    <xf numFmtId="196" fontId="14" fillId="0" borderId="0" xfId="625" applyNumberFormat="1" applyFont="1" applyFill="1" applyAlignment="1">
      <alignment horizontal="right" wrapText="1"/>
    </xf>
    <xf numFmtId="0" fontId="38" fillId="0" borderId="2" xfId="772" applyFont="1" applyFill="1" applyBorder="1" applyAlignment="1">
      <alignment horizontal="center" vertical="center"/>
    </xf>
    <xf numFmtId="184" fontId="38" fillId="0" borderId="2" xfId="772" applyNumberFormat="1" applyFont="1" applyFill="1" applyBorder="1" applyAlignment="1">
      <alignment horizontal="center" vertical="center"/>
    </xf>
    <xf numFmtId="0" fontId="24" fillId="0" borderId="2" xfId="697" applyFont="1" applyFill="1" applyBorder="1" applyAlignment="1">
      <alignment horizontal="left" vertical="center"/>
    </xf>
    <xf numFmtId="184" fontId="24" fillId="0" borderId="2" xfId="772" applyNumberFormat="1" applyFont="1" applyFill="1" applyBorder="1" applyAlignment="1">
      <alignment horizontal="right" vertical="center" wrapText="1"/>
    </xf>
    <xf numFmtId="192" fontId="18" fillId="0" borderId="2" xfId="697" applyNumberFormat="1" applyFont="1" applyFill="1" applyBorder="1" applyAlignment="1">
      <alignment horizontal="left" vertical="center"/>
    </xf>
    <xf numFmtId="184" fontId="18" fillId="0" borderId="2" xfId="697" applyNumberFormat="1" applyFont="1" applyFill="1" applyBorder="1" applyAlignment="1">
      <alignment horizontal="right" vertical="center" wrapText="1"/>
    </xf>
    <xf numFmtId="0" fontId="24" fillId="0" borderId="9" xfId="819" applyFont="1" applyFill="1" applyBorder="1" applyAlignment="1">
      <alignment horizontal="left" vertical="center"/>
    </xf>
    <xf numFmtId="184" fontId="24" fillId="0" borderId="2" xfId="697" applyNumberFormat="1" applyFont="1" applyFill="1" applyBorder="1" applyAlignment="1">
      <alignment horizontal="right" vertical="center" wrapText="1"/>
    </xf>
    <xf numFmtId="0" fontId="38" fillId="0" borderId="2" xfId="699" applyFont="1" applyFill="1" applyBorder="1" applyAlignment="1">
      <alignment horizontal="center" vertical="center"/>
    </xf>
    <xf numFmtId="184" fontId="38" fillId="0" borderId="2" xfId="699" applyNumberFormat="1" applyFont="1" applyFill="1" applyBorder="1" applyAlignment="1">
      <alignment horizontal="right" vertical="center" wrapText="1"/>
    </xf>
    <xf numFmtId="0" fontId="14" fillId="0" borderId="0" xfId="697" applyFont="1" applyFill="1" applyBorder="1" applyAlignment="1">
      <alignment horizontal="left" vertical="center"/>
    </xf>
    <xf numFmtId="196" fontId="24" fillId="0" borderId="0" xfId="626" applyNumberFormat="1" applyFont="1" applyFill="1" applyAlignment="1">
      <alignment vertical="center"/>
    </xf>
    <xf numFmtId="196" fontId="18" fillId="0" borderId="0" xfId="626" applyNumberFormat="1" applyFont="1" applyFill="1" applyAlignment="1">
      <alignment vertical="center"/>
    </xf>
    <xf numFmtId="196" fontId="14" fillId="0" borderId="0" xfId="733" applyNumberFormat="1" applyFont="1" applyFill="1" applyAlignment="1"/>
    <xf numFmtId="196" fontId="37" fillId="0" borderId="0" xfId="825" applyNumberFormat="1" applyFont="1" applyFill="1" applyAlignment="1">
      <alignment horizontal="center" vertical="center"/>
    </xf>
    <xf numFmtId="196" fontId="14" fillId="0" borderId="0" xfId="733" applyNumberFormat="1" applyFont="1" applyFill="1" applyAlignment="1">
      <alignment vertical="center"/>
    </xf>
    <xf numFmtId="196" fontId="38" fillId="0" borderId="2" xfId="626" applyNumberFormat="1" applyFont="1" applyFill="1" applyBorder="1" applyAlignment="1">
      <alignment horizontal="center" vertical="center"/>
    </xf>
    <xf numFmtId="0" fontId="49" fillId="0" borderId="2" xfId="626" applyFont="1" applyFill="1" applyBorder="1" applyAlignment="1">
      <alignment horizontal="center" vertical="center"/>
    </xf>
    <xf numFmtId="184" fontId="49" fillId="0" borderId="2" xfId="626" applyNumberFormat="1" applyFont="1" applyFill="1" applyBorder="1" applyAlignment="1" applyProtection="1">
      <alignment horizontal="right" vertical="center" wrapText="1"/>
    </xf>
    <xf numFmtId="196" fontId="14" fillId="0" borderId="0" xfId="626" applyNumberFormat="1" applyFont="1" applyAlignment="1">
      <alignment vertical="center"/>
    </xf>
    <xf numFmtId="196" fontId="14" fillId="0" borderId="0" xfId="626" applyNumberFormat="1" applyFont="1" applyFill="1" applyAlignment="1">
      <alignment vertical="center"/>
    </xf>
    <xf numFmtId="196" fontId="14" fillId="0" borderId="0" xfId="626" applyNumberFormat="1" applyFont="1" applyFill="1"/>
    <xf numFmtId="196" fontId="14" fillId="0" borderId="0" xfId="626" applyNumberFormat="1" applyFont="1"/>
    <xf numFmtId="191" fontId="14" fillId="0" borderId="0" xfId="814" applyNumberFormat="1" applyFont="1" applyFill="1" applyAlignment="1">
      <alignment vertical="center"/>
    </xf>
    <xf numFmtId="196" fontId="14" fillId="0" borderId="0" xfId="626" applyNumberFormat="1" applyFont="1" applyFill="1" applyAlignment="1">
      <alignment horizontal="right" vertical="center"/>
    </xf>
    <xf numFmtId="196" fontId="38" fillId="0" borderId="2" xfId="626" applyNumberFormat="1" applyFont="1" applyFill="1" applyBorder="1" applyAlignment="1">
      <alignment horizontal="left" vertical="center"/>
    </xf>
    <xf numFmtId="184" fontId="38" fillId="0" borderId="2" xfId="699" applyNumberFormat="1" applyFont="1" applyFill="1" applyBorder="1" applyAlignment="1">
      <alignment horizontal="right" vertical="center"/>
    </xf>
    <xf numFmtId="0" fontId="28" fillId="0" borderId="2" xfId="626" applyFont="1" applyFill="1" applyBorder="1" applyAlignment="1">
      <alignment horizontal="left" vertical="center" wrapText="1"/>
    </xf>
    <xf numFmtId="184" fontId="28" fillId="0" borderId="2" xfId="626" applyNumberFormat="1" applyFont="1" applyFill="1" applyBorder="1" applyAlignment="1">
      <alignment horizontal="right" vertical="center" wrapText="1"/>
    </xf>
    <xf numFmtId="184" fontId="28" fillId="0" borderId="2" xfId="626" applyNumberFormat="1" applyFont="1" applyFill="1" applyBorder="1" applyAlignment="1" applyProtection="1">
      <alignment horizontal="right" vertical="center" wrapText="1"/>
    </xf>
    <xf numFmtId="0" fontId="49" fillId="0" borderId="2" xfId="626" applyFont="1" applyFill="1" applyBorder="1" applyAlignment="1">
      <alignment horizontal="left" vertical="center" wrapText="1"/>
    </xf>
    <xf numFmtId="0" fontId="14" fillId="0" borderId="2" xfId="416" applyFont="1" applyFill="1" applyBorder="1" applyAlignment="1">
      <alignment horizontal="left" vertical="center" indent="2"/>
    </xf>
    <xf numFmtId="184" fontId="19" fillId="0" borderId="2" xfId="626" applyNumberFormat="1" applyFont="1" applyFill="1" applyBorder="1" applyAlignment="1" applyProtection="1">
      <alignment horizontal="right" vertical="center" wrapText="1"/>
    </xf>
    <xf numFmtId="184" fontId="18" fillId="0" borderId="2" xfId="626" applyNumberFormat="1" applyFont="1" applyFill="1" applyBorder="1" applyAlignment="1" applyProtection="1">
      <alignment horizontal="right" vertical="center" wrapText="1"/>
    </xf>
    <xf numFmtId="0" fontId="0" fillId="0" borderId="0" xfId="0" applyAlignment="1">
      <alignment vertical="center"/>
    </xf>
    <xf numFmtId="0" fontId="18" fillId="0" borderId="0" xfId="275" applyFont="1" applyFill="1"/>
    <xf numFmtId="0" fontId="0" fillId="0" borderId="0" xfId="0" applyFill="1" applyAlignment="1"/>
    <xf numFmtId="184" fontId="0" fillId="0" borderId="0" xfId="0" applyNumberFormat="1" applyFill="1" applyAlignment="1">
      <alignment horizontal="center"/>
    </xf>
    <xf numFmtId="0" fontId="0" fillId="0" borderId="0" xfId="0" applyAlignment="1"/>
    <xf numFmtId="0" fontId="15" fillId="0" borderId="0" xfId="816" applyFont="1" applyFill="1" applyAlignment="1">
      <alignment vertical="center"/>
    </xf>
    <xf numFmtId="191" fontId="14" fillId="0" borderId="0" xfId="816" applyNumberFormat="1" applyFont="1" applyFill="1" applyAlignment="1">
      <alignment vertical="center"/>
    </xf>
    <xf numFmtId="0" fontId="14" fillId="0" borderId="0" xfId="816" applyFont="1" applyFill="1" applyAlignment="1">
      <alignment vertical="center"/>
    </xf>
    <xf numFmtId="0" fontId="47" fillId="0" borderId="0" xfId="699" applyFont="1" applyFill="1" applyAlignment="1">
      <alignment vertical="center"/>
    </xf>
    <xf numFmtId="184" fontId="24" fillId="0" borderId="0" xfId="699" applyNumberFormat="1" applyFont="1" applyFill="1" applyAlignment="1">
      <alignment horizontal="center" vertical="center"/>
    </xf>
    <xf numFmtId="0" fontId="24" fillId="0" borderId="0" xfId="699" applyFont="1" applyFill="1" applyAlignment="1">
      <alignment vertical="center"/>
    </xf>
    <xf numFmtId="196" fontId="14" fillId="0" borderId="0" xfId="626" applyNumberFormat="1" applyFont="1" applyFill="1" applyAlignment="1">
      <alignment horizontal="right" wrapText="1"/>
    </xf>
    <xf numFmtId="0" fontId="14" fillId="0" borderId="7" xfId="814" applyFont="1" applyFill="1" applyBorder="1" applyAlignment="1">
      <alignment horizontal="justify" vertical="center" wrapText="1"/>
    </xf>
    <xf numFmtId="0" fontId="14" fillId="0" borderId="0" xfId="814" applyFont="1" applyFill="1" applyBorder="1" applyAlignment="1">
      <alignment vertical="center" wrapText="1"/>
    </xf>
    <xf numFmtId="196" fontId="38" fillId="0" borderId="0" xfId="626" applyNumberFormat="1" applyFont="1" applyAlignment="1">
      <alignment vertical="center"/>
    </xf>
    <xf numFmtId="0" fontId="20" fillId="0" borderId="0" xfId="0" applyFont="1" applyFill="1" applyAlignment="1">
      <alignment horizontal="left" vertical="center"/>
    </xf>
    <xf numFmtId="0" fontId="23" fillId="0" borderId="0" xfId="0" applyFont="1" applyFill="1" applyAlignment="1">
      <alignment horizontal="center" vertical="center" wrapText="1"/>
    </xf>
    <xf numFmtId="0" fontId="23" fillId="0" borderId="0" xfId="0" applyFont="1" applyFill="1" applyAlignment="1">
      <alignment vertical="center" wrapText="1"/>
    </xf>
    <xf numFmtId="0" fontId="19" fillId="0" borderId="0" xfId="0" applyFont="1" applyFill="1" applyAlignment="1">
      <alignment vertical="center" wrapText="1"/>
    </xf>
    <xf numFmtId="0" fontId="50" fillId="0" borderId="0" xfId="0" applyFont="1" applyFill="1" applyAlignment="1">
      <alignment horizontal="left" vertical="center" wrapText="1"/>
    </xf>
    <xf numFmtId="0" fontId="24" fillId="0" borderId="2" xfId="0" applyFont="1" applyFill="1" applyBorder="1" applyAlignment="1">
      <alignment horizontal="center" vertical="center" wrapText="1"/>
    </xf>
    <xf numFmtId="0" fontId="24" fillId="0" borderId="2" xfId="0" applyFont="1" applyFill="1" applyBorder="1" applyAlignment="1">
      <alignment vertical="center" wrapText="1"/>
    </xf>
    <xf numFmtId="184" fontId="24" fillId="0" borderId="2" xfId="0" applyNumberFormat="1" applyFont="1" applyFill="1" applyBorder="1" applyAlignment="1">
      <alignment horizontal="right" vertical="center" wrapText="1"/>
    </xf>
    <xf numFmtId="0" fontId="18" fillId="0" borderId="2" xfId="0" applyFont="1" applyFill="1" applyBorder="1" applyAlignment="1">
      <alignment horizontal="left" vertical="center" wrapText="1" indent="2"/>
    </xf>
    <xf numFmtId="0" fontId="18" fillId="4" borderId="2" xfId="0" applyFont="1" applyFill="1" applyBorder="1" applyAlignment="1">
      <alignment horizontal="center" vertical="center" wrapText="1"/>
    </xf>
    <xf numFmtId="0" fontId="51" fillId="0" borderId="2" xfId="0" applyFont="1" applyFill="1" applyBorder="1" applyAlignment="1">
      <alignment horizontal="center" vertical="center" wrapText="1"/>
    </xf>
    <xf numFmtId="0" fontId="18" fillId="0" borderId="2" xfId="0" applyFont="1" applyFill="1" applyBorder="1" applyAlignment="1">
      <alignment vertical="center" wrapText="1"/>
    </xf>
    <xf numFmtId="0" fontId="18" fillId="4" borderId="2" xfId="0" applyNumberFormat="1" applyFont="1" applyFill="1" applyBorder="1" applyAlignment="1">
      <alignment horizontal="left" vertical="center" wrapText="1"/>
    </xf>
    <xf numFmtId="0" fontId="51" fillId="4" borderId="2" xfId="0" applyNumberFormat="1" applyFont="1" applyFill="1" applyBorder="1" applyAlignment="1">
      <alignment horizontal="center" vertical="center" wrapText="1"/>
    </xf>
    <xf numFmtId="184" fontId="18" fillId="0" borderId="2" xfId="0" applyNumberFormat="1" applyFont="1" applyFill="1" applyBorder="1" applyAlignment="1">
      <alignment horizontal="right" vertical="center" wrapText="1"/>
    </xf>
    <xf numFmtId="0" fontId="19" fillId="0" borderId="7" xfId="0" applyFont="1" applyFill="1" applyBorder="1" applyAlignment="1">
      <alignment horizontal="left" vertical="center" wrapText="1"/>
    </xf>
    <xf numFmtId="184" fontId="19" fillId="0" borderId="0" xfId="0" applyNumberFormat="1" applyFont="1" applyFill="1" applyAlignment="1">
      <alignment horizontal="left" vertical="center" wrapText="1"/>
    </xf>
    <xf numFmtId="0" fontId="19" fillId="0" borderId="0" xfId="0" applyFont="1" applyFill="1" applyAlignment="1">
      <alignment horizontal="left" vertical="center" wrapText="1"/>
    </xf>
    <xf numFmtId="0" fontId="19" fillId="0" borderId="0" xfId="0" applyFont="1" applyFill="1" applyAlignment="1">
      <alignment horizontal="right" vertical="center" wrapText="1"/>
    </xf>
    <xf numFmtId="0" fontId="18" fillId="0" borderId="2" xfId="0" applyFont="1" applyFill="1" applyBorder="1" applyAlignment="1">
      <alignment horizontal="left" vertical="center" wrapText="1"/>
    </xf>
    <xf numFmtId="0" fontId="40" fillId="0" borderId="0" xfId="626" applyFont="1" applyFill="1" applyAlignment="1">
      <alignment horizontal="center" vertical="center" wrapText="1"/>
    </xf>
    <xf numFmtId="0" fontId="40" fillId="0" borderId="0" xfId="626" applyFont="1" applyFill="1"/>
    <xf numFmtId="0" fontId="14" fillId="0" borderId="0" xfId="626" applyFont="1" applyFill="1" applyBorder="1"/>
    <xf numFmtId="0" fontId="40" fillId="0" borderId="0" xfId="626" applyFont="1" applyFill="1" applyBorder="1" applyAlignment="1">
      <alignment horizontal="center"/>
    </xf>
    <xf numFmtId="0" fontId="14" fillId="0" borderId="0" xfId="626" applyFont="1" applyFill="1"/>
    <xf numFmtId="0" fontId="14" fillId="0" borderId="0" xfId="626" applyFont="1" applyFill="1" applyAlignment="1">
      <alignment horizontal="center"/>
    </xf>
    <xf numFmtId="0" fontId="40" fillId="0" borderId="0" xfId="626" applyFont="1" applyFill="1" applyBorder="1" applyAlignment="1">
      <alignment horizontal="center" vertical="center" wrapText="1"/>
    </xf>
    <xf numFmtId="0" fontId="52" fillId="0" borderId="0" xfId="626" applyFont="1" applyFill="1" applyBorder="1" applyAlignment="1">
      <alignment horizontal="center" vertical="center" wrapText="1"/>
    </xf>
    <xf numFmtId="0" fontId="15" fillId="0" borderId="0" xfId="626" applyFont="1" applyFill="1" applyBorder="1" applyAlignment="1">
      <alignment horizontal="left" vertical="center" wrapText="1"/>
    </xf>
    <xf numFmtId="0" fontId="38" fillId="0" borderId="0" xfId="626" applyFont="1" applyFill="1" applyBorder="1" applyAlignment="1">
      <alignment horizontal="left" vertical="center" wrapText="1"/>
    </xf>
    <xf numFmtId="0" fontId="37" fillId="0" borderId="0" xfId="626" applyFont="1" applyFill="1" applyBorder="1" applyAlignment="1">
      <alignment horizontal="center" vertical="center"/>
    </xf>
    <xf numFmtId="0" fontId="40" fillId="0" borderId="15" xfId="626" applyFont="1" applyFill="1" applyBorder="1" applyAlignment="1">
      <alignment horizontal="center" vertical="center" wrapText="1"/>
    </xf>
    <xf numFmtId="0" fontId="40" fillId="0" borderId="0" xfId="626" applyFont="1" applyFill="1" applyBorder="1"/>
    <xf numFmtId="0" fontId="38" fillId="0" borderId="0" xfId="626" applyFont="1" applyFill="1" applyBorder="1" applyAlignment="1">
      <alignment horizontal="center" vertical="center" wrapText="1"/>
    </xf>
    <xf numFmtId="0" fontId="38" fillId="0" borderId="2" xfId="626" applyFont="1" applyFill="1" applyBorder="1" applyAlignment="1">
      <alignment horizontal="center" vertical="center" wrapText="1"/>
    </xf>
    <xf numFmtId="0" fontId="23" fillId="0" borderId="2" xfId="0" applyFont="1" applyFill="1" applyBorder="1" applyAlignment="1">
      <alignment horizontal="center" vertical="center" wrapText="1"/>
    </xf>
    <xf numFmtId="0" fontId="38" fillId="4" borderId="2" xfId="626" applyFont="1" applyFill="1" applyBorder="1" applyAlignment="1">
      <alignment horizontal="center" vertical="center" wrapText="1"/>
    </xf>
    <xf numFmtId="0" fontId="38" fillId="4" borderId="2" xfId="626" applyFont="1" applyFill="1" applyBorder="1" applyAlignment="1">
      <alignment horizontal="right" vertical="center" wrapText="1"/>
    </xf>
    <xf numFmtId="0" fontId="40" fillId="0" borderId="2" xfId="626" applyFont="1" applyFill="1" applyBorder="1"/>
    <xf numFmtId="0" fontId="38" fillId="4" borderId="2" xfId="626" applyFont="1" applyFill="1" applyBorder="1" applyAlignment="1">
      <alignment horizontal="left" vertical="center" wrapText="1"/>
    </xf>
    <xf numFmtId="0" fontId="14" fillId="4" borderId="2" xfId="626" applyFont="1" applyFill="1" applyBorder="1" applyAlignment="1">
      <alignment horizontal="left" vertical="center" wrapText="1"/>
    </xf>
    <xf numFmtId="0" fontId="14" fillId="4" borderId="2" xfId="626" applyFont="1" applyFill="1" applyBorder="1" applyAlignment="1">
      <alignment vertical="center" wrapText="1"/>
    </xf>
    <xf numFmtId="0" fontId="38" fillId="4" borderId="2" xfId="626" applyFont="1" applyFill="1" applyBorder="1" applyAlignment="1">
      <alignment vertical="center" wrapText="1"/>
    </xf>
    <xf numFmtId="0" fontId="14" fillId="0" borderId="0" xfId="626" applyFont="1" applyFill="1" applyAlignment="1">
      <alignment vertical="center"/>
    </xf>
    <xf numFmtId="0" fontId="14" fillId="0" borderId="0" xfId="735" applyFill="1" applyAlignment="1">
      <alignment horizontal="left"/>
    </xf>
    <xf numFmtId="0" fontId="14" fillId="0" borderId="0" xfId="735" applyFill="1" applyAlignment="1"/>
    <xf numFmtId="0" fontId="14" fillId="0" borderId="0" xfId="735" applyAlignment="1"/>
    <xf numFmtId="0" fontId="53" fillId="0" borderId="0" xfId="626" applyFont="1" applyFill="1" applyAlignment="1">
      <alignment horizontal="center" vertical="center"/>
    </xf>
    <xf numFmtId="0" fontId="14" fillId="0" borderId="0" xfId="626" applyFill="1" applyAlignment="1">
      <alignment horizontal="left" vertical="center" indent="1"/>
    </xf>
    <xf numFmtId="0" fontId="14" fillId="0" borderId="0" xfId="626" applyFill="1" applyAlignment="1">
      <alignment horizontal="right"/>
    </xf>
    <xf numFmtId="189" fontId="38" fillId="0" borderId="8" xfId="626" applyNumberFormat="1" applyFont="1" applyFill="1" applyBorder="1" applyAlignment="1">
      <alignment horizontal="center" vertical="center"/>
    </xf>
    <xf numFmtId="0" fontId="38" fillId="0" borderId="8" xfId="626" applyFont="1" applyFill="1" applyBorder="1" applyAlignment="1">
      <alignment horizontal="center" vertical="center" wrapText="1"/>
    </xf>
    <xf numFmtId="49" fontId="38" fillId="0" borderId="2" xfId="626" applyNumberFormat="1" applyFont="1" applyFill="1" applyBorder="1" applyAlignment="1" applyProtection="1">
      <alignment horizontal="center" vertical="center"/>
    </xf>
    <xf numFmtId="195" fontId="38" fillId="0" borderId="2" xfId="626" applyNumberFormat="1" applyFont="1" applyFill="1" applyBorder="1" applyAlignment="1" applyProtection="1">
      <alignment vertical="center"/>
    </xf>
    <xf numFmtId="49" fontId="38" fillId="0" borderId="2" xfId="626" applyNumberFormat="1" applyFont="1" applyFill="1" applyBorder="1" applyAlignment="1" applyProtection="1">
      <alignment vertical="center"/>
    </xf>
    <xf numFmtId="4" fontId="12" fillId="0" borderId="0" xfId="279" applyNumberFormat="1" applyFont="1" applyFill="1" applyBorder="1" applyAlignment="1" applyProtection="1">
      <alignment vertical="center" wrapText="1"/>
    </xf>
    <xf numFmtId="3" fontId="12" fillId="0" borderId="0" xfId="279" applyNumberFormat="1" applyFont="1" applyFill="1" applyBorder="1" applyAlignment="1" applyProtection="1">
      <alignment vertical="center" wrapText="1"/>
    </xf>
    <xf numFmtId="49" fontId="14" fillId="0" borderId="2" xfId="626" applyNumberFormat="1" applyFont="1" applyFill="1" applyBorder="1" applyAlignment="1" applyProtection="1">
      <alignment vertical="center"/>
    </xf>
    <xf numFmtId="195" fontId="14" fillId="0" borderId="2" xfId="626" applyNumberFormat="1" applyFont="1" applyFill="1" applyBorder="1" applyAlignment="1" applyProtection="1">
      <alignment vertical="center"/>
    </xf>
    <xf numFmtId="0" fontId="0" fillId="0" borderId="0" xfId="0" applyFill="1">
      <alignment vertical="center"/>
    </xf>
    <xf numFmtId="0" fontId="38" fillId="0" borderId="0" xfId="735" applyFont="1" applyFill="1" applyAlignment="1"/>
    <xf numFmtId="0" fontId="54" fillId="0" borderId="0" xfId="626" applyFont="1" applyFill="1" applyAlignment="1">
      <alignment horizontal="center" vertical="center"/>
    </xf>
    <xf numFmtId="0" fontId="0" fillId="0" borderId="0" xfId="0" applyAlignment="1">
      <alignment horizontal="center" vertical="center"/>
    </xf>
    <xf numFmtId="0" fontId="55" fillId="0" borderId="0" xfId="0" applyFont="1">
      <alignment vertical="center"/>
    </xf>
    <xf numFmtId="0" fontId="53" fillId="0" borderId="0" xfId="625" applyFont="1" applyFill="1" applyAlignment="1">
      <alignment horizontal="center" vertical="center"/>
    </xf>
    <xf numFmtId="0" fontId="53" fillId="0" borderId="0" xfId="625" applyFont="1" applyAlignment="1">
      <alignment horizontal="center" vertical="center"/>
    </xf>
    <xf numFmtId="0" fontId="27" fillId="0" borderId="0" xfId="0" applyFont="1" applyAlignment="1">
      <alignment horizontal="right"/>
    </xf>
    <xf numFmtId="0" fontId="27" fillId="0" borderId="2" xfId="0" applyFont="1" applyBorder="1" applyAlignment="1">
      <alignment horizontal="center" vertical="center"/>
    </xf>
    <xf numFmtId="0" fontId="0" fillId="0" borderId="2" xfId="0" applyBorder="1" applyAlignment="1">
      <alignment horizontal="center" vertical="center"/>
    </xf>
    <xf numFmtId="0" fontId="0" fillId="0" borderId="2" xfId="0" applyBorder="1">
      <alignment vertical="center"/>
    </xf>
    <xf numFmtId="0" fontId="27" fillId="0" borderId="0" xfId="0" applyFont="1" applyFill="1" applyBorder="1" applyAlignment="1">
      <alignment horizontal="left" vertical="center"/>
    </xf>
    <xf numFmtId="0" fontId="14" fillId="0" borderId="0" xfId="625" applyAlignment="1">
      <alignment vertical="center"/>
    </xf>
    <xf numFmtId="0" fontId="15" fillId="0" borderId="0" xfId="625" applyFont="1" applyAlignment="1">
      <alignment vertical="center"/>
    </xf>
    <xf numFmtId="0" fontId="53" fillId="0" borderId="0" xfId="625" applyFont="1" applyAlignment="1">
      <alignment horizontal="center" vertical="center" wrapText="1"/>
    </xf>
    <xf numFmtId="0" fontId="14" fillId="0" borderId="0" xfId="625" applyAlignment="1">
      <alignment horizontal="right" vertical="center"/>
    </xf>
    <xf numFmtId="0" fontId="38" fillId="0" borderId="2" xfId="414" applyFont="1" applyFill="1" applyBorder="1" applyAlignment="1">
      <alignment horizontal="center" vertical="center" wrapText="1"/>
    </xf>
    <xf numFmtId="189" fontId="38" fillId="0" borderId="2" xfId="414" applyNumberFormat="1" applyFont="1" applyFill="1" applyBorder="1" applyAlignment="1">
      <alignment horizontal="center" vertical="center" wrapText="1"/>
    </xf>
    <xf numFmtId="184" fontId="38" fillId="0" borderId="2" xfId="414" applyNumberFormat="1" applyFont="1" applyFill="1" applyBorder="1" applyAlignment="1">
      <alignment horizontal="right" vertical="center" wrapText="1"/>
    </xf>
    <xf numFmtId="0" fontId="38" fillId="0" borderId="2" xfId="0" applyFont="1" applyFill="1" applyBorder="1" applyAlignment="1" applyProtection="1">
      <alignment horizontal="left" vertical="center" wrapText="1"/>
      <protection locked="0"/>
    </xf>
    <xf numFmtId="1" fontId="38" fillId="0" borderId="2" xfId="0" applyNumberFormat="1" applyFont="1" applyFill="1" applyBorder="1" applyAlignment="1" applyProtection="1">
      <alignment horizontal="right" vertical="center"/>
      <protection locked="0"/>
    </xf>
    <xf numFmtId="49" fontId="0" fillId="0" borderId="2" xfId="0" applyNumberFormat="1" applyFont="1" applyFill="1" applyBorder="1" applyAlignment="1">
      <alignment horizontal="left" vertical="center" wrapText="1" indent="2"/>
    </xf>
    <xf numFmtId="0" fontId="0" fillId="0" borderId="2" xfId="0" applyFont="1" applyFill="1" applyBorder="1" applyAlignment="1" applyProtection="1">
      <alignment vertical="center" wrapText="1"/>
      <protection locked="0"/>
    </xf>
    <xf numFmtId="49" fontId="0" fillId="0" borderId="2" xfId="0" applyNumberFormat="1" applyFill="1" applyBorder="1" applyAlignment="1">
      <alignment vertical="center" wrapText="1"/>
    </xf>
    <xf numFmtId="184" fontId="38" fillId="0" borderId="2" xfId="834" applyNumberFormat="1" applyFont="1" applyFill="1" applyBorder="1" applyAlignment="1" applyProtection="1">
      <alignment vertical="center" wrapText="1"/>
      <protection locked="0"/>
    </xf>
    <xf numFmtId="184" fontId="38" fillId="0" borderId="2" xfId="834" applyNumberFormat="1" applyFont="1" applyFill="1" applyBorder="1" applyAlignment="1" applyProtection="1">
      <alignment vertical="center" wrapText="1"/>
    </xf>
    <xf numFmtId="49" fontId="38" fillId="0" borderId="2" xfId="0" applyNumberFormat="1" applyFont="1" applyFill="1" applyBorder="1" applyAlignment="1">
      <alignment horizontal="left" vertical="center" wrapText="1" indent="2"/>
    </xf>
    <xf numFmtId="49" fontId="0" fillId="0" borderId="2" xfId="0" applyNumberFormat="1" applyFill="1" applyBorder="1" applyAlignment="1">
      <alignment horizontal="left" vertical="center" wrapText="1" indent="2"/>
    </xf>
    <xf numFmtId="184" fontId="0" fillId="0" borderId="2" xfId="0" applyNumberFormat="1" applyFont="1" applyFill="1" applyBorder="1" applyAlignment="1">
      <alignment vertical="center" wrapText="1"/>
    </xf>
    <xf numFmtId="49" fontId="0" fillId="0" borderId="2" xfId="0" applyNumberFormat="1" applyFill="1" applyBorder="1" applyAlignment="1">
      <alignment horizontal="left" vertical="center" wrapText="1" indent="4"/>
    </xf>
    <xf numFmtId="0" fontId="0" fillId="0" borderId="2" xfId="0" applyFont="1" applyFill="1" applyBorder="1" applyAlignment="1">
      <alignment vertical="center"/>
    </xf>
    <xf numFmtId="49" fontId="0" fillId="0" borderId="2" xfId="0" applyNumberFormat="1" applyFont="1" applyFill="1" applyBorder="1" applyAlignment="1">
      <alignment horizontal="left" vertical="center" wrapText="1" indent="4"/>
    </xf>
    <xf numFmtId="0" fontId="38" fillId="0" borderId="2" xfId="0" applyFont="1" applyFill="1" applyBorder="1" applyAlignment="1">
      <alignment horizontal="left" vertical="center" wrapText="1"/>
    </xf>
    <xf numFmtId="49" fontId="0" fillId="0" borderId="2" xfId="0" applyNumberFormat="1" applyFill="1" applyBorder="1" applyAlignment="1">
      <alignment horizontal="left" vertical="center" wrapText="1"/>
    </xf>
    <xf numFmtId="0" fontId="14" fillId="0" borderId="0" xfId="625" applyFont="1" applyAlignment="1">
      <alignment vertical="center"/>
    </xf>
    <xf numFmtId="0" fontId="14" fillId="0" borderId="0" xfId="626" applyFont="1" applyAlignment="1">
      <alignment vertical="center"/>
    </xf>
    <xf numFmtId="0" fontId="14" fillId="2" borderId="0" xfId="626" applyFont="1" applyFill="1"/>
    <xf numFmtId="0" fontId="14" fillId="0" borderId="0" xfId="626" applyFont="1" applyFill="1" applyAlignment="1">
      <alignment horizontal="right" vertical="center"/>
    </xf>
    <xf numFmtId="0" fontId="14" fillId="0" borderId="0" xfId="626" applyFont="1"/>
    <xf numFmtId="0" fontId="56" fillId="0" borderId="0" xfId="626" applyFont="1" applyFill="1" applyAlignment="1">
      <alignment horizontal="center" vertical="center" wrapText="1"/>
    </xf>
    <xf numFmtId="181" fontId="14" fillId="0" borderId="0" xfId="626" applyNumberFormat="1" applyFont="1" applyFill="1" applyAlignment="1">
      <alignment horizontal="right"/>
    </xf>
    <xf numFmtId="0" fontId="38" fillId="0" borderId="2" xfId="626" applyFont="1" applyFill="1" applyBorder="1" applyAlignment="1">
      <alignment horizontal="center" vertical="center"/>
    </xf>
    <xf numFmtId="0" fontId="38" fillId="0" borderId="2" xfId="626" applyFont="1" applyFill="1" applyBorder="1" applyAlignment="1">
      <alignment horizontal="left" vertical="center"/>
    </xf>
    <xf numFmtId="0" fontId="38" fillId="0" borderId="2" xfId="626" applyFont="1" applyFill="1" applyBorder="1" applyAlignment="1">
      <alignment horizontal="right" vertical="center"/>
    </xf>
    <xf numFmtId="49" fontId="38" fillId="0" borderId="2" xfId="375" applyNumberFormat="1" applyFont="1" applyFill="1" applyBorder="1" applyAlignment="1">
      <alignment horizontal="left" vertical="center"/>
    </xf>
    <xf numFmtId="49" fontId="22" fillId="0" borderId="16" xfId="0" applyNumberFormat="1" applyFont="1" applyFill="1" applyBorder="1" applyAlignment="1">
      <alignment horizontal="left" vertical="center" wrapText="1" shrinkToFit="1"/>
    </xf>
    <xf numFmtId="0" fontId="14" fillId="0" borderId="2" xfId="626" applyFont="1" applyFill="1" applyBorder="1" applyAlignment="1">
      <alignment horizontal="right" vertical="center"/>
    </xf>
    <xf numFmtId="49" fontId="22" fillId="0" borderId="17" xfId="0" applyNumberFormat="1" applyFont="1" applyFill="1" applyBorder="1" applyAlignment="1">
      <alignment horizontal="left" vertical="center" wrapText="1" shrinkToFit="1"/>
    </xf>
    <xf numFmtId="0" fontId="14" fillId="0" borderId="8" xfId="626" applyFont="1" applyFill="1" applyBorder="1" applyAlignment="1">
      <alignment horizontal="right" vertical="center"/>
    </xf>
    <xf numFmtId="49" fontId="14" fillId="0" borderId="2" xfId="375" applyNumberFormat="1" applyFont="1" applyFill="1" applyBorder="1" applyAlignment="1">
      <alignment horizontal="left" vertical="center"/>
    </xf>
    <xf numFmtId="0" fontId="14" fillId="0" borderId="0" xfId="734" applyFill="1"/>
    <xf numFmtId="0" fontId="14" fillId="0" borderId="0" xfId="734" applyAlignment="1">
      <alignment horizontal="center" vertical="center"/>
    </xf>
    <xf numFmtId="0" fontId="0" fillId="0" borderId="0" xfId="734" applyFont="1" applyFill="1"/>
    <xf numFmtId="0" fontId="14" fillId="0" borderId="0" xfId="734"/>
    <xf numFmtId="0" fontId="15" fillId="0" borderId="0" xfId="734" applyFont="1" applyFill="1" applyAlignment="1">
      <alignment horizontal="left" vertical="center"/>
    </xf>
    <xf numFmtId="0" fontId="17" fillId="0" borderId="0" xfId="734" applyFont="1" applyFill="1" applyAlignment="1">
      <alignment horizontal="left" vertical="center"/>
    </xf>
    <xf numFmtId="0" fontId="37" fillId="0" borderId="0" xfId="734" applyNumberFormat="1" applyFont="1" applyFill="1" applyAlignment="1" applyProtection="1">
      <alignment horizontal="center" vertical="center"/>
    </xf>
    <xf numFmtId="0" fontId="0" fillId="0" borderId="0" xfId="734" applyFont="1" applyFill="1" applyAlignment="1">
      <alignment horizontal="right" vertical="center"/>
    </xf>
    <xf numFmtId="0" fontId="24" fillId="0" borderId="8" xfId="734" applyNumberFormat="1" applyFont="1" applyFill="1" applyBorder="1" applyAlignment="1" applyProtection="1">
      <alignment horizontal="center" vertical="center"/>
    </xf>
    <xf numFmtId="0" fontId="24" fillId="0" borderId="7" xfId="734" applyNumberFormat="1" applyFont="1" applyFill="1" applyBorder="1" applyAlignment="1" applyProtection="1">
      <alignment horizontal="center" vertical="center"/>
    </xf>
    <xf numFmtId="0" fontId="24" fillId="0" borderId="18" xfId="734" applyNumberFormat="1" applyFont="1" applyFill="1" applyBorder="1" applyAlignment="1" applyProtection="1">
      <alignment horizontal="center" vertical="center"/>
    </xf>
    <xf numFmtId="0" fontId="24" fillId="0" borderId="2" xfId="732" applyNumberFormat="1" applyFont="1" applyFill="1" applyBorder="1" applyAlignment="1" applyProtection="1">
      <alignment horizontal="left" vertical="center"/>
    </xf>
    <xf numFmtId="1" fontId="24" fillId="0" borderId="2" xfId="732" applyNumberFormat="1" applyFont="1" applyFill="1" applyBorder="1" applyAlignment="1" applyProtection="1">
      <alignment horizontal="right" vertical="center"/>
    </xf>
    <xf numFmtId="0" fontId="18" fillId="0" borderId="2" xfId="732" applyNumberFormat="1" applyFont="1" applyFill="1" applyBorder="1" applyAlignment="1" applyProtection="1">
      <alignment horizontal="left" vertical="center" indent="1"/>
    </xf>
    <xf numFmtId="0" fontId="18" fillId="0" borderId="2" xfId="734" applyNumberFormat="1" applyFont="1" applyFill="1" applyBorder="1" applyAlignment="1" applyProtection="1">
      <alignment horizontal="left" vertical="center"/>
    </xf>
    <xf numFmtId="179" fontId="18" fillId="0" borderId="2" xfId="815" applyNumberFormat="1" applyFont="1" applyFill="1" applyBorder="1" applyAlignment="1">
      <alignment horizontal="right" vertical="center" wrapText="1"/>
    </xf>
    <xf numFmtId="0" fontId="18" fillId="0" borderId="2" xfId="732" applyNumberFormat="1" applyFont="1" applyFill="1" applyBorder="1" applyAlignment="1" applyProtection="1">
      <alignment horizontal="left" vertical="center" indent="2"/>
    </xf>
    <xf numFmtId="1" fontId="14" fillId="0" borderId="0" xfId="734" applyNumberFormat="1" applyFill="1"/>
    <xf numFmtId="0" fontId="18" fillId="0" borderId="2" xfId="0" applyNumberFormat="1" applyFont="1" applyFill="1" applyBorder="1" applyAlignment="1" applyProtection="1">
      <alignment horizontal="left" vertical="center" indent="1"/>
    </xf>
    <xf numFmtId="179" fontId="24" fillId="0" borderId="2" xfId="814" applyNumberFormat="1" applyFont="1" applyFill="1" applyBorder="1" applyAlignment="1">
      <alignment horizontal="right" vertical="center" wrapText="1"/>
    </xf>
    <xf numFmtId="179" fontId="18" fillId="0" borderId="2" xfId="814" applyNumberFormat="1" applyFont="1" applyFill="1" applyBorder="1" applyAlignment="1">
      <alignment horizontal="right" vertical="center" wrapText="1"/>
    </xf>
    <xf numFmtId="0" fontId="18" fillId="0" borderId="2" xfId="0" applyNumberFormat="1" applyFont="1" applyFill="1" applyBorder="1" applyAlignment="1" applyProtection="1">
      <alignment horizontal="left" vertical="center" indent="2"/>
    </xf>
    <xf numFmtId="179" fontId="18" fillId="0" borderId="2" xfId="816" applyNumberFormat="1" applyFont="1" applyFill="1" applyBorder="1" applyAlignment="1">
      <alignment horizontal="right" vertical="center" wrapText="1"/>
    </xf>
    <xf numFmtId="191" fontId="24" fillId="0" borderId="2" xfId="757" applyNumberFormat="1" applyFont="1" applyFill="1" applyBorder="1" applyAlignment="1" applyProtection="1">
      <alignment vertical="center"/>
    </xf>
    <xf numFmtId="0" fontId="24" fillId="0" borderId="2" xfId="734" applyFont="1" applyFill="1" applyBorder="1"/>
    <xf numFmtId="0" fontId="18" fillId="0" borderId="2" xfId="734" applyFont="1" applyFill="1" applyBorder="1"/>
    <xf numFmtId="0" fontId="0" fillId="0" borderId="2" xfId="734" applyFont="1" applyFill="1" applyBorder="1"/>
    <xf numFmtId="1" fontId="24" fillId="0" borderId="0" xfId="732" applyNumberFormat="1" applyFont="1" applyFill="1" applyBorder="1" applyAlignment="1" applyProtection="1">
      <alignment horizontal="right" vertical="center"/>
    </xf>
    <xf numFmtId="0" fontId="27" fillId="0" borderId="0" xfId="0" applyFont="1">
      <alignment vertical="center"/>
    </xf>
    <xf numFmtId="0" fontId="27" fillId="2" borderId="0" xfId="0" applyFont="1" applyFill="1">
      <alignment vertical="center"/>
    </xf>
    <xf numFmtId="0" fontId="27" fillId="5" borderId="0" xfId="0" applyFont="1" applyFill="1">
      <alignment vertical="center"/>
    </xf>
    <xf numFmtId="0" fontId="27" fillId="0" borderId="0" xfId="0" applyFont="1" applyFill="1">
      <alignment vertical="center"/>
    </xf>
    <xf numFmtId="0" fontId="27" fillId="0" borderId="0" xfId="0" applyFont="1" applyAlignment="1"/>
    <xf numFmtId="0" fontId="33" fillId="0" borderId="0" xfId="0" applyFont="1" applyFill="1">
      <alignment vertical="center"/>
    </xf>
    <xf numFmtId="194" fontId="0" fillId="2" borderId="0" xfId="0" applyNumberFormat="1" applyFill="1">
      <alignment vertical="center"/>
    </xf>
    <xf numFmtId="0" fontId="0" fillId="0" borderId="0" xfId="0" applyFill="1" applyAlignment="1">
      <alignment horizontal="right" vertical="center"/>
    </xf>
    <xf numFmtId="194" fontId="55" fillId="2" borderId="0" xfId="0" applyNumberFormat="1" applyFont="1" applyFill="1">
      <alignment vertical="center"/>
    </xf>
    <xf numFmtId="191" fontId="0" fillId="0" borderId="0" xfId="0" applyNumberFormat="1" applyFill="1" applyAlignment="1">
      <alignment horizontal="right" vertical="center"/>
    </xf>
    <xf numFmtId="0" fontId="53" fillId="2" borderId="0" xfId="0" applyFont="1" applyFill="1" applyAlignment="1">
      <alignment horizontal="center" vertical="center"/>
    </xf>
    <xf numFmtId="0" fontId="53" fillId="0" borderId="0" xfId="0" applyFont="1" applyFill="1" applyAlignment="1">
      <alignment horizontal="center" vertical="center"/>
    </xf>
    <xf numFmtId="194" fontId="57" fillId="2" borderId="0" xfId="0" applyNumberFormat="1" applyFont="1" applyFill="1" applyBorder="1">
      <alignment vertical="center"/>
    </xf>
    <xf numFmtId="191" fontId="57" fillId="0" borderId="0" xfId="0" applyNumberFormat="1" applyFont="1" applyFill="1" applyBorder="1" applyAlignment="1">
      <alignment horizontal="right" vertical="center"/>
    </xf>
    <xf numFmtId="194" fontId="58" fillId="2" borderId="2" xfId="0" applyNumberFormat="1" applyFont="1" applyFill="1" applyBorder="1" applyAlignment="1">
      <alignment horizontal="center" vertical="center"/>
    </xf>
    <xf numFmtId="191" fontId="58" fillId="0" borderId="8" xfId="0" applyNumberFormat="1" applyFont="1" applyFill="1" applyBorder="1" applyAlignment="1">
      <alignment horizontal="center" vertical="center"/>
    </xf>
    <xf numFmtId="191" fontId="58" fillId="0" borderId="12" xfId="0" applyNumberFormat="1" applyFont="1" applyFill="1" applyBorder="1" applyAlignment="1">
      <alignment horizontal="center" vertical="center"/>
    </xf>
    <xf numFmtId="194" fontId="34" fillId="2" borderId="2" xfId="0" applyNumberFormat="1" applyFont="1" applyFill="1" applyBorder="1" applyAlignment="1">
      <alignment horizontal="left" vertical="center" wrapText="1" shrinkToFit="1"/>
    </xf>
    <xf numFmtId="191" fontId="27" fillId="0" borderId="2" xfId="0" applyNumberFormat="1" applyFont="1" applyFill="1" applyBorder="1" applyAlignment="1">
      <alignment horizontal="right" vertical="center" wrapText="1" shrinkToFit="1"/>
    </xf>
    <xf numFmtId="191" fontId="34" fillId="0" borderId="2" xfId="0" applyNumberFormat="1" applyFont="1" applyFill="1" applyBorder="1" applyAlignment="1">
      <alignment horizontal="right" vertical="center" wrapText="1" shrinkToFit="1"/>
    </xf>
    <xf numFmtId="194" fontId="34" fillId="0" borderId="2" xfId="0" applyNumberFormat="1" applyFont="1" applyFill="1" applyBorder="1" applyAlignment="1">
      <alignment horizontal="left" vertical="center" wrapText="1" shrinkToFit="1"/>
    </xf>
    <xf numFmtId="194" fontId="33" fillId="0" borderId="2" xfId="0" applyNumberFormat="1" applyFont="1" applyFill="1" applyBorder="1" applyAlignment="1">
      <alignment horizontal="left" vertical="center" wrapText="1" shrinkToFit="1"/>
    </xf>
    <xf numFmtId="191" fontId="33" fillId="0" borderId="2" xfId="0" applyNumberFormat="1" applyFont="1" applyFill="1" applyBorder="1" applyAlignment="1">
      <alignment horizontal="right" vertical="center" wrapText="1" shrinkToFit="1"/>
    </xf>
    <xf numFmtId="194" fontId="59" fillId="2" borderId="2" xfId="0" applyNumberFormat="1" applyFont="1" applyFill="1" applyBorder="1" applyAlignment="1">
      <alignment horizontal="center" vertical="center" wrapText="1" shrinkToFit="1"/>
    </xf>
    <xf numFmtId="191" fontId="59" fillId="0" borderId="2" xfId="0" applyNumberFormat="1" applyFont="1" applyFill="1" applyBorder="1" applyAlignment="1">
      <alignment horizontal="right" vertical="center" wrapText="1" shrinkToFit="1"/>
    </xf>
    <xf numFmtId="0" fontId="38" fillId="0" borderId="0" xfId="626" applyFont="1" applyAlignment="1">
      <alignment vertical="center"/>
    </xf>
    <xf numFmtId="0" fontId="14" fillId="0" borderId="0" xfId="818" applyFont="1" applyAlignment="1"/>
    <xf numFmtId="0" fontId="37" fillId="0" borderId="0" xfId="626" applyFont="1" applyAlignment="1">
      <alignment horizontal="center"/>
    </xf>
    <xf numFmtId="0" fontId="14" fillId="0" borderId="0" xfId="626" applyFont="1" applyAlignment="1">
      <alignment horizontal="right" vertical="center"/>
    </xf>
    <xf numFmtId="0" fontId="38" fillId="0" borderId="8" xfId="626" applyFont="1" applyBorder="1" applyAlignment="1">
      <alignment horizontal="center" vertical="center"/>
    </xf>
    <xf numFmtId="0" fontId="38" fillId="0" borderId="2" xfId="626" applyFont="1" applyFill="1" applyBorder="1" applyAlignment="1">
      <alignment vertical="center"/>
    </xf>
    <xf numFmtId="184" fontId="38" fillId="0" borderId="2" xfId="626" applyNumberFormat="1" applyFont="1" applyFill="1" applyBorder="1" applyAlignment="1">
      <alignment horizontal="right" vertical="center" wrapText="1"/>
    </xf>
    <xf numFmtId="0" fontId="14" fillId="0" borderId="2" xfId="375" applyFont="1" applyFill="1" applyBorder="1" applyAlignment="1">
      <alignment vertical="center"/>
    </xf>
    <xf numFmtId="184" fontId="14" fillId="0" borderId="2" xfId="0" applyNumberFormat="1" applyFont="1" applyFill="1" applyBorder="1" applyAlignment="1">
      <alignment horizontal="right" vertical="center" wrapText="1"/>
    </xf>
    <xf numFmtId="0" fontId="38" fillId="0" borderId="9" xfId="626" applyFont="1" applyFill="1" applyBorder="1" applyAlignment="1">
      <alignment vertical="center"/>
    </xf>
    <xf numFmtId="49" fontId="14" fillId="0" borderId="9" xfId="375" applyNumberFormat="1" applyFont="1" applyFill="1" applyBorder="1" applyAlignment="1">
      <alignment horizontal="left" vertical="center"/>
    </xf>
    <xf numFmtId="0" fontId="14" fillId="0" borderId="9" xfId="626" applyFont="1" applyFill="1" applyBorder="1" applyAlignment="1">
      <alignment horizontal="left" vertical="center"/>
    </xf>
    <xf numFmtId="0" fontId="38" fillId="0" borderId="9" xfId="626" applyFont="1" applyFill="1" applyBorder="1" applyAlignment="1">
      <alignment horizontal="center" vertical="center"/>
    </xf>
    <xf numFmtId="0" fontId="38" fillId="0" borderId="0" xfId="626" applyFont="1" applyBorder="1" applyAlignment="1">
      <alignment vertical="center"/>
    </xf>
    <xf numFmtId="0" fontId="38" fillId="0" borderId="7" xfId="814" applyFont="1" applyFill="1" applyBorder="1" applyAlignment="1">
      <alignment horizontal="left"/>
    </xf>
    <xf numFmtId="0" fontId="38" fillId="0" borderId="0" xfId="814" applyFont="1" applyFill="1" applyBorder="1" applyAlignment="1">
      <alignment horizontal="left"/>
    </xf>
    <xf numFmtId="184" fontId="14" fillId="0" borderId="0" xfId="626" applyNumberFormat="1" applyFont="1"/>
    <xf numFmtId="0" fontId="38" fillId="0" borderId="0" xfId="813" applyFont="1" applyFill="1" applyAlignment="1">
      <alignment vertical="center"/>
    </xf>
    <xf numFmtId="0" fontId="0" fillId="0" borderId="0" xfId="275" applyFont="1" applyFill="1"/>
    <xf numFmtId="0" fontId="14" fillId="0" borderId="0" xfId="813" applyFont="1" applyFill="1"/>
    <xf numFmtId="0" fontId="14" fillId="0" borderId="0" xfId="813" applyFont="1" applyFill="1" applyAlignment="1">
      <alignment horizontal="center" vertical="center"/>
    </xf>
    <xf numFmtId="10" fontId="14" fillId="0" borderId="0" xfId="813" applyNumberFormat="1" applyFont="1" applyFill="1"/>
    <xf numFmtId="0" fontId="15" fillId="0" borderId="0" xfId="275" applyFont="1" applyFill="1" applyAlignment="1">
      <alignment horizontal="left" vertical="center"/>
    </xf>
    <xf numFmtId="0" fontId="60" fillId="0" borderId="0" xfId="275" applyFont="1" applyFill="1" applyAlignment="1">
      <alignment horizontal="left" vertical="center"/>
    </xf>
    <xf numFmtId="189" fontId="37" fillId="0" borderId="0" xfId="813" applyNumberFormat="1" applyFont="1" applyFill="1" applyBorder="1" applyAlignment="1">
      <alignment horizontal="center" vertical="center"/>
    </xf>
    <xf numFmtId="0" fontId="0" fillId="0" borderId="0" xfId="275" applyFont="1" applyFill="1" applyAlignment="1">
      <alignment horizontal="right" vertical="center"/>
    </xf>
    <xf numFmtId="0" fontId="0" fillId="0" borderId="15" xfId="275" applyNumberFormat="1" applyFont="1" applyFill="1" applyBorder="1" applyAlignment="1" applyProtection="1">
      <alignment horizontal="right" vertical="center"/>
    </xf>
    <xf numFmtId="0" fontId="47" fillId="0" borderId="0" xfId="813" applyFont="1" applyFill="1" applyAlignment="1"/>
    <xf numFmtId="177" fontId="14" fillId="0" borderId="0" xfId="0" applyNumberFormat="1" applyFont="1" applyFill="1" applyAlignment="1">
      <alignment horizontal="right" vertical="center" wrapText="1"/>
    </xf>
    <xf numFmtId="0" fontId="38" fillId="0" borderId="8" xfId="275" applyNumberFormat="1" applyFont="1" applyFill="1" applyBorder="1" applyAlignment="1" applyProtection="1">
      <alignment horizontal="center" vertical="center"/>
    </xf>
    <xf numFmtId="0" fontId="38" fillId="0" borderId="7" xfId="275" applyNumberFormat="1" applyFont="1" applyFill="1" applyBorder="1" applyAlignment="1" applyProtection="1">
      <alignment horizontal="center" vertical="center"/>
    </xf>
    <xf numFmtId="0" fontId="38" fillId="0" borderId="2" xfId="275" applyNumberFormat="1" applyFont="1" applyFill="1" applyBorder="1" applyAlignment="1" applyProtection="1">
      <alignment horizontal="center" vertical="center"/>
    </xf>
    <xf numFmtId="0" fontId="38" fillId="0" borderId="2" xfId="0" applyNumberFormat="1" applyFont="1" applyFill="1" applyBorder="1" applyAlignment="1" applyProtection="1">
      <alignment horizontal="left" vertical="center"/>
    </xf>
    <xf numFmtId="179" fontId="38" fillId="0" borderId="2" xfId="814" applyNumberFormat="1" applyFont="1" applyFill="1" applyBorder="1" applyAlignment="1">
      <alignment horizontal="right" vertical="center" wrapText="1"/>
    </xf>
    <xf numFmtId="191" fontId="38" fillId="0" borderId="2" xfId="0" applyNumberFormat="1" applyFont="1" applyFill="1" applyBorder="1" applyAlignment="1" applyProtection="1">
      <alignment horizontal="left" vertical="center"/>
    </xf>
    <xf numFmtId="0" fontId="14" fillId="0" borderId="2" xfId="0" applyNumberFormat="1" applyFont="1" applyFill="1" applyBorder="1" applyAlignment="1" applyProtection="1">
      <alignment horizontal="left" vertical="center" indent="1"/>
    </xf>
    <xf numFmtId="179" fontId="14" fillId="0" borderId="2" xfId="814" applyNumberFormat="1" applyFont="1" applyFill="1" applyBorder="1" applyAlignment="1">
      <alignment horizontal="right" vertical="center" wrapText="1"/>
    </xf>
    <xf numFmtId="0" fontId="14" fillId="0" borderId="2" xfId="126" applyNumberFormat="1" applyFont="1" applyFill="1" applyBorder="1" applyAlignment="1" applyProtection="1">
      <alignment horizontal="left" vertical="center"/>
    </xf>
    <xf numFmtId="179" fontId="14" fillId="0" borderId="2" xfId="815" applyNumberFormat="1" applyFont="1" applyFill="1" applyBorder="1" applyAlignment="1">
      <alignment horizontal="right" vertical="center" wrapText="1"/>
    </xf>
    <xf numFmtId="0" fontId="14" fillId="0" borderId="2" xfId="0" applyNumberFormat="1" applyFont="1" applyFill="1" applyBorder="1" applyAlignment="1" applyProtection="1">
      <alignment horizontal="left" vertical="center" indent="2"/>
    </xf>
    <xf numFmtId="179" fontId="33" fillId="0" borderId="2" xfId="814" applyNumberFormat="1" applyFont="1" applyFill="1" applyBorder="1" applyAlignment="1">
      <alignment horizontal="right" vertical="center" wrapText="1"/>
    </xf>
    <xf numFmtId="191" fontId="38" fillId="0" borderId="2" xfId="757" applyNumberFormat="1" applyFont="1" applyFill="1" applyBorder="1" applyAlignment="1" applyProtection="1">
      <alignment vertical="center"/>
    </xf>
    <xf numFmtId="179" fontId="61" fillId="0" borderId="2" xfId="814" applyNumberFormat="1" applyFont="1" applyFill="1" applyBorder="1" applyAlignment="1">
      <alignment horizontal="right" vertical="center" wrapText="1"/>
    </xf>
    <xf numFmtId="1" fontId="38" fillId="0" borderId="2" xfId="732" applyNumberFormat="1" applyFont="1" applyFill="1" applyBorder="1" applyAlignment="1" applyProtection="1">
      <alignment horizontal="right" vertical="center"/>
    </xf>
    <xf numFmtId="1" fontId="14" fillId="0" borderId="2" xfId="732" applyNumberFormat="1" applyFont="1" applyFill="1" applyBorder="1" applyAlignment="1" applyProtection="1">
      <alignment horizontal="right" vertical="center"/>
    </xf>
    <xf numFmtId="0" fontId="38" fillId="0" borderId="2" xfId="0" applyFont="1" applyFill="1" applyBorder="1" applyAlignment="1">
      <alignment horizontal="center" vertical="center"/>
    </xf>
    <xf numFmtId="191" fontId="38" fillId="0" borderId="2" xfId="0" applyNumberFormat="1" applyFont="1" applyFill="1" applyBorder="1" applyAlignment="1">
      <alignment horizontal="center" vertical="center"/>
    </xf>
    <xf numFmtId="179" fontId="44" fillId="0" borderId="2" xfId="275" applyNumberFormat="1" applyFont="1" applyFill="1" applyBorder="1" applyAlignment="1">
      <alignment vertical="center"/>
    </xf>
    <xf numFmtId="179" fontId="0" fillId="0" borderId="0" xfId="275" applyNumberFormat="1" applyFont="1" applyFill="1"/>
    <xf numFmtId="10" fontId="14" fillId="0" borderId="0" xfId="813" applyNumberFormat="1" applyFont="1" applyFill="1" applyAlignment="1">
      <alignment vertical="center"/>
    </xf>
    <xf numFmtId="10" fontId="38" fillId="0" borderId="0" xfId="813" applyNumberFormat="1" applyFont="1" applyFill="1" applyAlignment="1">
      <alignment vertical="center"/>
    </xf>
    <xf numFmtId="0" fontId="53" fillId="0" borderId="0" xfId="0" applyFont="1" applyAlignment="1">
      <alignment horizontal="center" vertical="center"/>
    </xf>
    <xf numFmtId="0" fontId="0" fillId="0" borderId="0" xfId="0" applyBorder="1">
      <alignment vertical="center"/>
    </xf>
    <xf numFmtId="0" fontId="0" fillId="0" borderId="0" xfId="0" applyFill="1" applyBorder="1">
      <alignment vertical="center"/>
    </xf>
    <xf numFmtId="0" fontId="27" fillId="0" borderId="0" xfId="0" applyFont="1" applyBorder="1" applyAlignment="1">
      <alignment horizontal="right" vertical="center"/>
    </xf>
    <xf numFmtId="0" fontId="58" fillId="0" borderId="2" xfId="0" applyFont="1" applyBorder="1" applyAlignment="1">
      <alignment horizontal="center" vertical="center"/>
    </xf>
    <xf numFmtId="0" fontId="58" fillId="0" borderId="2" xfId="0" applyFont="1" applyFill="1" applyBorder="1" applyAlignment="1">
      <alignment horizontal="center" vertical="center"/>
    </xf>
    <xf numFmtId="0" fontId="58" fillId="0" borderId="2" xfId="0" applyFont="1" applyFill="1" applyBorder="1" applyAlignment="1">
      <alignment horizontal="center" vertical="center" wrapText="1"/>
    </xf>
    <xf numFmtId="0" fontId="58" fillId="0" borderId="2" xfId="0" applyFont="1" applyBorder="1" applyAlignment="1">
      <alignment horizontal="center" vertical="center" wrapText="1"/>
    </xf>
    <xf numFmtId="0" fontId="14" fillId="0" borderId="2" xfId="625" applyFont="1" applyFill="1" applyBorder="1" applyAlignment="1" applyProtection="1">
      <alignment vertical="center"/>
      <protection locked="0"/>
    </xf>
    <xf numFmtId="0" fontId="38" fillId="0" borderId="2" xfId="773" applyNumberFormat="1" applyFont="1" applyBorder="1" applyAlignment="1">
      <alignment horizontal="right" vertical="center"/>
    </xf>
    <xf numFmtId="0" fontId="14" fillId="0" borderId="2" xfId="773" applyNumberFormat="1" applyFont="1" applyFill="1" applyBorder="1" applyAlignment="1">
      <alignment horizontal="right" vertical="center"/>
    </xf>
    <xf numFmtId="0" fontId="27" fillId="0" borderId="2" xfId="0" applyFont="1" applyBorder="1">
      <alignment vertical="center"/>
    </xf>
    <xf numFmtId="0" fontId="27" fillId="0" borderId="2" xfId="0" applyFont="1" applyFill="1" applyBorder="1">
      <alignment vertical="center"/>
    </xf>
    <xf numFmtId="0" fontId="27" fillId="0" borderId="2" xfId="773" applyNumberFormat="1" applyFont="1" applyFill="1" applyBorder="1" applyAlignment="1">
      <alignment horizontal="right" vertical="center"/>
    </xf>
    <xf numFmtId="0" fontId="27" fillId="0" borderId="2" xfId="773" applyNumberFormat="1" applyFont="1" applyBorder="1" applyAlignment="1">
      <alignment horizontal="right" vertical="center"/>
    </xf>
    <xf numFmtId="0" fontId="38" fillId="0" borderId="2" xfId="773" applyNumberFormat="1" applyFont="1" applyFill="1" applyBorder="1" applyAlignment="1">
      <alignment horizontal="right" vertical="center"/>
    </xf>
    <xf numFmtId="184" fontId="14" fillId="0" borderId="2" xfId="625" applyNumberFormat="1" applyFont="1" applyFill="1" applyBorder="1" applyAlignment="1" applyProtection="1">
      <alignment vertical="center"/>
      <protection locked="0"/>
    </xf>
    <xf numFmtId="0" fontId="14" fillId="0" borderId="2" xfId="826" applyNumberFormat="1" applyFont="1" applyFill="1" applyBorder="1" applyAlignment="1" applyProtection="1">
      <alignment vertical="center"/>
    </xf>
    <xf numFmtId="0" fontId="27" fillId="0" borderId="2" xfId="826" applyNumberFormat="1" applyFont="1" applyFill="1" applyBorder="1" applyAlignment="1" applyProtection="1">
      <alignment vertical="center"/>
    </xf>
    <xf numFmtId="0" fontId="44" fillId="0" borderId="2" xfId="773" applyNumberFormat="1" applyFont="1" applyBorder="1" applyAlignment="1">
      <alignment horizontal="right" vertical="center"/>
    </xf>
    <xf numFmtId="0" fontId="57" fillId="0" borderId="0" xfId="0" applyFont="1">
      <alignment vertical="center"/>
    </xf>
    <xf numFmtId="0" fontId="27" fillId="0" borderId="0" xfId="0" applyFont="1" applyFill="1" applyBorder="1" applyAlignment="1">
      <alignment horizontal="right" vertical="center"/>
    </xf>
    <xf numFmtId="0" fontId="48" fillId="0" borderId="2" xfId="0" applyFont="1" applyFill="1" applyBorder="1" applyAlignment="1">
      <alignment vertical="center"/>
    </xf>
    <xf numFmtId="184" fontId="58" fillId="0" borderId="2" xfId="0" applyNumberFormat="1" applyFont="1" applyFill="1" applyBorder="1" applyAlignment="1">
      <alignment horizontal="right" vertical="center" wrapText="1"/>
    </xf>
    <xf numFmtId="0" fontId="62" fillId="0" borderId="2" xfId="375" applyFont="1" applyFill="1" applyBorder="1" applyAlignment="1">
      <alignment vertical="center"/>
    </xf>
    <xf numFmtId="184" fontId="62" fillId="0" borderId="2" xfId="0" applyNumberFormat="1" applyFont="1" applyFill="1" applyBorder="1" applyAlignment="1">
      <alignment horizontal="right" vertical="center" wrapText="1"/>
    </xf>
    <xf numFmtId="0" fontId="63" fillId="0" borderId="2" xfId="375" applyFont="1" applyFill="1" applyBorder="1" applyAlignment="1">
      <alignment vertical="center"/>
    </xf>
    <xf numFmtId="184" fontId="48" fillId="0" borderId="2" xfId="0" applyNumberFormat="1" applyFont="1" applyFill="1" applyBorder="1" applyAlignment="1">
      <alignment horizontal="right" vertical="center" wrapText="1"/>
    </xf>
    <xf numFmtId="49" fontId="62" fillId="0" borderId="2" xfId="375" applyNumberFormat="1" applyFont="1" applyFill="1" applyBorder="1" applyAlignment="1">
      <alignment horizontal="left" vertical="center"/>
    </xf>
    <xf numFmtId="0" fontId="62" fillId="0" borderId="2" xfId="0" applyFont="1" applyFill="1" applyBorder="1" applyAlignment="1">
      <alignment horizontal="left" vertical="center"/>
    </xf>
    <xf numFmtId="0" fontId="48" fillId="0" borderId="2" xfId="0" applyFont="1" applyFill="1" applyBorder="1" applyAlignment="1">
      <alignment horizontal="center" vertical="center"/>
    </xf>
    <xf numFmtId="184" fontId="57" fillId="0" borderId="0" xfId="0" applyNumberFormat="1" applyFont="1">
      <alignment vertical="center"/>
    </xf>
  </cellXfs>
  <cellStyles count="1098">
    <cellStyle name="常规" xfId="0" builtinId="0"/>
    <cellStyle name="0,0_x000d_&#10;NA_x000d_&#10;_2017年省对市(州)税收返还和转移支付预算" xfId="1"/>
    <cellStyle name="好_促进扩大信贷增量_四川省2017年省对市（州）税收返还和转移支付分地区预算（草案）--社保处" xfId="2"/>
    <cellStyle name="货币[0]" xfId="3" builtinId="7"/>
    <cellStyle name="好_4" xfId="4"/>
    <cellStyle name="输入" xfId="5" builtinId="20"/>
    <cellStyle name="20% - 强调文字颜色 3" xfId="6" builtinId="38"/>
    <cellStyle name="货币" xfId="7" builtinId="4"/>
    <cellStyle name="差_Sheet19" xfId="8"/>
    <cellStyle name="差_Sheet14_四川省2017年省对市（州）税收返还和转移支付分地区预算（草案）--社保处" xfId="9"/>
    <cellStyle name="差_2015直接融资汇总表 2 2_2017年省对市(州)税收返还和转移支付预算" xfId="10"/>
    <cellStyle name="20% - Accent1_2016年四川省省级一般公共预算支出执行情况表" xfId="11"/>
    <cellStyle name="千位分隔[0]" xfId="12" builtinId="6"/>
    <cellStyle name="差" xfId="13" builtinId="27"/>
    <cellStyle name="差_Sheet16_四川省2017年省对市（州）税收返还和转移支付分地区预算（草案）--社保处" xfId="14"/>
    <cellStyle name="好_2-46_四川省2017年省对市（州）税收返还和转移支付分地区预算（草案）--社保处" xfId="15"/>
    <cellStyle name="常规 26 2" xfId="16"/>
    <cellStyle name="常规 31 2" xfId="17"/>
    <cellStyle name="40% - 强调文字颜色 3" xfId="18" builtinId="39"/>
    <cellStyle name="Input 2" xfId="19"/>
    <cellStyle name="千位分隔" xfId="20" builtinId="3"/>
    <cellStyle name="60% - 强调文字颜色 3" xfId="21" builtinId="40"/>
    <cellStyle name="超链接" xfId="22" builtinId="8"/>
    <cellStyle name="百分比" xfId="23" builtinId="5"/>
    <cellStyle name="Calculation_2016年全省及省级财政收支执行及2017年预算草案表（20161206，预审自用稿）" xfId="24"/>
    <cellStyle name="60% - 强调文字颜色 4 2 2 2" xfId="25"/>
    <cellStyle name="差_4-14" xfId="26"/>
    <cellStyle name="常规 17 4_2016年四川省省级一般公共预算支出执行情况表" xfId="27"/>
    <cellStyle name="已访问的超链接" xfId="28" builtinId="9"/>
    <cellStyle name="差_促进扩大信贷增量 3" xfId="29"/>
    <cellStyle name="注释" xfId="30" builtinId="10"/>
    <cellStyle name="60% - 强调文字颜色 2" xfId="31" builtinId="36"/>
    <cellStyle name="标题 4" xfId="32" builtinId="19"/>
    <cellStyle name="60% - 强调文字颜色 1 2 2_2017年省对市(州)税收返还和转移支付预算" xfId="33"/>
    <cellStyle name="差_Sheet14" xfId="34"/>
    <cellStyle name="警告文本" xfId="35" builtinId="11"/>
    <cellStyle name="60% - 强调文字颜色 2 2 2" xfId="36"/>
    <cellStyle name="强调文字颜色 1 2 3" xfId="37"/>
    <cellStyle name="Note_2016年全省及省级财政收支执行及2017年预算草案表（20161206，预审自用稿）" xfId="38"/>
    <cellStyle name="标题" xfId="39" builtinId="15"/>
    <cellStyle name="解释性文本" xfId="40" builtinId="53"/>
    <cellStyle name="标题 1" xfId="41" builtinId="16"/>
    <cellStyle name="常规 2 3 2_2017年省对市(州)税收返还和转移支付预算" xfId="42"/>
    <cellStyle name="百分比 4" xfId="43"/>
    <cellStyle name="60% - 强调文字颜色 2 2 2 2" xfId="44"/>
    <cellStyle name="标题 2" xfId="45" builtinId="17"/>
    <cellStyle name="Accent6 2" xfId="46"/>
    <cellStyle name="60% - 强调文字颜色 1" xfId="47" builtinId="32"/>
    <cellStyle name="60% - 强调文字颜色 2 2 2 3" xfId="48"/>
    <cellStyle name="标题 3" xfId="49" builtinId="18"/>
    <cellStyle name="60% - 强调文字颜色 4" xfId="50" builtinId="44"/>
    <cellStyle name="输出" xfId="51" builtinId="21"/>
    <cellStyle name="Input" xfId="52"/>
    <cellStyle name="计算" xfId="53" builtinId="22"/>
    <cellStyle name="40% - 强调文字颜色 4 2" xfId="54"/>
    <cellStyle name="检查单元格" xfId="55" builtinId="23"/>
    <cellStyle name="20% - 强调文字颜色 6" xfId="56" builtinId="50"/>
    <cellStyle name="强调文字颜色 2" xfId="57" builtinId="33"/>
    <cellStyle name="链接单元格" xfId="58" builtinId="24"/>
    <cellStyle name="60% - 强调文字颜色 4 2 3" xfId="59"/>
    <cellStyle name="汇总" xfId="60" builtinId="25"/>
    <cellStyle name="好" xfId="61" builtinId="26"/>
    <cellStyle name="20% - Accent3 2" xfId="62"/>
    <cellStyle name="Heading 3" xfId="63"/>
    <cellStyle name="适中" xfId="64" builtinId="28"/>
    <cellStyle name="20% - 强调文字颜色 5" xfId="65" builtinId="46"/>
    <cellStyle name="强调文字颜色 1" xfId="66" builtinId="29"/>
    <cellStyle name="20% - 强调文字颜色 1" xfId="67" builtinId="30"/>
    <cellStyle name="40% - 强调文字颜色 1" xfId="68" builtinId="31"/>
    <cellStyle name="常规 47 2 3" xfId="69"/>
    <cellStyle name="差_5-农村教师周转房建设" xfId="70"/>
    <cellStyle name="20% - 强调文字颜色 2" xfId="71" builtinId="34"/>
    <cellStyle name="40% - 强调文字颜色 2" xfId="72" builtinId="35"/>
    <cellStyle name="40% - Accent1_2016年四川省省级一般公共预算支出执行情况表" xfId="73"/>
    <cellStyle name="强调文字颜色 3" xfId="74" builtinId="37"/>
    <cellStyle name="强调文字颜色 4" xfId="75" builtinId="41"/>
    <cellStyle name="20% - 强调文字颜色 4" xfId="76" builtinId="42"/>
    <cellStyle name="40% - 强调文字颜色 4" xfId="77" builtinId="43"/>
    <cellStyle name="差_汇总_2 2_2017年省对市(州)税收返还和转移支付预算" xfId="78"/>
    <cellStyle name="强调文字颜色 5" xfId="79" builtinId="45"/>
    <cellStyle name="40% - 强调文字颜色 5" xfId="80" builtinId="47"/>
    <cellStyle name="好_Sheet19_四川省2017年省对市（州）税收返还和转移支付分地区预算（草案）--社保处" xfId="81"/>
    <cellStyle name="60% - 强调文字颜色 5 2 2 2" xfId="82"/>
    <cellStyle name="60% - 强调文字颜色 5" xfId="83" builtinId="48"/>
    <cellStyle name="强调文字颜色 6" xfId="84" builtinId="49"/>
    <cellStyle name="适中 2" xfId="85"/>
    <cellStyle name="60% - 强调文字颜色 5 2 2 3" xfId="86"/>
    <cellStyle name="Heading 3 2" xfId="87"/>
    <cellStyle name="好_2015财金互动汇总（加人行、补成都） 4" xfId="88"/>
    <cellStyle name="差_2-62_四川省2017年省对市（州）税收返还和转移支付分地区预算（草案）--社保处" xfId="89"/>
    <cellStyle name="40% - 强调文字颜色 6" xfId="90" builtinId="51"/>
    <cellStyle name="差_2015直接融资汇总表 2" xfId="91"/>
    <cellStyle name="60% - 强调文字颜色 6" xfId="92" builtinId="52"/>
    <cellStyle name="_ET_STYLE_NoName_00_" xfId="93"/>
    <cellStyle name="千位分隔 3 2" xfId="94"/>
    <cellStyle name="标题 4 2 2" xfId="95"/>
    <cellStyle name="差_博物馆纪念馆逐步免费开放补助资金" xfId="96"/>
    <cellStyle name="20% - Accent2_2016年四川省省级一般公共预算支出执行情况表" xfId="97"/>
    <cellStyle name="强调文字颜色 1 2 2_2017年省对市(州)税收返还和转移支付预算" xfId="98"/>
    <cellStyle name="60% - 强调文字颜色 3 2_四川省2017年省对市（州）税收返还和转移支付分地区预算（草案）--社保处" xfId="99"/>
    <cellStyle name="0,0_x000d_&#10;NA_x000d_&#10; 4" xfId="100"/>
    <cellStyle name="20% - Accent2 2" xfId="101"/>
    <cellStyle name="60% - 强调文字颜色 3 2 2 2" xfId="102"/>
    <cellStyle name="差_“三区”文化人才专项资金" xfId="103"/>
    <cellStyle name="0,0_x000d_&#10;NA_x000d_&#10; 3" xfId="104"/>
    <cellStyle name="差_4-农村义教“营养改善计划”" xfId="105"/>
    <cellStyle name="强调文字颜色 2 2 3" xfId="106"/>
    <cellStyle name="20% - Accent2" xfId="107"/>
    <cellStyle name="差_4-24" xfId="108"/>
    <cellStyle name="60% - 强调文字颜色 3 2 2" xfId="109"/>
    <cellStyle name="差_8 2017年省对市（州）税收返还和转移支付预算分地区情况表（民族事业发展资金）(1)" xfId="110"/>
    <cellStyle name="20% - Accent3" xfId="111"/>
    <cellStyle name="60% - 强调文字颜色 3 2 3" xfId="112"/>
    <cellStyle name="差_4-30" xfId="113"/>
    <cellStyle name="强调文字颜色 2 2 2 2" xfId="114"/>
    <cellStyle name="20% - Accent1 2" xfId="115"/>
    <cellStyle name="0,0_x000d_&#10;NA_x000d_&#10; 2" xfId="116"/>
    <cellStyle name="强调文字颜色 2 2 2" xfId="117"/>
    <cellStyle name="20% - Accent1" xfId="118"/>
    <cellStyle name="0,0_x000d_&#10;NA_x000d_&#10;" xfId="119"/>
    <cellStyle name="20% - 强调文字颜色 3 2 2 3" xfId="120"/>
    <cellStyle name="差_四川省2017年省对市（州）税收返还和转移支付分地区预算（草案）--行政政法处" xfId="121"/>
    <cellStyle name="差_4-23" xfId="122"/>
    <cellStyle name="0,0_x000d_&#10;NA_x000d_&#10; 2 2" xfId="123"/>
    <cellStyle name="40% - 强调文字颜色 3 2 2_2017年省对市(州)税收返还和转移支付预算" xfId="124"/>
    <cellStyle name="0,0_x000d_&#10;NA_x000d_&#10; 2 3" xfId="125"/>
    <cellStyle name="常规 26 2 2" xfId="126"/>
    <cellStyle name="40% - 强调文字颜色 3 2" xfId="127"/>
    <cellStyle name="0,0_x000d_&#10;NA_x000d_&#10; 2_2017年省对市(州)税收返还和转移支付预算" xfId="128"/>
    <cellStyle name="20% - Accent3_2016年四川省省级一般公共预算支出执行情况表" xfId="129"/>
    <cellStyle name="Explanatory Text" xfId="130"/>
    <cellStyle name="Linked Cell_2016年全省及省级财政收支执行及2017年预算草案表（20161206，预审自用稿）" xfId="131"/>
    <cellStyle name="20% - Accent4" xfId="132"/>
    <cellStyle name="差_4-31" xfId="133"/>
    <cellStyle name="20% - Accent4 2" xfId="134"/>
    <cellStyle name="20% - Accent4_2016年四川省省级一般公共预算支出执行情况表" xfId="135"/>
    <cellStyle name="20% - Accent5" xfId="136"/>
    <cellStyle name="20% - Accent5 2" xfId="137"/>
    <cellStyle name="40% - Accent2_2016年四川省省级一般公共预算支出执行情况表" xfId="138"/>
    <cellStyle name="差_25 消防部队大型装备建设补助经费" xfId="139"/>
    <cellStyle name="20% - Accent5_2016年四川省省级一般公共预算支出执行情况表" xfId="140"/>
    <cellStyle name="差_汇总 2_四川省2017年省对市（州）税收返还和转移支付分地区预算（草案）--社保处" xfId="141"/>
    <cellStyle name="20% - Accent6" xfId="142"/>
    <cellStyle name="差_2-义务教育经费保障机制改革" xfId="143"/>
    <cellStyle name="20% - Accent6 2" xfId="144"/>
    <cellStyle name="20% - Accent6_2016年四川省省级一般公共预算支出执行情况表" xfId="145"/>
    <cellStyle name="Accent3 2" xfId="146"/>
    <cellStyle name="20% - 强调文字颜色 1 2" xfId="147"/>
    <cellStyle name="20% - 强调文字颜色 1 2 2" xfId="148"/>
    <cellStyle name="Note" xfId="149"/>
    <cellStyle name="20% - 强调文字颜色 1 2 2 2" xfId="150"/>
    <cellStyle name="Note 2" xfId="151"/>
    <cellStyle name="标题 5" xfId="152"/>
    <cellStyle name="20% - 强调文字颜色 1 2 2 3" xfId="153"/>
    <cellStyle name="差_1-政策性保险财政补助资金" xfId="154"/>
    <cellStyle name="20% - 强调文字颜色 1 2 2_2017年省对市(州)税收返还和转移支付预算" xfId="155"/>
    <cellStyle name="20% - 强调文字颜色 1 2 3" xfId="156"/>
    <cellStyle name="40% - 强调文字颜色 2 2" xfId="157"/>
    <cellStyle name="好_促进扩大信贷增量 3_四川省2017年省对市（州）税收返还和转移支付分地区预算（草案）--社保处" xfId="158"/>
    <cellStyle name="标题 5 2_2017年省对市(州)税收返还和转移支付预算" xfId="159"/>
    <cellStyle name="20% - 强调文字颜色 1 2_四川省2017年省对市（州）税收返还和转移支付分地区预算（草案）--社保处" xfId="160"/>
    <cellStyle name="差_2015直接融资汇总表" xfId="161"/>
    <cellStyle name="20% - 强调文字颜色 2 2" xfId="162"/>
    <cellStyle name="差_10-扶持民族地区教育发展" xfId="163"/>
    <cellStyle name="20% - 强调文字颜色 2 2 2" xfId="164"/>
    <cellStyle name="20% - 强调文字颜色 2 2 2 2" xfId="165"/>
    <cellStyle name="Input_2016年全省及省级财政收支执行及2017年预算草案表（20161206，预审自用稿）" xfId="166"/>
    <cellStyle name="差_3-创业担保贷款贴息及奖补" xfId="167"/>
    <cellStyle name="20% - 强调文字颜色 2 2 2 3" xfId="168"/>
    <cellStyle name="40% - Accent4 2" xfId="169"/>
    <cellStyle name="20% - 强调文字颜色 2 2 2_2017年省对市(州)税收返还和转移支付预算" xfId="170"/>
    <cellStyle name="20% - 强调文字颜色 2 2 3" xfId="171"/>
    <cellStyle name="20% - 强调文字颜色 2 2_四川省2017年省对市（州）税收返还和转移支付分地区预算（草案）--社保处" xfId="172"/>
    <cellStyle name="20% - 强调文字颜色 3 2" xfId="173"/>
    <cellStyle name="Heading 2" xfId="174"/>
    <cellStyle name="好_2-59_四川省2017年省对市（州）税收返还和转移支付分地区预算（草案）--社保处" xfId="175"/>
    <cellStyle name="差_Sheet29_四川省2017年省对市（州）税收返还和转移支付分地区预算（草案）--社保处" xfId="176"/>
    <cellStyle name="20% - 强调文字颜色 3 2 2" xfId="177"/>
    <cellStyle name="强调文字颜色 4 2 2 3" xfId="178"/>
    <cellStyle name="Heading 2 2" xfId="179"/>
    <cellStyle name="20% - 强调文字颜色 3 2 2 2" xfId="180"/>
    <cellStyle name="差_4-22" xfId="181"/>
    <cellStyle name="20% - 强调文字颜色 3 2 2_2017年省对市(州)税收返还和转移支付预算" xfId="182"/>
    <cellStyle name="差_Sheet7" xfId="183"/>
    <cellStyle name="20% - 强调文字颜色 3 2 3" xfId="184"/>
    <cellStyle name="20% - 强调文字颜色 3 2_四川省2017年省对市（州）税收返还和转移支付分地区预算（草案）--社保处" xfId="185"/>
    <cellStyle name="20% - 强调文字颜色 4 2" xfId="186"/>
    <cellStyle name="差_6" xfId="187"/>
    <cellStyle name="常规 3 2" xfId="188"/>
    <cellStyle name="40% - 强调文字颜色 5 2 2_2017年省对市(州)税收返还和转移支付预算" xfId="189"/>
    <cellStyle name="20% - 强调文字颜色 4 2 2" xfId="190"/>
    <cellStyle name="差_2016年四川省省级一般公共预算支出执行情况表" xfId="191"/>
    <cellStyle name="20% - 强调文字颜色 4 2 2 2" xfId="192"/>
    <cellStyle name="20% - 强调文字颜色 4 2 2 3" xfId="193"/>
    <cellStyle name="20% - 强调文字颜色 4 2 2_2017年省对市(州)税收返还和转移支付预算" xfId="194"/>
    <cellStyle name="标题 5 2" xfId="195"/>
    <cellStyle name="20% - 强调文字颜色 4 2 3" xfId="196"/>
    <cellStyle name="差_7-中等职业教育发展专项经费" xfId="197"/>
    <cellStyle name="20% - 强调文字颜色 4 2_四川省2017年省对市（州）税收返还和转移支付分地区预算（草案）--社保处" xfId="198"/>
    <cellStyle name="40% - 强调文字颜色 4 2 3" xfId="199"/>
    <cellStyle name="20% - 强调文字颜色 5 2" xfId="200"/>
    <cellStyle name="20% - 强调文字颜色 5 2 2" xfId="201"/>
    <cellStyle name="20% - 强调文字颜色 5 2 2 2" xfId="202"/>
    <cellStyle name="20% - 强调文字颜色 5 2 2 3" xfId="203"/>
    <cellStyle name="Accent5 2" xfId="204"/>
    <cellStyle name="差_促进扩大信贷增量 2 2_2017年省对市(州)税收返还和转移支付预算" xfId="205"/>
    <cellStyle name="20% - 强调文字颜色 5 2 2_2017年省对市(州)税收返还和转移支付预算" xfId="206"/>
    <cellStyle name="好_5-中央财政统借统还外债项目资金" xfId="207"/>
    <cellStyle name="20% - 强调文字颜色 5 2 3" xfId="208"/>
    <cellStyle name="差_2-46_四川省2017年省对市（州）税收返还和转移支付分地区预算（草案）--社保处" xfId="209"/>
    <cellStyle name="20% - 强调文字颜色 5 2_四川省2017年省对市（州）税收返还和转移支付分地区预算（草案）--社保处" xfId="210"/>
    <cellStyle name="差_汇总 2" xfId="211"/>
    <cellStyle name="20% - 强调文字颜色 6 2" xfId="212"/>
    <cellStyle name="差_2015直接融资汇总表 3_2017年省对市(州)税收返还和转移支付预算" xfId="213"/>
    <cellStyle name="20% - 强调文字颜色 6 2 2" xfId="214"/>
    <cellStyle name="输入 2 2 3" xfId="215"/>
    <cellStyle name="差_9 2017年省对市（州）税收返还和转移支付预算分地区情况表（全省工商行政管理专项经费）(1)" xfId="216"/>
    <cellStyle name="20% - 强调文字颜色 6 2 2 2" xfId="217"/>
    <cellStyle name="差_2-58" xfId="218"/>
    <cellStyle name="20% - 强调文字颜色 6 2 2 3" xfId="219"/>
    <cellStyle name="差_2-59" xfId="220"/>
    <cellStyle name="20% - 强调文字颜色 6 2 2_2017年省对市(州)税收返还和转移支付预算" xfId="221"/>
    <cellStyle name="差 2 2 2" xfId="222"/>
    <cellStyle name="20% - 强调文字颜色 6 2 3" xfId="223"/>
    <cellStyle name="差_汇总_1 2 2_2017年省对市(州)税收返还和转移支付预算" xfId="224"/>
    <cellStyle name="20% - 强调文字颜色 6 2_四川省2017年省对市（州）税收返还和转移支付分地区预算（草案）--社保处" xfId="225"/>
    <cellStyle name="千位分隔 3 2 3" xfId="226"/>
    <cellStyle name="标题 4 2 2 3" xfId="227"/>
    <cellStyle name="40% - Accent1" xfId="228"/>
    <cellStyle name="标题 3 2 2 3" xfId="229"/>
    <cellStyle name="40% - Accent1 2" xfId="230"/>
    <cellStyle name="40% - Accent2" xfId="231"/>
    <cellStyle name="40% - Accent2 2" xfId="232"/>
    <cellStyle name="差_5-中央财政统借统还外债项目资金" xfId="233"/>
    <cellStyle name="40% - Accent3" xfId="234"/>
    <cellStyle name="40% - Accent3 2" xfId="235"/>
    <cellStyle name="40% - Accent3_2016年四川省省级一般公共预算支出执行情况表" xfId="236"/>
    <cellStyle name="标题 3 2 2" xfId="237"/>
    <cellStyle name="差_汇总_1 2_2017年省对市(州)税收返还和转移支付预算" xfId="238"/>
    <cellStyle name="40% - Accent4" xfId="239"/>
    <cellStyle name="40% - Accent4_2016年四川省省级一般公共预算支出执行情况表" xfId="240"/>
    <cellStyle name="差_2017年省对市(州)税收返还和转移支付预算" xfId="241"/>
    <cellStyle name="警告文本 2" xfId="242"/>
    <cellStyle name="40% - Accent5" xfId="243"/>
    <cellStyle name="警告文本 2 2" xfId="244"/>
    <cellStyle name="40% - Accent5 2" xfId="245"/>
    <cellStyle name="差_7 2017年省对市（州）税收返还和转移支付预算分地区情况表（省级旅游发展资金）(1)" xfId="246"/>
    <cellStyle name="40% - Accent5_2016年四川省省级一般公共预算支出执行情况表" xfId="247"/>
    <cellStyle name="差_27 妇女儿童事业发展专项资金" xfId="248"/>
    <cellStyle name="40% - Accent6" xfId="249"/>
    <cellStyle name="差_汇总_2017年省对市(州)税收返还和转移支付预算" xfId="250"/>
    <cellStyle name="40% - Accent6 2" xfId="251"/>
    <cellStyle name="40% - Accent6_2016年四川省省级一般公共预算支出执行情况表" xfId="252"/>
    <cellStyle name="标题 5 2 3" xfId="253"/>
    <cellStyle name="40% - 强调文字颜色 1 2" xfId="254"/>
    <cellStyle name="40% - 强调文字颜色 1 2 2" xfId="255"/>
    <cellStyle name="40% - 强调文字颜色 6 2 2 3" xfId="256"/>
    <cellStyle name="40% - 强调文字颜色 1 2 2 2" xfId="257"/>
    <cellStyle name="40% - 强调文字颜色 1 2 2 3" xfId="258"/>
    <cellStyle name="40% - 强调文字颜色 1 2 2_2017年省对市(州)税收返还和转移支付预算" xfId="259"/>
    <cellStyle name="差_2017年省对市（州）税收返还和转移支付预算分地区情况表（华侨事务补助）(1)_四川省2017年省对市（州）税收返还和转移支付分地区预算（草案）--社保处" xfId="260"/>
    <cellStyle name="40% - 强调文字颜色 1 2 3" xfId="261"/>
    <cellStyle name="40% - 强调文字颜色 1 2_四川省2017年省对市（州）税收返还和转移支付分地区预算（草案）--社保处" xfId="262"/>
    <cellStyle name="差_Sheet18" xfId="263"/>
    <cellStyle name="40% - 强调文字颜色 2 2 2" xfId="264"/>
    <cellStyle name="差_4-29" xfId="265"/>
    <cellStyle name="差_4-5" xfId="266"/>
    <cellStyle name="40% - 强调文字颜色 2 2 2 2" xfId="267"/>
    <cellStyle name="差_Sheet26_四川省2017年省对市（州）税收返还和转移支付分地区预算（草案）--社保处" xfId="268"/>
    <cellStyle name="40% - 强调文字颜色 2 2 2 3" xfId="269"/>
    <cellStyle name="60% - 强调文字颜色 5 2" xfId="270"/>
    <cellStyle name="好_四川省2017年省对市（州）税收返还和转移支付分地区预算（草案）--社保处" xfId="271"/>
    <cellStyle name="40% - 强调文字颜色 2 2 2_2017年省对市(州)税收返还和转移支付预算" xfId="272"/>
    <cellStyle name="40% - 强调文字颜色 2 2 3" xfId="273"/>
    <cellStyle name="40% - 强调文字颜色 2 2_四川省2017年省对市（州）税收返还和转移支付分地区预算（草案）--社保处" xfId="274"/>
    <cellStyle name="常规 26 2 2 2" xfId="275"/>
    <cellStyle name="40% - 强调文字颜色 3 2 2" xfId="276"/>
    <cellStyle name="40% - 强调文字颜色 3 2 2 2" xfId="277"/>
    <cellStyle name="40% - 强调文字颜色 3 2 2 3" xfId="278"/>
    <cellStyle name="常规_10-本级基本支出" xfId="279"/>
    <cellStyle name="40% - 强调文字颜色 3 2 3" xfId="280"/>
    <cellStyle name="40% - 强调文字颜色 3 2_四川省2017年省对市（州）税收返还和转移支付分地区预算（草案）--社保处" xfId="281"/>
    <cellStyle name="60% - 强调文字颜色 4 2 2" xfId="282"/>
    <cellStyle name="Neutral 2" xfId="283"/>
    <cellStyle name="40% - 强调文字颜色 4 2 2" xfId="284"/>
    <cellStyle name="Linked Cell" xfId="285"/>
    <cellStyle name="40% - 强调文字颜色 4 2 2 2" xfId="286"/>
    <cellStyle name="Linked Cell 2" xfId="287"/>
    <cellStyle name="40% - 强调文字颜色 4 2 2 3" xfId="288"/>
    <cellStyle name="40% - 强调文字颜色 4 2 2_2017年省对市(州)税收返还和转移支付预算" xfId="289"/>
    <cellStyle name="标题 5 2 2" xfId="290"/>
    <cellStyle name="40% - 强调文字颜色 4 2_四川省2017年省对市（州）税收返还和转移支付分地区预算（草案）--社保处" xfId="291"/>
    <cellStyle name="Total 2" xfId="292"/>
    <cellStyle name="好 2 3" xfId="293"/>
    <cellStyle name="40% - 强调文字颜色 5 2" xfId="294"/>
    <cellStyle name="40% - 强调文字颜色 5 2 2" xfId="295"/>
    <cellStyle name="差_汇总 2 2_四川省2017年省对市（州）税收返还和转移支付分地区预算（草案）--社保处" xfId="296"/>
    <cellStyle name="40% - 强调文字颜色 5 2 2 2" xfId="297"/>
    <cellStyle name="Check Cell" xfId="298"/>
    <cellStyle name="40% - 强调文字颜色 5 2 2 3" xfId="299"/>
    <cellStyle name="40% - 强调文字颜色 5 2 3" xfId="300"/>
    <cellStyle name="40% - 强调文字颜色 5 2_四川省2017年省对市（州）税收返还和转移支付分地区预算（草案）--社保处" xfId="301"/>
    <cellStyle name="百分比 2 3 2" xfId="302"/>
    <cellStyle name="40% - 强调文字颜色 6 2" xfId="303"/>
    <cellStyle name="40% - 强调文字颜色 6 2 2" xfId="304"/>
    <cellStyle name="40% - 强调文字颜色 6 2 2 2" xfId="305"/>
    <cellStyle name="40% - 强调文字颜色 6 2 2_2017年省对市(州)税收返还和转移支付预算" xfId="306"/>
    <cellStyle name="60% - Accent6 2" xfId="307"/>
    <cellStyle name="40% - 强调文字颜色 6 2 3" xfId="308"/>
    <cellStyle name="40% - 强调文字颜色 6 2_四川省2017年省对市（州）税收返还和转移支付分地区预算（草案）--社保处" xfId="309"/>
    <cellStyle name="差_省级体育专项资金" xfId="310"/>
    <cellStyle name="60% - Accent1" xfId="311"/>
    <cellStyle name="60% - Accent1 2" xfId="312"/>
    <cellStyle name="Title 2" xfId="313"/>
    <cellStyle name="60% - Accent2" xfId="314"/>
    <cellStyle name="差_促进扩大信贷增量 3_2017年省对市(州)税收返还和转移支付预算" xfId="315"/>
    <cellStyle name="60% - Accent2 2" xfId="316"/>
    <cellStyle name="60% - Accent3" xfId="317"/>
    <cellStyle name="Total_2016年全省及省级财政收支执行及2017年预算草案表（20161206，预审自用稿）" xfId="318"/>
    <cellStyle name="60% - Accent3 2" xfId="319"/>
    <cellStyle name="Bad" xfId="320"/>
    <cellStyle name="差_28 基层干训机构建设补助专项资金" xfId="321"/>
    <cellStyle name="60% - Accent4" xfId="322"/>
    <cellStyle name="差_2-45_四川省2017年省对市（州）税收返还和转移支付分地区预算（草案）--社保处" xfId="323"/>
    <cellStyle name="差_2-50_四川省2017年省对市（州）税收返还和转移支付分地区预算（草案）--社保处" xfId="324"/>
    <cellStyle name="60% - Accent4 2" xfId="325"/>
    <cellStyle name="强调文字颜色 4 2" xfId="326"/>
    <cellStyle name="60% - Accent5" xfId="327"/>
    <cellStyle name="强调文字颜色 4 2 2" xfId="328"/>
    <cellStyle name="60% - Accent5 2" xfId="329"/>
    <cellStyle name="60% - 强调文字颜色 1 2 2 3" xfId="330"/>
    <cellStyle name="60% - Accent6" xfId="331"/>
    <cellStyle name="60% - 强调文字颜色 2 2 2_2017年省对市(州)税收返还和转移支付预算" xfId="332"/>
    <cellStyle name="60% - 强调文字颜色 1 2" xfId="333"/>
    <cellStyle name="Heading 4" xfId="334"/>
    <cellStyle name="60% - 强调文字颜色 1 2 2" xfId="335"/>
    <cellStyle name="Heading 4 2" xfId="336"/>
    <cellStyle name="60% - 强调文字颜色 1 2 2 2" xfId="337"/>
    <cellStyle name="60% - 强调文字颜色 1 2 3" xfId="338"/>
    <cellStyle name="差_2" xfId="339"/>
    <cellStyle name="60% - 强调文字颜色 1 2_四川省2017年省对市（州）税收返还和转移支付分地区预算（草案）--社保处" xfId="340"/>
    <cellStyle name="60% - 强调文字颜色 2 2" xfId="341"/>
    <cellStyle name="差_1 2017年省对市（州）税收返还和转移支付预算分地区情况表（华侨事务补助）(1)" xfId="342"/>
    <cellStyle name="60% - 强调文字颜色 2 2 3" xfId="343"/>
    <cellStyle name="60% - 强调文字颜色 2 2_四川省2017年省对市（州）税收返还和转移支付分地区预算（草案）--社保处" xfId="344"/>
    <cellStyle name="差_促进扩大信贷增量 2" xfId="345"/>
    <cellStyle name="60% - 强调文字颜色 3 2" xfId="346"/>
    <cellStyle name="60% - 强调文字颜色 3 2 2 3" xfId="347"/>
    <cellStyle name="60% - 强调文字颜色 3 2 2_2017年省对市(州)税收返还和转移支付预算" xfId="348"/>
    <cellStyle name="千位分隔 3" xfId="349"/>
    <cellStyle name="标题 4 2" xfId="350"/>
    <cellStyle name="Neutral" xfId="351"/>
    <cellStyle name="60% - 强调文字颜色 4 2" xfId="352"/>
    <cellStyle name="差_促进扩大信贷增量 2_2017年省对市(州)税收返还和转移支付预算" xfId="353"/>
    <cellStyle name="60% - 强调文字颜色 4 2 2 3" xfId="354"/>
    <cellStyle name="差_4-15" xfId="355"/>
    <cellStyle name="差_4-20" xfId="356"/>
    <cellStyle name="标题 1 2 2" xfId="357"/>
    <cellStyle name="差_促进扩大信贷增量 4" xfId="358"/>
    <cellStyle name="60% - 强调文字颜色 4 2 2_2017年省对市(州)税收返还和转移支付预算" xfId="359"/>
    <cellStyle name="差_1-12" xfId="360"/>
    <cellStyle name="60% - 强调文字颜色 4 2_四川省2017年省对市（州）税收返还和转移支付分地区预算（草案）--社保处" xfId="361"/>
    <cellStyle name="60% - 强调文字颜色 5 2 2" xfId="362"/>
    <cellStyle name="差_12 2017年省对市（州）税收返还和转移支付预算分地区情况表（民族地区春节慰问经费）(1)" xfId="363"/>
    <cellStyle name="60% - 强调文字颜色 5 2 2_2017年省对市(州)税收返还和转移支付预算" xfId="364"/>
    <cellStyle name="60% - 强调文字颜色 5 2 3" xfId="365"/>
    <cellStyle name="差 2 2_2017年省对市(州)税收返还和转移支付预算" xfId="366"/>
    <cellStyle name="60% - 强调文字颜色 5 2_四川省2017年省对市（州）税收返还和转移支付分地区预算（草案）--社保处" xfId="367"/>
    <cellStyle name="60% - 强调文字颜色 6 2" xfId="368"/>
    <cellStyle name="差_2015直接融资汇总表 2 2" xfId="369"/>
    <cellStyle name="60% - 强调文字颜色 6 2 2" xfId="370"/>
    <cellStyle name="60% - 强调文字颜色 6 2 2 2" xfId="371"/>
    <cellStyle name="60% - 强调文字颜色 6 2 2 3" xfId="372"/>
    <cellStyle name="差_20 国防动员专项经费" xfId="373"/>
    <cellStyle name="60% - 强调文字颜色 6 2 2_2017年省对市(州)税收返还和转移支付预算" xfId="374"/>
    <cellStyle name="常规_200704(第一稿）" xfId="375"/>
    <cellStyle name="差_2015财金互动汇总（加人行、补成都） 2" xfId="376"/>
    <cellStyle name="60% - 强调文字颜色 6 2 3" xfId="377"/>
    <cellStyle name="差_1-学前教育发展专项资金" xfId="378"/>
    <cellStyle name="60% - 强调文字颜色 6 2_四川省2017年省对市（州）税收返还和转移支付分地区预算（草案）--社保处" xfId="379"/>
    <cellStyle name="常规 10 6" xfId="380"/>
    <cellStyle name="Accent1" xfId="381"/>
    <cellStyle name="常规 9 2" xfId="382"/>
    <cellStyle name="常规 3_15-省级防震减灾分情况" xfId="383"/>
    <cellStyle name="差_2-55_四川省2017年省对市（州）税收返还和转移支付分地区预算（草案）--社保处" xfId="384"/>
    <cellStyle name="差_2-60_四川省2017年省对市（州）税收返还和转移支付分地区预算（草案）--社保处" xfId="385"/>
    <cellStyle name="Accent1 2" xfId="386"/>
    <cellStyle name="好_2-46" xfId="387"/>
    <cellStyle name="差_Sheet16" xfId="388"/>
    <cellStyle name="Accent2" xfId="389"/>
    <cellStyle name="Accent2 2" xfId="390"/>
    <cellStyle name="Accent3" xfId="391"/>
    <cellStyle name="Accent4" xfId="392"/>
    <cellStyle name="Accent4 2" xfId="393"/>
    <cellStyle name="Accent6" xfId="394"/>
    <cellStyle name="差_4-11" xfId="395"/>
    <cellStyle name="好_2-62_四川省2017年省对市（州）税收返还和转移支付分地区预算（草案）--社保处" xfId="396"/>
    <cellStyle name="差_Sheet27_四川省2017年省对市（州）税收返还和转移支付分地区预算（草案）--社保处" xfId="397"/>
    <cellStyle name="差_Sheet32_四川省2017年省对市（州）税收返还和转移支付分地区预算（草案）--社保处" xfId="398"/>
    <cellStyle name="Accent5" xfId="399"/>
    <cellStyle name="差_促进扩大信贷增量 2_四川省2017年省对市（州）税收返还和转移支付分地区预算（草案）--社保处" xfId="400"/>
    <cellStyle name="强调文字颜色 1 2_四川省2017年省对市（州）税收返还和转移支付分地区预算（草案）--社保处" xfId="401"/>
    <cellStyle name="常规 11 3" xfId="402"/>
    <cellStyle name="Bad 2" xfId="403"/>
    <cellStyle name="好_文化产业发展专项资金" xfId="404"/>
    <cellStyle name="差_5 2017年省对市（州）税收返还和转移支付预算分地区情况表（全国重点寺观教堂维修经费业生中央财政补助资金）(1)" xfId="405"/>
    <cellStyle name="好_汇总_2017年省对市(州)税收返还和转移支付预算" xfId="406"/>
    <cellStyle name="Calculation" xfId="407"/>
    <cellStyle name="Calculation 2" xfId="408"/>
    <cellStyle name="no dec" xfId="409"/>
    <cellStyle name="Check Cell 2" xfId="410"/>
    <cellStyle name="Check Cell_2016年全省及省级财政收支执行及2017年预算草案表（20161206，预审自用稿）" xfId="411"/>
    <cellStyle name="Explanatory Text 2" xfId="412"/>
    <cellStyle name="差_2-58_四川省2017年省对市（州）税收返还和转移支付分地区预算（草案）--社保处" xfId="413"/>
    <cellStyle name="常规 10" xfId="414"/>
    <cellStyle name="Good" xfId="415"/>
    <cellStyle name="常规 10 2" xfId="416"/>
    <cellStyle name="Good 2" xfId="417"/>
    <cellStyle name="Heading 1" xfId="418"/>
    <cellStyle name="差_19 征兵经费" xfId="419"/>
    <cellStyle name="Heading 1 2" xfId="420"/>
    <cellStyle name="Heading 1_2016年全省及省级财政收支执行及2017年预算草案表（20161206，预审自用稿）" xfId="421"/>
    <cellStyle name="差_24 维稳经费" xfId="422"/>
    <cellStyle name="差_汇总_1 3" xfId="423"/>
    <cellStyle name="Heading 2_2016年全省及省级财政收支执行及2017年预算草案表（20161206，预审自用稿）" xfId="424"/>
    <cellStyle name="好_1-学前教育发展专项资金" xfId="425"/>
    <cellStyle name="标题 1 2 2 3" xfId="426"/>
    <cellStyle name="Heading 3_2016年全省及省级财政收支执行及2017年预算草案表（20161206，预审自用稿）" xfId="427"/>
    <cellStyle name="Normal_APR" xfId="428"/>
    <cellStyle name="百分比 3" xfId="429"/>
    <cellStyle name="Output" xfId="430"/>
    <cellStyle name="Output 2" xfId="431"/>
    <cellStyle name="差_地方纪检监察机关办案补助专项资金_四川省2017年省对市（州）税收返还和转移支付分地区预算（草案）--社保处" xfId="432"/>
    <cellStyle name="Output_2016年全省及省级财政收支执行及2017年预算草案表（20161206，预审自用稿）" xfId="433"/>
    <cellStyle name="Title" xfId="434"/>
    <cellStyle name="Total" xfId="435"/>
    <cellStyle name="Warning Text" xfId="436"/>
    <cellStyle name="Warning Text 2" xfId="437"/>
    <cellStyle name="差_%84表2：2016-2018年省级部门三年滚动规划报表" xfId="438"/>
    <cellStyle name="百分比 2" xfId="439"/>
    <cellStyle name="百分比 2 2" xfId="440"/>
    <cellStyle name="百分比 2 3" xfId="441"/>
    <cellStyle name="差_促进扩大信贷增量 2 2_四川省2017年省对市（州）税收返还和转移支付分地区预算（草案）--社保处" xfId="442"/>
    <cellStyle name="百分比 2 3 3" xfId="443"/>
    <cellStyle name="百分比 2 4" xfId="444"/>
    <cellStyle name="百分比 2 5" xfId="445"/>
    <cellStyle name="标题 3 2 2_2017年省对市(州)税收返还和转移支付预算" xfId="446"/>
    <cellStyle name="标题 1 2" xfId="447"/>
    <cellStyle name="标题 1 2 2 2" xfId="448"/>
    <cellStyle name="标题 1 2 2_2017年省对市(州)税收返还和转移支付预算" xfId="449"/>
    <cellStyle name="标题 1 2 3" xfId="450"/>
    <cellStyle name="差_4-21" xfId="451"/>
    <cellStyle name="标题 2 2" xfId="452"/>
    <cellStyle name="标题 2 2 2" xfId="453"/>
    <cellStyle name="标题 2 2 2 2" xfId="454"/>
    <cellStyle name="标题 2 2 2 3" xfId="455"/>
    <cellStyle name="标题 2 2 2_2017年省对市(州)税收返还和转移支付预算" xfId="456"/>
    <cellStyle name="标题 2 2 3" xfId="457"/>
    <cellStyle name="标题 3 2" xfId="458"/>
    <cellStyle name="标题 3 2 2 2" xfId="459"/>
    <cellStyle name="好_4-29" xfId="460"/>
    <cellStyle name="好_2 政法转移支付" xfId="461"/>
    <cellStyle name="常规 17 4" xfId="462"/>
    <cellStyle name="差_2-65_四川省2017年省对市（州）税收返还和转移支付分地区预算（草案）--社保处" xfId="463"/>
    <cellStyle name="标题 3 2 3" xfId="464"/>
    <cellStyle name="千位分隔 3 2 2" xfId="465"/>
    <cellStyle name="标题 4 2 2 2" xfId="466"/>
    <cellStyle name="标题 4 2 2_2017年省对市(州)税收返还和转移支付预算" xfId="467"/>
    <cellStyle name="千位分隔 3 3" xfId="468"/>
    <cellStyle name="标题 4 2 3" xfId="469"/>
    <cellStyle name="标题 5 3" xfId="470"/>
    <cellStyle name="差 2" xfId="471"/>
    <cellStyle name="差 2 2" xfId="472"/>
    <cellStyle name="差 2 2 3" xfId="473"/>
    <cellStyle name="差_10 2017年省对市（州）税收返还和转移支付预算分地区情况表（寺观教堂维修补助资金）(1)" xfId="474"/>
    <cellStyle name="计算 2 2_2017年省对市(州)税收返还和转移支付预算" xfId="475"/>
    <cellStyle name="好_2-50_四川省2017年省对市（州）税收返还和转移支付分地区预算（草案）--社保处" xfId="476"/>
    <cellStyle name="好_2-45_四川省2017年省对市（州）税收返还和转移支付分地区预算（草案）--社保处" xfId="477"/>
    <cellStyle name="差_Sheet15_四川省2017年省对市（州）税收返还和转移支付分地区预算（草案）--社保处" xfId="478"/>
    <cellStyle name="差_Sheet20_四川省2017年省对市（州）税收返还和转移支付分地区预算（草案）--社保处" xfId="479"/>
    <cellStyle name="差 2 3" xfId="480"/>
    <cellStyle name="差_2015财金互动汇总（加人行、补成都）_2017年省对市(州)税收返还和转移支付预算" xfId="481"/>
    <cellStyle name="差 2_四川省2017年省对市（州）税收返还和转移支付分地区预算（草案）--社保处" xfId="482"/>
    <cellStyle name="差_2015直接融资汇总表 4" xfId="483"/>
    <cellStyle name="差_11 2017年省对市（州）税收返还和转移支付预算分地区情况表（基层行政单位救灾专项资金）(1)" xfId="484"/>
    <cellStyle name="差_1-12_四川省2017年省对市（州）税收返还和转移支付分地区预算（草案）--社保处" xfId="485"/>
    <cellStyle name="差_123" xfId="486"/>
    <cellStyle name="差_国家级非物质文化遗产保护专项资金" xfId="487"/>
    <cellStyle name="差_13 2017年省对市（州）税收返还和转移支付预算分地区情况表（审计能力提升专项经费）(1)" xfId="488"/>
    <cellStyle name="差_14 2017年省对市（州）税收返还和转移支付预算分地区情况表（支持基层政权建设补助资金）(1)" xfId="489"/>
    <cellStyle name="差_15-省级防震减灾分情况" xfId="490"/>
    <cellStyle name="差_18 2017年省对市（州）税收返还和转移支付预算分地区情况表（全省法院系统业务经费）(1)" xfId="491"/>
    <cellStyle name="差_26 地方纪检监察机关办案补助专项资金" xfId="492"/>
    <cellStyle name="差_2 政法转移支付" xfId="493"/>
    <cellStyle name="差_2015财金互动汇总（加人行、补成都）" xfId="494"/>
    <cellStyle name="差_2015财金互动汇总（加人行、补成都） 2 2" xfId="495"/>
    <cellStyle name="差_2015财金互动汇总（加人行、补成都） 2 2_2017年省对市(州)税收返还和转移支付预算" xfId="496"/>
    <cellStyle name="差_2-65" xfId="497"/>
    <cellStyle name="差_2015财金互动汇总（加人行、补成都） 2 3" xfId="498"/>
    <cellStyle name="常规 10 4" xfId="499"/>
    <cellStyle name="差_省级科技计划项目专项资金" xfId="500"/>
    <cellStyle name="差_2015财金互动汇总（加人行、补成都） 2_2017年省对市(州)税收返还和转移支付预算" xfId="501"/>
    <cellStyle name="差_2015财金互动汇总（加人行、补成都） 3" xfId="502"/>
    <cellStyle name="差_2015财金互动汇总（加人行、补成都） 3_2017年省对市(州)税收返还和转移支付预算" xfId="503"/>
    <cellStyle name="差_2015财金互动汇总（加人行、补成都） 4" xfId="504"/>
    <cellStyle name="差_2015直接融资汇总表 2 3" xfId="505"/>
    <cellStyle name="差_2015直接融资汇总表 2_2017年省对市(州)税收返还和转移支付预算" xfId="506"/>
    <cellStyle name="差_汇总_1 2 3" xfId="507"/>
    <cellStyle name="差_2015直接融资汇总表 3" xfId="508"/>
    <cellStyle name="差_2015直接融资汇总表_2017年省对市(州)税收返还和转移支付预算" xfId="509"/>
    <cellStyle name="差_国家文物保护专项资金" xfId="510"/>
    <cellStyle name="差_2017年省对市（州）税收返还和转移支付预算分地区情况表（华侨事务补助）(1)" xfId="511"/>
    <cellStyle name="差_21 禁毒补助经费" xfId="512"/>
    <cellStyle name="差_22 2017年省对市（州）税收返还和转移支付预算分地区情况表（交警业务经费）(1)" xfId="513"/>
    <cellStyle name="差_23 铁路护路专项经费" xfId="514"/>
    <cellStyle name="常规 9" xfId="515"/>
    <cellStyle name="差_2-50" xfId="516"/>
    <cellStyle name="差_2-45" xfId="517"/>
    <cellStyle name="样式 1 2" xfId="518"/>
    <cellStyle name="差_2-46" xfId="519"/>
    <cellStyle name="差_2-52" xfId="520"/>
    <cellStyle name="常规 10 2 2 2" xfId="521"/>
    <cellStyle name="差_2-52_四川省2017年省对市（州）税收返还和转移支付分地区预算（草案）--社保处" xfId="522"/>
    <cellStyle name="差_2-60" xfId="523"/>
    <cellStyle name="差_2-55" xfId="524"/>
    <cellStyle name="差_2-59_四川省2017年省对市（州）税收返还和转移支付分地区预算（草案）--社保处" xfId="525"/>
    <cellStyle name="差_2-62" xfId="526"/>
    <cellStyle name="差_2-67" xfId="527"/>
    <cellStyle name="差_Sheet26" xfId="528"/>
    <cellStyle name="差_2-67_四川省2017年省对市（州）税收返还和转移支付分地区预算（草案）--社保处" xfId="529"/>
    <cellStyle name="差_汇总_1 2" xfId="530"/>
    <cellStyle name="差_2-财金互动" xfId="531"/>
    <cellStyle name="差_3 2017年省对市（州）税收返还和转移支付预算分地区情况表（到村任职）" xfId="532"/>
    <cellStyle name="差_3-义务教育均衡发展专项" xfId="533"/>
    <cellStyle name="差_4" xfId="534"/>
    <cellStyle name="差_4-12" xfId="535"/>
    <cellStyle name="差_地方纪检监察机关办案补助专项资金" xfId="536"/>
    <cellStyle name="差_4-8" xfId="537"/>
    <cellStyle name="差_4-9" xfId="538"/>
    <cellStyle name="差_6-扶持民办教育专项" xfId="539"/>
    <cellStyle name="差_促进扩大信贷增量 3_四川省2017年省对市（州）税收返还和转移支付分地区预算（草案）--社保处" xfId="540"/>
    <cellStyle name="差_6-省级财政政府与社会资本合作项目综合补助资金" xfId="541"/>
    <cellStyle name="差_7-普惠金融政府和社会资本合作以奖代补资金" xfId="542"/>
    <cellStyle name="差_Sheet20" xfId="543"/>
    <cellStyle name="差_Sheet15" xfId="544"/>
    <cellStyle name="好_2-45" xfId="545"/>
    <cellStyle name="好_2-50" xfId="546"/>
    <cellStyle name="差_Sheet18_四川省2017年省对市（州）税收返还和转移支付分地区预算（草案）--社保处" xfId="547"/>
    <cellStyle name="差_促进扩大信贷增量 2 3" xfId="548"/>
    <cellStyle name="差_Sheet19_四川省2017年省对市（州）税收返还和转移支付分地区预算（草案）--社保处" xfId="549"/>
    <cellStyle name="差_Sheet2" xfId="550"/>
    <cellStyle name="差_Sheet22" xfId="551"/>
    <cellStyle name="好_2-52" xfId="552"/>
    <cellStyle name="差_Sheet22_四川省2017年省对市（州）税收返还和转移支付分地区预算（草案）--社保处" xfId="553"/>
    <cellStyle name="好_2-52_四川省2017年省对市（州）税收返还和转移支付分地区预算（草案）--社保处" xfId="554"/>
    <cellStyle name="差_Sheet25" xfId="555"/>
    <cellStyle name="好_2-55" xfId="556"/>
    <cellStyle name="好_2-60" xfId="557"/>
    <cellStyle name="差_Sheet25_四川省2017年省对市（州）税收返还和转移支付分地区预算（草案）--社保处" xfId="558"/>
    <cellStyle name="好_2-55_四川省2017年省对市（州）税收返还和转移支付分地区预算（草案）--社保处" xfId="559"/>
    <cellStyle name="好_2-60_四川省2017年省对市（州）税收返还和转移支付分地区预算（草案）--社保处" xfId="560"/>
    <cellStyle name="解释性文本 2 2 3" xfId="561"/>
    <cellStyle name="差_Sheet32" xfId="562"/>
    <cellStyle name="差_Sheet27" xfId="563"/>
    <cellStyle name="好_2-62" xfId="564"/>
    <cellStyle name="差_促进扩大信贷增量_四川省2017年省对市（州）税收返还和转移支付分地区预算（草案）--社保处" xfId="565"/>
    <cellStyle name="差_Sheet29" xfId="566"/>
    <cellStyle name="好_2-59" xfId="567"/>
    <cellStyle name="差_Sheet33" xfId="568"/>
    <cellStyle name="好_2-58" xfId="569"/>
    <cellStyle name="差_Sheet33_四川省2017年省对市（州）税收返还和转移支付分地区预算（草案）--社保处" xfId="570"/>
    <cellStyle name="好_2-58_四川省2017年省对市（州）税收返还和转移支付分地区预算（草案）--社保处" xfId="571"/>
    <cellStyle name="差_促进扩大信贷增量" xfId="572"/>
    <cellStyle name="差_促进扩大信贷增量 2 2" xfId="573"/>
    <cellStyle name="差_促进扩大信贷增量_2017年省对市(州)税收返还和转移支付预算" xfId="574"/>
    <cellStyle name="差_公共文化服务体系建设" xfId="575"/>
    <cellStyle name="差_汇总" xfId="576"/>
    <cellStyle name="差_汇总 2 2" xfId="577"/>
    <cellStyle name="差_汇总 2 2_2017年省对市(州)税收返还和转移支付预算" xfId="578"/>
    <cellStyle name="差_汇总 2 3" xfId="579"/>
    <cellStyle name="差_汇总 2_2017年省对市(州)税收返还和转移支付预算" xfId="580"/>
    <cellStyle name="差_汇总 3" xfId="581"/>
    <cellStyle name="差_汇总_1 2 2" xfId="582"/>
    <cellStyle name="差_汇总 3_2017年省对市(州)税收返还和转移支付预算" xfId="583"/>
    <cellStyle name="差_汇总 3_四川省2017年省对市（州）税收返还和转移支付分地区预算（草案）--社保处" xfId="584"/>
    <cellStyle name="差_汇总 4" xfId="585"/>
    <cellStyle name="差_汇总_1" xfId="586"/>
    <cellStyle name="差_汇总_1 3_2017年省对市(州)税收返还和转移支付预算" xfId="587"/>
    <cellStyle name="差_汇总_2" xfId="588"/>
    <cellStyle name="差_汇总_2 2" xfId="589"/>
    <cellStyle name="差_汇总_2 2 2" xfId="590"/>
    <cellStyle name="差_汇总_2 2 2_2017年省对市(州)税收返还和转移支付预算" xfId="591"/>
    <cellStyle name="差_汇总_2 2 2_四川省2017年省对市（州）税收返还和转移支付分地区预算（草案）--社保处" xfId="592"/>
    <cellStyle name="差_汇总_2 2 3" xfId="593"/>
    <cellStyle name="差_汇总_2 2_四川省2017年省对市（州）税收返还和转移支付分地区预算（草案）--社保处" xfId="594"/>
    <cellStyle name="差_汇总_2 3" xfId="595"/>
    <cellStyle name="差_汇总_2 3_2017年省对市(州)税收返还和转移支付预算" xfId="596"/>
    <cellStyle name="差_汇总_2 3_四川省2017年省对市（州）税收返还和转移支付分地区预算（草案）--社保处" xfId="597"/>
    <cellStyle name="差_汇总_2_四川省2017年省对市（州）税收返还和转移支付分地区预算（草案）--社保处" xfId="598"/>
    <cellStyle name="差_汇总_四川省2017年省对市（州）税收返还和转移支付分地区预算（草案）--社保处" xfId="599"/>
    <cellStyle name="差_科技口6-30-35" xfId="600"/>
    <cellStyle name="差_美术馆公共图书馆文化馆（站）免费开放专项资金" xfId="601"/>
    <cellStyle name="差_其他工程费用计费" xfId="602"/>
    <cellStyle name="差_其他工程费用计费_四川省2017年省对市（州）税收返还和转移支付分地区预算（草案）--社保处" xfId="603"/>
    <cellStyle name="差_少数民族文化事业发展专项资金" xfId="604"/>
    <cellStyle name="差_省级文化发展专项资金" xfId="605"/>
    <cellStyle name="差_省级文物保护专项资金" xfId="606"/>
    <cellStyle name="差_四川省2017年省对市（州）税收返还和转移支付分地区预算（草案）--教科文处" xfId="607"/>
    <cellStyle name="差_四川省2017年省对市（州）税收返还和转移支付分地区预算（草案）--社保处" xfId="608"/>
    <cellStyle name="差_四川省2017年省对市（州）税收返还和转移支付分地区预算（草案）--债务金融处" xfId="609"/>
    <cellStyle name="差_体育场馆免费低收费开放补助资金" xfId="610"/>
    <cellStyle name="差_文化产业发展专项资金" xfId="611"/>
    <cellStyle name="差_宣传文化事业发展专项资金" xfId="612"/>
    <cellStyle name="差_债券贴息计算器" xfId="613"/>
    <cellStyle name="差_债券贴息计算器_四川省2017年省对市（州）税收返还和转移支付分地区预算（草案）--社保处" xfId="614"/>
    <cellStyle name="常规 10 2 2" xfId="615"/>
    <cellStyle name="常规 10 2 2 3" xfId="616"/>
    <cellStyle name="常规 10 2 2_2017年省对市(州)税收返还和转移支付预算" xfId="617"/>
    <cellStyle name="常规 10 2 3" xfId="618"/>
    <cellStyle name="常规 10 2 4" xfId="619"/>
    <cellStyle name="常规 10 2_2017年省对市(州)税收返还和转移支付预算" xfId="620"/>
    <cellStyle name="常规 10 3" xfId="621"/>
    <cellStyle name="常规 10 3 2" xfId="622"/>
    <cellStyle name="常规 10 3_123" xfId="623"/>
    <cellStyle name="常规 10 4 2" xfId="624"/>
    <cellStyle name="常规 10 4 3" xfId="625"/>
    <cellStyle name="常规 10 4 3 2" xfId="626"/>
    <cellStyle name="常规 10 4 3 7" xfId="627"/>
    <cellStyle name="常规 10_123" xfId="628"/>
    <cellStyle name="常规 11" xfId="629"/>
    <cellStyle name="常规 11 2" xfId="630"/>
    <cellStyle name="常规 11 2 2" xfId="631"/>
    <cellStyle name="常规 11 2 3" xfId="632"/>
    <cellStyle name="常规 11 2_2017年省对市(州)税收返还和转移支付预算" xfId="633"/>
    <cellStyle name="好_20 国防动员专项经费" xfId="634"/>
    <cellStyle name="常规 12" xfId="635"/>
    <cellStyle name="常规 12 2" xfId="636"/>
    <cellStyle name="常规 12 3" xfId="637"/>
    <cellStyle name="常规 12_123" xfId="638"/>
    <cellStyle name="常规 13" xfId="639"/>
    <cellStyle name="常规 13 2" xfId="640"/>
    <cellStyle name="常规 13_四川省2017年省对市（州）税收返还和转移支付分地区预算（草案）--社保处" xfId="641"/>
    <cellStyle name="强调文字颜色 5 2 2 3" xfId="642"/>
    <cellStyle name="常规 14" xfId="643"/>
    <cellStyle name="常规 14 2" xfId="644"/>
    <cellStyle name="常规 15" xfId="645"/>
    <cellStyle name="常规 20" xfId="646"/>
    <cellStyle name="常规 15 2" xfId="647"/>
    <cellStyle name="常规 20 2" xfId="648"/>
    <cellStyle name="常规 15 4" xfId="649"/>
    <cellStyle name="常规 20 4" xfId="650"/>
    <cellStyle name="常规 16" xfId="651"/>
    <cellStyle name="常规 21" xfId="652"/>
    <cellStyle name="检查单元格 2 2 2" xfId="653"/>
    <cellStyle name="常规 16 2" xfId="654"/>
    <cellStyle name="常规 21 2" xfId="655"/>
    <cellStyle name="常规 17" xfId="656"/>
    <cellStyle name="常规 22" xfId="657"/>
    <cellStyle name="检查单元格 2 2 3" xfId="658"/>
    <cellStyle name="常规 17 2" xfId="659"/>
    <cellStyle name="常规 22 2" xfId="660"/>
    <cellStyle name="常规 17 2 2" xfId="661"/>
    <cellStyle name="好 2_四川省2017年省对市（州）税收返还和转移支付分地区预算（草案）--社保处" xfId="662"/>
    <cellStyle name="常规 17 2_2016年四川省省级一般公共预算支出执行情况表" xfId="663"/>
    <cellStyle name="常规 17 3" xfId="664"/>
    <cellStyle name="常规 17 4 2" xfId="665"/>
    <cellStyle name="常规 17_2016年四川省省级一般公共预算支出执行情况表" xfId="666"/>
    <cellStyle name="常规 18" xfId="667"/>
    <cellStyle name="常规 23" xfId="668"/>
    <cellStyle name="常规 18 2" xfId="669"/>
    <cellStyle name="常规 19" xfId="670"/>
    <cellStyle name="常规 24" xfId="671"/>
    <cellStyle name="常规 19 2" xfId="672"/>
    <cellStyle name="常规 24 2" xfId="673"/>
    <cellStyle name="常规 2" xfId="674"/>
    <cellStyle name="常规 2 2" xfId="675"/>
    <cellStyle name="常规 2 2 2" xfId="676"/>
    <cellStyle name="好_4-14" xfId="677"/>
    <cellStyle name="常规 2 2 2 2" xfId="678"/>
    <cellStyle name="常规 2 2 2 3" xfId="679"/>
    <cellStyle name="常规 2 2 2_2017年省对市(州)税收返还和转移支付预算" xfId="680"/>
    <cellStyle name="常规 2 2 3" xfId="681"/>
    <cellStyle name="好_4-15" xfId="682"/>
    <cellStyle name="好_4-20" xfId="683"/>
    <cellStyle name="常规 2 2 4" xfId="684"/>
    <cellStyle name="好_4-21" xfId="685"/>
    <cellStyle name="常规 2 2_2017年省对市(州)税收返还和转移支付预算" xfId="686"/>
    <cellStyle name="常规 2 3" xfId="687"/>
    <cellStyle name="常规 2 3 2" xfId="688"/>
    <cellStyle name="常规 2 3 2 2" xfId="689"/>
    <cellStyle name="常规 2 3 2 3" xfId="690"/>
    <cellStyle name="常规 2 3 3" xfId="691"/>
    <cellStyle name="常规 2 3 4" xfId="692"/>
    <cellStyle name="常规 2 3 5" xfId="693"/>
    <cellStyle name="常规 9_123" xfId="694"/>
    <cellStyle name="常规 2 3_2017年省对市(州)税收返还和转移支付预算" xfId="695"/>
    <cellStyle name="常规 2 4" xfId="696"/>
    <cellStyle name="常规 2 4 2" xfId="697"/>
    <cellStyle name="警告文本 2 2_2017年省对市(州)税收返还和转移支付预算" xfId="698"/>
    <cellStyle name="常规 2 4 2 2" xfId="699"/>
    <cellStyle name="常规 2 5" xfId="700"/>
    <cellStyle name="常规 2 5 2" xfId="701"/>
    <cellStyle name="常规 2 5 3" xfId="702"/>
    <cellStyle name="常规 2 5_2017年省对市(州)税收返还和转移支付预算" xfId="703"/>
    <cellStyle name="常规 2 6" xfId="704"/>
    <cellStyle name="常规 2_%84表2：2016-2018年省级部门三年滚动规划报表" xfId="705"/>
    <cellStyle name="常规 20 2 2" xfId="706"/>
    <cellStyle name="常规 20 2_2016年社保基金收支执行及2017年预算草案表" xfId="707"/>
    <cellStyle name="常规 20 3" xfId="708"/>
    <cellStyle name="常规 20_2015年全省及省级财政收支执行及2016年预算草案表（20160120）企业处修改" xfId="709"/>
    <cellStyle name="常规 21 2 2" xfId="710"/>
    <cellStyle name="常规 21 3" xfId="711"/>
    <cellStyle name="常规 25" xfId="712"/>
    <cellStyle name="常规 30" xfId="713"/>
    <cellStyle name="常规 25 2" xfId="714"/>
    <cellStyle name="常规 30 2" xfId="715"/>
    <cellStyle name="常规 25 2 2" xfId="716"/>
    <cellStyle name="常规 30 2 2" xfId="717"/>
    <cellStyle name="常规 25 2_2016年社保基金收支执行及2017年预算草案表" xfId="718"/>
    <cellStyle name="常规 26" xfId="719"/>
    <cellStyle name="常规 31" xfId="720"/>
    <cellStyle name="常规 26_2016年社保基金收支执行及2017年预算草案表" xfId="721"/>
    <cellStyle name="常规 31_2016年社保基金收支执行及2017年预算草案表" xfId="722"/>
    <cellStyle name="常规 27" xfId="723"/>
    <cellStyle name="常规 32" xfId="724"/>
    <cellStyle name="常规 27 2" xfId="725"/>
    <cellStyle name="常规 27 2 2" xfId="726"/>
    <cellStyle name="常规 27 2_2016年四川省省级一般公共预算支出执行情况表" xfId="727"/>
    <cellStyle name="常规 27 3" xfId="728"/>
    <cellStyle name="常规 27_2016年四川省省级一般公共预算支出执行情况表" xfId="729"/>
    <cellStyle name="常规 28" xfId="730"/>
    <cellStyle name="常规 33" xfId="731"/>
    <cellStyle name="常规 28 2" xfId="732"/>
    <cellStyle name="常规_省级科预算草案表1.14" xfId="733"/>
    <cellStyle name="常规 28 2 2" xfId="734"/>
    <cellStyle name="常规_省级科预算草案表1.14 2" xfId="735"/>
    <cellStyle name="常规 28_2016年社保基金收支执行及2017年预算草案表" xfId="736"/>
    <cellStyle name="常规 29" xfId="737"/>
    <cellStyle name="常规 34" xfId="738"/>
    <cellStyle name="常规 3" xfId="739"/>
    <cellStyle name="常规 3 2 2" xfId="740"/>
    <cellStyle name="常规 3 2 2 2" xfId="741"/>
    <cellStyle name="常规 3 2 2 3" xfId="742"/>
    <cellStyle name="常规 3 2 2_2017年省对市(州)税收返还和转移支付预算" xfId="743"/>
    <cellStyle name="常规 3 2 3" xfId="744"/>
    <cellStyle name="常规 3 2 3 2" xfId="745"/>
    <cellStyle name="常规 3 2 4" xfId="746"/>
    <cellStyle name="常规 3 2_2016年四川省省级一般公共预算支出执行情况表" xfId="747"/>
    <cellStyle name="常规 3 3" xfId="748"/>
    <cellStyle name="常规 3 3 2" xfId="749"/>
    <cellStyle name="常规 3 3 3" xfId="750"/>
    <cellStyle name="常规 3 3_2017年省对市(州)税收返还和转移支付预算" xfId="751"/>
    <cellStyle name="常规 3 4" xfId="752"/>
    <cellStyle name="常规 30 2_2016年四川省省级一般公共预算支出执行情况表" xfId="753"/>
    <cellStyle name="常规 30 3" xfId="754"/>
    <cellStyle name="常规 30_2016年四川省省级一般公共预算支出执行情况表" xfId="755"/>
    <cellStyle name="常规 35" xfId="756"/>
    <cellStyle name="常规 38" xfId="757"/>
    <cellStyle name="常规 4" xfId="758"/>
    <cellStyle name="常规 4 2" xfId="759"/>
    <cellStyle name="常规 4 2 2" xfId="760"/>
    <cellStyle name="常规 4 2_123" xfId="761"/>
    <cellStyle name="常规 4 3" xfId="762"/>
    <cellStyle name="常规 4_123" xfId="763"/>
    <cellStyle name="常规 47" xfId="764"/>
    <cellStyle name="常规 47 2" xfId="765"/>
    <cellStyle name="常规 47 2 2" xfId="766"/>
    <cellStyle name="常规 47 2 2 2" xfId="767"/>
    <cellStyle name="常规 47 3" xfId="768"/>
    <cellStyle name="好_Sheet26_四川省2017年省对市（州）税收返还和转移支付分地区预算（草案）--社保处" xfId="769"/>
    <cellStyle name="常规 47 4" xfId="770"/>
    <cellStyle name="常规 47 4 2" xfId="771"/>
    <cellStyle name="常规 47 4 2 2" xfId="772"/>
    <cellStyle name="常规 48" xfId="773"/>
    <cellStyle name="常规 48 2" xfId="774"/>
    <cellStyle name="常规 48 2 2" xfId="775"/>
    <cellStyle name="常规 48 3" xfId="776"/>
    <cellStyle name="常规 5" xfId="777"/>
    <cellStyle name="常规 5 2" xfId="778"/>
    <cellStyle name="常规 5 2 2" xfId="779"/>
    <cellStyle name="常规 5 2 3" xfId="780"/>
    <cellStyle name="常规 5 2_2017年省对市(州)税收返还和转移支付预算" xfId="781"/>
    <cellStyle name="常规 5 3" xfId="782"/>
    <cellStyle name="常规 5 4" xfId="783"/>
    <cellStyle name="好_4-8" xfId="784"/>
    <cellStyle name="常规 5_2017年省对市(州)税收返还和转移支付预算" xfId="785"/>
    <cellStyle name="常规 6" xfId="786"/>
    <cellStyle name="常规 6 2" xfId="787"/>
    <cellStyle name="常规 6 2 2" xfId="788"/>
    <cellStyle name="常规 6 2 2 2" xfId="789"/>
    <cellStyle name="常规 6 2 2 3" xfId="790"/>
    <cellStyle name="常规 6 2 2_2017年省对市(州)税收返还和转移支付预算" xfId="791"/>
    <cellStyle name="常规 6 2 3" xfId="792"/>
    <cellStyle name="常规 6 2 4" xfId="793"/>
    <cellStyle name="常规 6 2_2017年省对市(州)税收返还和转移支付预算" xfId="794"/>
    <cellStyle name="常规 6 3" xfId="795"/>
    <cellStyle name="常规 6 3 2" xfId="796"/>
    <cellStyle name="常规 6 3_123" xfId="797"/>
    <cellStyle name="常规 6 4" xfId="798"/>
    <cellStyle name="常规 6_123" xfId="799"/>
    <cellStyle name="常规 7" xfId="800"/>
    <cellStyle name="常规 7 2" xfId="801"/>
    <cellStyle name="常规 7 2 2" xfId="802"/>
    <cellStyle name="常规 7 2 3" xfId="803"/>
    <cellStyle name="常规 7 2_2017年省对市(州)税收返还和转移支付预算" xfId="804"/>
    <cellStyle name="好_4-9" xfId="805"/>
    <cellStyle name="常规 7 3" xfId="806"/>
    <cellStyle name="常规 7_四川省2017年省对市（州）税收返还和转移支付分地区预算（草案）--社保处" xfId="807"/>
    <cellStyle name="常规 8" xfId="808"/>
    <cellStyle name="常规 8 2" xfId="809"/>
    <cellStyle name="常规 9 2 2" xfId="810"/>
    <cellStyle name="常规 9 2_123" xfId="811"/>
    <cellStyle name="常规 9 3" xfId="812"/>
    <cellStyle name="常规_(陈诚修改稿)2006年全省及省级财政决算及07年预算执行情况表(A4 留底自用)" xfId="813"/>
    <cellStyle name="常规_(陈诚修改稿)2006年全省及省级财政决算及07年预算执行情况表(A4 留底自用) 2" xfId="814"/>
    <cellStyle name="常规_(陈诚修改稿)2006年全省及省级财政决算及07年预算执行情况表(A4 留底自用) 2 2 2" xfId="815"/>
    <cellStyle name="常规_(陈诚修改稿)2006年全省及省级财政决算及07年预算执行情况表(A4 留底自用) 2 2 2 2" xfId="816"/>
    <cellStyle name="常规_(陈诚修改稿)2006年全省及省级财政决算及07年预算执行情况表(A4 留底自用) 3" xfId="817"/>
    <cellStyle name="常规_2001年预算：预算收入及财力（12月21日上午定案表）" xfId="818"/>
    <cellStyle name="常规_2014年全省及省级财政收支执行及2015年预算草案表（20150123，自用稿）" xfId="819"/>
    <cellStyle name="常规_2015年全省及省级财政收支执行及2016年预算草案表（20160120）企业处修改" xfId="820"/>
    <cellStyle name="常规_2017年省级预算" xfId="821"/>
    <cellStyle name="常规_国有资本经营预算表样 2 2" xfId="822"/>
    <cellStyle name="汇总 2 3" xfId="823"/>
    <cellStyle name="常规_国资决算以及执行情况0712 2 2" xfId="824"/>
    <cellStyle name="常规_基金分析表(99.3)" xfId="825"/>
    <cellStyle name="常规_录入表" xfId="826"/>
    <cellStyle name="常规_社保基金预算报人大建议表样" xfId="827"/>
    <cellStyle name="常规_社保基金预算报人大建议表样 2" xfId="828"/>
    <cellStyle name="常规_社保基金预算报人大建议表样 2 2 3" xfId="829"/>
    <cellStyle name="常规_社保基金预算报人大建议表样 3" xfId="830"/>
    <cellStyle name="常规_社保基金预算报人大建议表样 3 2" xfId="831"/>
    <cellStyle name="常规_省级科预算草案表1.14 3" xfId="832"/>
    <cellStyle name="常规_四川省2019年财政预算（草案）（样表，稿二）" xfId="833"/>
    <cellStyle name="常规_一般性转移支付" xfId="834"/>
    <cellStyle name="好 2" xfId="835"/>
    <cellStyle name="好 2 2" xfId="836"/>
    <cellStyle name="好 2 2 2" xfId="837"/>
    <cellStyle name="好_5-农村教师周转房建设" xfId="838"/>
    <cellStyle name="计算 2_四川省2017年省对市（州）税收返还和转移支付分地区预算（草案）--社保处" xfId="839"/>
    <cellStyle name="好 2 2 3" xfId="840"/>
    <cellStyle name="好 2 2_2017年省对市(州)税收返还和转移支付预算" xfId="841"/>
    <cellStyle name="好_%84表2：2016-2018年省级部门三年滚动规划报表" xfId="842"/>
    <cellStyle name="好_“三区”文化人才专项资金" xfId="843"/>
    <cellStyle name="好_1 2017年省对市（州）税收返还和转移支付预算分地区情况表（华侨事务补助）(1)" xfId="844"/>
    <cellStyle name="好_10 2017年省对市（州）税收返还和转移支付预算分地区情况表（寺观教堂维修补助资金）(1)" xfId="845"/>
    <cellStyle name="好_10-扶持民族地区教育发展" xfId="846"/>
    <cellStyle name="好_11 2017年省对市（州）税收返还和转移支付预算分地区情况表（基层行政单位救灾专项资金）(1)" xfId="847"/>
    <cellStyle name="好_1-12" xfId="848"/>
    <cellStyle name="好_1-12_四川省2017年省对市（州）税收返还和转移支付分地区预算（草案）--社保处" xfId="849"/>
    <cellStyle name="好_12 2017年省对市（州）税收返还和转移支付预算分地区情况表（民族地区春节慰问经费）(1)" xfId="850"/>
    <cellStyle name="好_123" xfId="851"/>
    <cellStyle name="好_13 2017年省对市（州）税收返还和转移支付预算分地区情况表（审计能力提升专项经费）(1)" xfId="852"/>
    <cellStyle name="好_14 2017年省对市（州）税收返还和转移支付预算分地区情况表（支持基层政权建设补助资金）(1)" xfId="853"/>
    <cellStyle name="好_15-省级防震减灾分情况" xfId="854"/>
    <cellStyle name="好_18 2017年省对市（州）税收返还和转移支付预算分地区情况表（全省法院系统业务经费）(1)" xfId="855"/>
    <cellStyle name="好_19 征兵经费" xfId="856"/>
    <cellStyle name="好_1-政策性保险财政补助资金" xfId="857"/>
    <cellStyle name="好_2" xfId="858"/>
    <cellStyle name="好_2015财金互动汇总（加人行、补成都）" xfId="859"/>
    <cellStyle name="好_2015财金互动汇总（加人行、补成都） 2" xfId="860"/>
    <cellStyle name="好_2015财金互动汇总（加人行、补成都） 2 2" xfId="861"/>
    <cellStyle name="好_2015财金互动汇总（加人行、补成都） 2 2_2017年省对市(州)税收返还和转移支付预算" xfId="862"/>
    <cellStyle name="好_2015财金互动汇总（加人行、补成都） 2 3" xfId="863"/>
    <cellStyle name="好_2015财金互动汇总（加人行、补成都） 2_2017年省对市(州)税收返还和转移支付预算" xfId="864"/>
    <cellStyle name="好_2015财金互动汇总（加人行、补成都） 3" xfId="865"/>
    <cellStyle name="好_2015财金互动汇总（加人行、补成都） 3_2017年省对市(州)税收返还和转移支付预算" xfId="866"/>
    <cellStyle name="好_2015财金互动汇总（加人行、补成都）_2017年省对市(州)税收返还和转移支付预算" xfId="867"/>
    <cellStyle name="好_2015直接融资汇总表" xfId="868"/>
    <cellStyle name="好_2015直接融资汇总表 2" xfId="869"/>
    <cellStyle name="好_2015直接融资汇总表 2 2" xfId="870"/>
    <cellStyle name="好_2015直接融资汇总表 2 2_2017年省对市(州)税收返还和转移支付预算" xfId="871"/>
    <cellStyle name="好_2015直接融资汇总表 2 3" xfId="872"/>
    <cellStyle name="好_2015直接融资汇总表 2_2017年省对市(州)税收返还和转移支付预算" xfId="873"/>
    <cellStyle name="好_2015直接融资汇总表 3" xfId="874"/>
    <cellStyle name="好_2015直接融资汇总表 3_2017年省对市(州)税收返还和转移支付预算" xfId="875"/>
    <cellStyle name="好_2015直接融资汇总表 4" xfId="876"/>
    <cellStyle name="好_2015直接融资汇总表_2017年省对市(州)税收返还和转移支付预算" xfId="877"/>
    <cellStyle name="好_2016年四川省省级一般公共预算支出执行情况表" xfId="878"/>
    <cellStyle name="好_2017年省对市(州)税收返还和转移支付预算" xfId="879"/>
    <cellStyle name="好_2017年省对市（州）税收返还和转移支付预算分地区情况表（华侨事务补助）(1)" xfId="880"/>
    <cellStyle name="好_2017年省对市（州）税收返还和转移支付预算分地区情况表（华侨事务补助）(1)_四川省2017年省对市（州）税收返还和转移支付分地区预算（草案）--社保处" xfId="881"/>
    <cellStyle name="好_21 禁毒补助经费" xfId="882"/>
    <cellStyle name="警告文本 2 3" xfId="883"/>
    <cellStyle name="好_22 2017年省对市（州）税收返还和转移支付预算分地区情况表（交警业务经费）(1)" xfId="884"/>
    <cellStyle name="好_23 铁路护路专项经费" xfId="885"/>
    <cellStyle name="好_24 维稳经费" xfId="886"/>
    <cellStyle name="好_25 消防部队大型装备建设补助经费" xfId="887"/>
    <cellStyle name="好_宣传文化事业发展专项资金" xfId="888"/>
    <cellStyle name="好_26 地方纪检监察机关办案补助专项资金" xfId="889"/>
    <cellStyle name="好_2-65" xfId="890"/>
    <cellStyle name="好_2-65_四川省2017年省对市（州）税收返还和转移支付分地区预算（草案）--社保处" xfId="891"/>
    <cellStyle name="好_2-67" xfId="892"/>
    <cellStyle name="好_2-67_四川省2017年省对市（州）税收返还和转移支付分地区预算（草案）--社保处" xfId="893"/>
    <cellStyle name="好_27 妇女儿童事业发展专项资金" xfId="894"/>
    <cellStyle name="好_28 基层干训机构建设补助专项资金" xfId="895"/>
    <cellStyle name="好_2-财金互动" xfId="896"/>
    <cellStyle name="好_2-义务教育经费保障机制改革" xfId="897"/>
    <cellStyle name="好_3 2017年省对市（州）税收返还和转移支付预算分地区情况表（到村任职）" xfId="898"/>
    <cellStyle name="好_3-创业担保贷款贴息及奖补" xfId="899"/>
    <cellStyle name="好_3-义务教育均衡发展专项" xfId="900"/>
    <cellStyle name="好_4-11" xfId="901"/>
    <cellStyle name="好_4-12" xfId="902"/>
    <cellStyle name="好_4-22" xfId="903"/>
    <cellStyle name="好_4-23" xfId="904"/>
    <cellStyle name="好_4-24" xfId="905"/>
    <cellStyle name="好_4-30" xfId="906"/>
    <cellStyle name="好_4-31" xfId="907"/>
    <cellStyle name="好_4-5" xfId="908"/>
    <cellStyle name="好_4-农村义教“营养改善计划”" xfId="909"/>
    <cellStyle name="好_5 2017年省对市（州）税收返还和转移支付预算分地区情况表（全国重点寺观教堂维修经费业生中央财政补助资金）(1)" xfId="910"/>
    <cellStyle name="好_6" xfId="911"/>
    <cellStyle name="好_6-扶持民办教育专项" xfId="912"/>
    <cellStyle name="好_6-省级财政政府与社会资本合作项目综合补助资金" xfId="913"/>
    <cellStyle name="好_7 2017年省对市（州）税收返还和转移支付预算分地区情况表（省级旅游发展资金）(1)" xfId="914"/>
    <cellStyle name="好_7-普惠金融政府和社会资本合作以奖代补资金" xfId="915"/>
    <cellStyle name="好_7-中等职业教育发展专项经费" xfId="916"/>
    <cellStyle name="好_8 2017年省对市（州）税收返还和转移支付预算分地区情况表（民族事业发展资金）(1)" xfId="917"/>
    <cellStyle name="好_9 2017年省对市（州）税收返还和转移支付预算分地区情况表（全省工商行政管理专项经费）(1)" xfId="918"/>
    <cellStyle name="好_Sheet14" xfId="919"/>
    <cellStyle name="好_Sheet14_四川省2017年省对市（州）税收返还和转移支付分地区预算（草案）--社保处" xfId="920"/>
    <cellStyle name="好_Sheet15" xfId="921"/>
    <cellStyle name="好_Sheet20" xfId="922"/>
    <cellStyle name="好_Sheet15_四川省2017年省对市（州）税收返还和转移支付分地区预算（草案）--社保处" xfId="923"/>
    <cellStyle name="好_Sheet20_四川省2017年省对市（州）税收返还和转移支付分地区预算（草案）--社保处" xfId="924"/>
    <cellStyle name="好_Sheet16" xfId="925"/>
    <cellStyle name="好_Sheet16_四川省2017年省对市（州）税收返还和转移支付分地区预算（草案）--社保处" xfId="926"/>
    <cellStyle name="好_Sheet18" xfId="927"/>
    <cellStyle name="好_Sheet18_四川省2017年省对市（州）税收返还和转移支付分地区预算（草案）--社保处" xfId="928"/>
    <cellStyle name="好_Sheet19" xfId="929"/>
    <cellStyle name="好_Sheet2" xfId="930"/>
    <cellStyle name="好_Sheet22" xfId="931"/>
    <cellStyle name="好_Sheet22_四川省2017年省对市（州）税收返还和转移支付分地区预算（草案）--社保处" xfId="932"/>
    <cellStyle name="好_Sheet25" xfId="933"/>
    <cellStyle name="好_Sheet25_四川省2017年省对市（州）税收返还和转移支付分地区预算（草案）--社保处" xfId="934"/>
    <cellStyle name="好_Sheet26" xfId="935"/>
    <cellStyle name="好_Sheet27" xfId="936"/>
    <cellStyle name="好_Sheet32" xfId="937"/>
    <cellStyle name="好_Sheet27_四川省2017年省对市（州）税收返还和转移支付分地区预算（草案）--社保处" xfId="938"/>
    <cellStyle name="好_Sheet32_四川省2017年省对市（州）税收返还和转移支付分地区预算（草案）--社保处" xfId="939"/>
    <cellStyle name="好_Sheet29" xfId="940"/>
    <cellStyle name="好_Sheet29_四川省2017年省对市（州）税收返还和转移支付分地区预算（草案）--社保处" xfId="941"/>
    <cellStyle name="好_Sheet33" xfId="942"/>
    <cellStyle name="好_Sheet33_四川省2017年省对市（州）税收返还和转移支付分地区预算（草案）--社保处" xfId="943"/>
    <cellStyle name="好_Sheet7" xfId="944"/>
    <cellStyle name="好_博物馆纪念馆逐步免费开放补助资金" xfId="945"/>
    <cellStyle name="好_促进扩大信贷增量" xfId="946"/>
    <cellStyle name="好_促进扩大信贷增量 2" xfId="947"/>
    <cellStyle name="好_促进扩大信贷增量 2 2" xfId="948"/>
    <cellStyle name="好_促进扩大信贷增量 2 2_2017年省对市(州)税收返还和转移支付预算" xfId="949"/>
    <cellStyle name="好_促进扩大信贷增量 2 2_四川省2017年省对市（州）税收返还和转移支付分地区预算（草案）--社保处" xfId="950"/>
    <cellStyle name="强调文字颜色 1 2" xfId="951"/>
    <cellStyle name="好_促进扩大信贷增量 2 3" xfId="952"/>
    <cellStyle name="好_促进扩大信贷增量 2_2017年省对市(州)税收返还和转移支付预算" xfId="953"/>
    <cellStyle name="好_促进扩大信贷增量 2_四川省2017年省对市（州）税收返还和转移支付分地区预算（草案）--社保处" xfId="954"/>
    <cellStyle name="好_促进扩大信贷增量 3" xfId="955"/>
    <cellStyle name="好_促进扩大信贷增量 3_2017年省对市(州)税收返还和转移支付预算" xfId="956"/>
    <cellStyle name="好_促进扩大信贷增量 4" xfId="957"/>
    <cellStyle name="好_促进扩大信贷增量_2017年省对市(州)税收返还和转移支付预算" xfId="958"/>
    <cellStyle name="好_地方纪检监察机关办案补助专项资金" xfId="959"/>
    <cellStyle name="好_地方纪检监察机关办案补助专项资金_四川省2017年省对市（州）税收返还和转移支付分地区预算（草案）--社保处" xfId="960"/>
    <cellStyle name="好_公共文化服务体系建设" xfId="961"/>
    <cellStyle name="好_国家级非物质文化遗产保护专项资金" xfId="962"/>
    <cellStyle name="好_国家文物保护专项资金" xfId="963"/>
    <cellStyle name="好_汇总" xfId="964"/>
    <cellStyle name="好_汇总 2" xfId="965"/>
    <cellStyle name="好_四川省2017年省对市（州）税收返还和转移支付分地区预算（草案）--教科文处" xfId="966"/>
    <cellStyle name="好_汇总 2 2" xfId="967"/>
    <cellStyle name="好_汇总 2 2_2017年省对市(州)税收返还和转移支付预算" xfId="968"/>
    <cellStyle name="好_汇总 2 2_四川省2017年省对市（州）税收返还和转移支付分地区预算（草案）--社保处" xfId="969"/>
    <cellStyle name="好_汇总 2 3" xfId="970"/>
    <cellStyle name="好_汇总 2_2017年省对市(州)税收返还和转移支付预算" xfId="971"/>
    <cellStyle name="好_汇总 2_四川省2017年省对市（州）税收返还和转移支付分地区预算（草案）--社保处" xfId="972"/>
    <cellStyle name="好_汇总 3" xfId="973"/>
    <cellStyle name="好_汇总 3_2017年省对市(州)税收返还和转移支付预算" xfId="974"/>
    <cellStyle name="好_汇总 3_四川省2017年省对市（州）税收返还和转移支付分地区预算（草案）--社保处" xfId="975"/>
    <cellStyle name="好_汇总 4" xfId="976"/>
    <cellStyle name="好_汇总_四川省2017年省对市（州）税收返还和转移支付分地区预算（草案）--社保处" xfId="977"/>
    <cellStyle name="好_科技口6-30-35" xfId="978"/>
    <cellStyle name="好_美术馆公共图书馆文化馆（站）免费开放专项资金" xfId="979"/>
    <cellStyle name="好_其他工程费用计费" xfId="980"/>
    <cellStyle name="好_其他工程费用计费_四川省2017年省对市（州）税收返还和转移支付分地区预算（草案）--社保处" xfId="981"/>
    <cellStyle name="好_少数民族文化事业发展专项资金" xfId="982"/>
    <cellStyle name="好_省级科技计划项目专项资金" xfId="983"/>
    <cellStyle name="好_省级体育专项资金" xfId="984"/>
    <cellStyle name="好_省级文化发展专项资金" xfId="985"/>
    <cellStyle name="好_省级文物保护专项资金" xfId="986"/>
    <cellStyle name="好_四川省2017年省对市（州）税收返还和转移支付分地区预算（草案）--行政政法处" xfId="987"/>
    <cellStyle name="好_四川省2017年省对市（州）税收返还和转移支付分地区预算（草案）--债务金融处" xfId="988"/>
    <cellStyle name="好_体育场馆免费低收费开放补助资金" xfId="989"/>
    <cellStyle name="好_债券贴息计算器" xfId="990"/>
    <cellStyle name="好_债券贴息计算器_四川省2017年省对市（州）税收返还和转移支付分地区预算（草案）--社保处" xfId="991"/>
    <cellStyle name="汇总 2" xfId="992"/>
    <cellStyle name="汇总 2 2" xfId="993"/>
    <cellStyle name="汇总 2 2 2" xfId="994"/>
    <cellStyle name="汇总 2 2 3" xfId="995"/>
    <cellStyle name="警告文本 2 2 2" xfId="996"/>
    <cellStyle name="汇总 2 2_2017年省对市(州)税收返还和转移支付预算" xfId="997"/>
    <cellStyle name="计算 2" xfId="998"/>
    <cellStyle name="计算 2 2" xfId="999"/>
    <cellStyle name="计算 2 2 2" xfId="1000"/>
    <cellStyle name="计算 2 2 3" xfId="1001"/>
    <cellStyle name="计算 2 3" xfId="1002"/>
    <cellStyle name="检查单元格 2" xfId="1003"/>
    <cellStyle name="检查单元格 2 2" xfId="1004"/>
    <cellStyle name="检查单元格 2 2_2017年省对市(州)税收返还和转移支付预算" xfId="1005"/>
    <cellStyle name="检查单元格 2 3" xfId="1006"/>
    <cellStyle name="检查单元格 2_四川省2017年省对市（州）税收返还和转移支付分地区预算（草案）--社保处" xfId="1007"/>
    <cellStyle name="解释性文本 2" xfId="1008"/>
    <cellStyle name="解释性文本 2 2" xfId="1009"/>
    <cellStyle name="解释性文本 2 2 2" xfId="1010"/>
    <cellStyle name="解释性文本 2 2_2017年省对市(州)税收返还和转移支付预算" xfId="1011"/>
    <cellStyle name="解释性文本 2 3" xfId="1012"/>
    <cellStyle name="警告文本 2 2 3" xfId="1013"/>
    <cellStyle name="链接单元格 2" xfId="1014"/>
    <cellStyle name="链接单元格 2 2" xfId="1015"/>
    <cellStyle name="链接单元格 2 2 2" xfId="1016"/>
    <cellStyle name="链接单元格 2 2 3" xfId="1017"/>
    <cellStyle name="链接单元格 2 2_2017年省对市(州)税收返还和转移支付预算" xfId="1018"/>
    <cellStyle name="链接单元格 2 3" xfId="1019"/>
    <cellStyle name="普通_97-917" xfId="1020"/>
    <cellStyle name="千分位[0]_laroux" xfId="1021"/>
    <cellStyle name="千分位_97-917" xfId="1022"/>
    <cellStyle name="千位[0]_ 表八" xfId="1023"/>
    <cellStyle name="千位_ 表八" xfId="1024"/>
    <cellStyle name="千位分隔 2" xfId="1025"/>
    <cellStyle name="千位分隔 2 2" xfId="1026"/>
    <cellStyle name="千位分隔 2 2 2" xfId="1027"/>
    <cellStyle name="千位分隔 2 2 2 2" xfId="1028"/>
    <cellStyle name="千位分隔 2 2 2 3" xfId="1029"/>
    <cellStyle name="千位分隔 2 2 3" xfId="1030"/>
    <cellStyle name="千位分隔 2 2 4" xfId="1031"/>
    <cellStyle name="千位分隔 2 3" xfId="1032"/>
    <cellStyle name="千位分隔 2 3 2" xfId="1033"/>
    <cellStyle name="千位分隔 2 3 3" xfId="1034"/>
    <cellStyle name="千位分隔 2 4" xfId="1035"/>
    <cellStyle name="千位分隔 3 4" xfId="1036"/>
    <cellStyle name="千位分隔 4" xfId="1037"/>
    <cellStyle name="强调文字颜色 1 2 2" xfId="1038"/>
    <cellStyle name="强调文字颜色 1 2 2 2" xfId="1039"/>
    <cellStyle name="强调文字颜色 1 2 2 3" xfId="1040"/>
    <cellStyle name="强调文字颜色 2 2" xfId="1041"/>
    <cellStyle name="强调文字颜色 2 2 2 3" xfId="1042"/>
    <cellStyle name="强调文字颜色 2 2 2_2017年省对市(州)税收返还和转移支付预算" xfId="1043"/>
    <cellStyle name="强调文字颜色 2 2_四川省2017年省对市（州）税收返还和转移支付分地区预算（草案）--社保处" xfId="1044"/>
    <cellStyle name="强调文字颜色 3 2" xfId="1045"/>
    <cellStyle name="强调文字颜色 3 2 2" xfId="1046"/>
    <cellStyle name="强调文字颜色 3 2 2 2" xfId="1047"/>
    <cellStyle name="强调文字颜色 3 2 2 3" xfId="1048"/>
    <cellStyle name="强调文字颜色 3 2 2_2017年省对市(州)税收返还和转移支付预算" xfId="1049"/>
    <cellStyle name="强调文字颜色 3 2 3" xfId="1050"/>
    <cellStyle name="强调文字颜色 3 2_四川省2017年省对市（州）税收返还和转移支付分地区预算（草案）--社保处" xfId="1051"/>
    <cellStyle name="强调文字颜色 4 2 2 2" xfId="1052"/>
    <cellStyle name="强调文字颜色 4 2 2_2017年省对市(州)税收返还和转移支付预算" xfId="1053"/>
    <cellStyle name="强调文字颜色 4 2 3" xfId="1054"/>
    <cellStyle name="强调文字颜色 4 2_四川省2017年省对市（州）税收返还和转移支付分地区预算（草案）--社保处" xfId="1055"/>
    <cellStyle name="强调文字颜色 5 2" xfId="1056"/>
    <cellStyle name="强调文字颜色 5 2 2" xfId="1057"/>
    <cellStyle name="强调文字颜色 5 2 2 2" xfId="1058"/>
    <cellStyle name="强调文字颜色 5 2 2_2017年省对市(州)税收返还和转移支付预算" xfId="1059"/>
    <cellStyle name="强调文字颜色 5 2 3" xfId="1060"/>
    <cellStyle name="强调文字颜色 5 2_四川省2017年省对市（州）税收返还和转移支付分地区预算（草案）--社保处" xfId="1061"/>
    <cellStyle name="强调文字颜色 6 2" xfId="1062"/>
    <cellStyle name="强调文字颜色 6 2 2" xfId="1063"/>
    <cellStyle name="强调文字颜色 6 2 2 2" xfId="1064"/>
    <cellStyle name="强调文字颜色 6 2 2 3" xfId="1065"/>
    <cellStyle name="强调文字颜色 6 2 2_2017年省对市(州)税收返还和转移支付预算" xfId="1066"/>
    <cellStyle name="强调文字颜色 6 2 3" xfId="1067"/>
    <cellStyle name="强调文字颜色 6 2_四川省2017年省对市（州）税收返还和转移支付分地区预算（草案）--社保处" xfId="1068"/>
    <cellStyle name="适中 2 2" xfId="1069"/>
    <cellStyle name="适中 2 2 2" xfId="1070"/>
    <cellStyle name="适中 2 2 3" xfId="1071"/>
    <cellStyle name="适中 2 2_2017年省对市(州)税收返还和转移支付预算" xfId="1072"/>
    <cellStyle name="适中 2 3" xfId="1073"/>
    <cellStyle name="适中 2_四川省2017年省对市（州）税收返还和转移支付分地区预算（草案）--社保处" xfId="1074"/>
    <cellStyle name="输出 2" xfId="1075"/>
    <cellStyle name="输出 2 2" xfId="1076"/>
    <cellStyle name="输出 2 2 2" xfId="1077"/>
    <cellStyle name="输出 2 2 3" xfId="1078"/>
    <cellStyle name="输出 2 2_2017年省对市(州)税收返还和转移支付预算" xfId="1079"/>
    <cellStyle name="输出 2 3" xfId="1080"/>
    <cellStyle name="输出 2_四川省2017年省对市（州）税收返还和转移支付分地区预算（草案）--社保处" xfId="1081"/>
    <cellStyle name="输入 2" xfId="1082"/>
    <cellStyle name="输入 2 2" xfId="1083"/>
    <cellStyle name="输入 2 2 2" xfId="1084"/>
    <cellStyle name="输入 2 2_2017年省对市(州)税收返还和转移支付预算" xfId="1085"/>
    <cellStyle name="输入 2 3" xfId="1086"/>
    <cellStyle name="输入 2_四川省2017年省对市（州）税收返还和转移支付分地区预算（草案）--社保处" xfId="1087"/>
    <cellStyle name="未定义" xfId="1088"/>
    <cellStyle name="样式 1" xfId="1089"/>
    <cellStyle name="样式 1_2017年省对市(州)税收返还和转移支付预算" xfId="1090"/>
    <cellStyle name="注释 2" xfId="1091"/>
    <cellStyle name="注释 2 2" xfId="1092"/>
    <cellStyle name="注释 2 2 2" xfId="1093"/>
    <cellStyle name="注释 2 2 3" xfId="1094"/>
    <cellStyle name="注释 2 2_四川省2017年省对市（州）税收返还和转移支付分地区预算（草案）--社保处" xfId="1095"/>
    <cellStyle name="注释 2 3" xfId="1096"/>
    <cellStyle name="注释 2_四川省2017年省对市（州）税收返还和转移支付分地区预算（草案）--社保处" xfId="1097"/>
  </cellStyles>
  <dxfs count="1">
    <dxf>
      <fill>
        <patternFill patternType="solid">
          <bgColor rgb="FFFF99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2" Type="http://schemas.openxmlformats.org/officeDocument/2006/relationships/sharedStrings" Target="sharedStrings.xml"/><Relationship Id="rId71" Type="http://schemas.openxmlformats.org/officeDocument/2006/relationships/styles" Target="styles.xml"/><Relationship Id="rId70" Type="http://schemas.openxmlformats.org/officeDocument/2006/relationships/theme" Target="theme/theme1.xml"/><Relationship Id="rId7" Type="http://schemas.openxmlformats.org/officeDocument/2006/relationships/worksheet" Target="worksheets/sheet7.xml"/><Relationship Id="rId69" Type="http://schemas.openxmlformats.org/officeDocument/2006/relationships/externalLink" Target="externalLinks/externalLink23.xml"/><Relationship Id="rId68" Type="http://schemas.openxmlformats.org/officeDocument/2006/relationships/externalLink" Target="externalLinks/externalLink22.xml"/><Relationship Id="rId67" Type="http://schemas.openxmlformats.org/officeDocument/2006/relationships/externalLink" Target="externalLinks/externalLink21.xml"/><Relationship Id="rId66" Type="http://schemas.openxmlformats.org/officeDocument/2006/relationships/externalLink" Target="externalLinks/externalLink20.xml"/><Relationship Id="rId65" Type="http://schemas.openxmlformats.org/officeDocument/2006/relationships/externalLink" Target="externalLinks/externalLink19.xml"/><Relationship Id="rId64" Type="http://schemas.openxmlformats.org/officeDocument/2006/relationships/externalLink" Target="externalLinks/externalLink18.xml"/><Relationship Id="rId63" Type="http://schemas.openxmlformats.org/officeDocument/2006/relationships/externalLink" Target="externalLinks/externalLink17.xml"/><Relationship Id="rId62" Type="http://schemas.openxmlformats.org/officeDocument/2006/relationships/externalLink" Target="externalLinks/externalLink16.xml"/><Relationship Id="rId61" Type="http://schemas.openxmlformats.org/officeDocument/2006/relationships/externalLink" Target="externalLinks/externalLink15.xml"/><Relationship Id="rId60" Type="http://schemas.openxmlformats.org/officeDocument/2006/relationships/externalLink" Target="externalLinks/externalLink14.xml"/><Relationship Id="rId6" Type="http://schemas.openxmlformats.org/officeDocument/2006/relationships/worksheet" Target="worksheets/sheet6.xml"/><Relationship Id="rId59" Type="http://schemas.openxmlformats.org/officeDocument/2006/relationships/externalLink" Target="externalLinks/externalLink13.xml"/><Relationship Id="rId58" Type="http://schemas.openxmlformats.org/officeDocument/2006/relationships/externalLink" Target="externalLinks/externalLink12.xml"/><Relationship Id="rId57" Type="http://schemas.openxmlformats.org/officeDocument/2006/relationships/externalLink" Target="externalLinks/externalLink11.xml"/><Relationship Id="rId56" Type="http://schemas.openxmlformats.org/officeDocument/2006/relationships/externalLink" Target="externalLinks/externalLink10.xml"/><Relationship Id="rId55" Type="http://schemas.openxmlformats.org/officeDocument/2006/relationships/externalLink" Target="externalLinks/externalLink9.xml"/><Relationship Id="rId54" Type="http://schemas.openxmlformats.org/officeDocument/2006/relationships/externalLink" Target="externalLinks/externalLink8.xml"/><Relationship Id="rId53" Type="http://schemas.openxmlformats.org/officeDocument/2006/relationships/externalLink" Target="externalLinks/externalLink7.xml"/><Relationship Id="rId52" Type="http://schemas.openxmlformats.org/officeDocument/2006/relationships/externalLink" Target="externalLinks/externalLink6.xml"/><Relationship Id="rId51" Type="http://schemas.openxmlformats.org/officeDocument/2006/relationships/externalLink" Target="externalLinks/externalLink5.xml"/><Relationship Id="rId50" Type="http://schemas.openxmlformats.org/officeDocument/2006/relationships/externalLink" Target="externalLinks/externalLink4.xml"/><Relationship Id="rId5" Type="http://schemas.openxmlformats.org/officeDocument/2006/relationships/worksheet" Target="worksheets/sheet5.xml"/><Relationship Id="rId49" Type="http://schemas.openxmlformats.org/officeDocument/2006/relationships/externalLink" Target="externalLinks/externalLink3.xml"/><Relationship Id="rId48" Type="http://schemas.openxmlformats.org/officeDocument/2006/relationships/externalLink" Target="externalLinks/externalLink2.xml"/><Relationship Id="rId47" Type="http://schemas.openxmlformats.org/officeDocument/2006/relationships/externalLink" Target="externalLinks/externalLink1.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8.&#36164;&#20135;&#22788;\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5.&#38472;&#38639;\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5.&#38472;&#38639;\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2023&#24180;\2023&#24180;&#39044;&#31639;\&#24635;&#39044;&#31639;&#20844;&#31034;\2017&#24180;&#39044;&#20915;&#31639;&#20844;&#24320;&#34920;&#26684;&#26679;&#24335;\&#39044;&#31639;\2016&#24180;&#31038;&#20445;&#22522;&#37329;&#25910;&#25903;&#25191;&#34892;&#21450;2017&#24180;&#39044;&#31639;&#33609;&#26696;&#34920;&#65288;&#39044;&#31639;&#22788;&#24050;&#35843;&#25972;&#26684;&#24335;&#65289;&#65288;2016.1.6&#25253;&#39044;&#31639;&#22788;&#65289;.xls"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RecoveredExternalLink4"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RecoveredExternalLink5"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2022&#24180;\2022&#24180;&#39044;&#31639;\&#39044;&#31639;&#20844;&#24320;\&#38376;&#25143;&#32593;&#20844;&#31034;\&#39044;&#31639;\7.12&#26681;&#25454;&#26032;&#27169;&#26495;&#25913;\2022&#24180;\RecoveredExternalLink2"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2022&#24180;\2022&#24180;&#39044;&#31639;\&#39044;&#31639;&#20844;&#24320;\&#38376;&#25143;&#32593;&#20844;&#31034;\&#39044;&#31639;\7.12&#26681;&#25454;&#26032;&#27169;&#26495;&#25913;\2022&#24180;\RecoveredExternalLink3"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G:\JS\js2000\2000&#24180;&#24066;&#24030;&#19978;&#25253;&#24635;&#20915;&#31639;&#25991;&#20214;&#22841;\2000&#24180;&#36130;&#25919;&#24635;&#20915;&#31639;\6004&#28074;&#22478;&#2130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5.&#38472;&#38639;\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2022&#24180;\2022&#24180;&#39044;&#31639;\&#39044;&#31639;&#20844;&#24320;\&#38376;&#25143;&#32593;&#20844;&#31034;\&#39044;&#31639;\7.12&#26681;&#25454;&#26032;&#27169;&#26495;&#25913;\2022&#24180;\2017&#24180;&#39044;&#20915;&#31639;&#20844;&#24320;&#34920;&#26684;&#26679;&#24335;\&#39044;&#31639;\2016&#24180;&#31038;&#20445;&#22522;&#37329;&#25910;&#25903;&#25191;&#34892;&#21450;2017&#24180;&#39044;&#31639;&#33609;&#26696;&#34920;&#65288;&#39044;&#31639;&#22788;&#24050;&#35843;&#25972;&#26684;&#24335;&#65289;&#65288;2016.1.6&#25253;&#39044;&#31639;&#22788;&#65289;.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2022&#24180;\2022&#24180;&#39044;&#31639;\&#39044;&#31639;&#20844;&#24320;\&#38376;&#25143;&#32593;&#20844;&#31034;\&#39044;&#31639;\7.12&#26681;&#25454;&#26032;&#27169;&#26495;&#25913;\2022&#24180;\RecoveredExternalLink4"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2022&#24180;\2022&#24180;&#39044;&#31639;\&#39044;&#31639;&#20844;&#24320;\&#38376;&#25143;&#32593;&#20844;&#31034;\&#39044;&#31639;\7.12&#26681;&#25454;&#26032;&#27169;&#26495;&#25913;\2022&#24180;\RecoveredExternalLink5"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2026&#24180;\2026&#24180;&#39044;&#31639;&#32534;&#21046;\2025&#24180;&#39044;&#31639;&#25191;&#34892;&#24773;&#20917;&#21644;2026&#24180;&#39044;&#31639;&#32534;&#21046;&#33609;&#26696;\&#24635;&#39044;&#31639;&#20844;&#31034;\&#39044;&#31639;\&#26032;&#24314;&#25991;&#20214;&#22841;\513223_&#33538;&#21439;_2026&#24180;&#22320;&#26041;&#36130;&#25919;&#39044;&#31639;&#34920;&#65288;&#20154;&#22823;&#25209;&#22797;&#21475;&#24452;&#65289;_20260203%201644&#65288;&#19968;&#20307;&#21270;&#31995;&#32479;&#25968;&#25454;&#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ome\user\Desktop\20220308\2022&#24180;3&#26376;\2022&#24180;3&#26376;&#31532;1&#21608;\20220302-&#21046;&#20316;&#39044;&#20915;&#31639;&#20844;&#24320;&#25805;&#20316;&#26679;&#34920;\02-&#25910;&#22788;&#23460;\5.&#38472;&#38639;\20210112-\2022&#24180;&#39044;&#31639;1.12\&#39044;&#23457;&#34920;&#26684;\JS\js2000\2000&#24180;&#24066;&#24030;&#19978;&#25253;&#24635;&#20915;&#31639;&#25991;&#20214;&#22841;\2000&#24180;&#36130;&#25919;&#24635;&#20915;&#31639;\6004&#28074;&#22478;&#213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JS\js2000\2000&#24180;&#24066;&#24030;&#19978;&#25253;&#24635;&#20915;&#31639;&#25991;&#20214;&#22841;\2000&#24180;&#36130;&#25919;&#24635;&#20915;&#31639;\6004&#28074;&#22478;&#213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2-&#25910;&#22788;&#23460;\5.&#38472;&#38639;\20210112-\20210112-\C:\Users\Administrator\Desktop\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ome\user\Desktop\20220308\2022&#24180;3&#26376;\2022&#24180;3&#26376;&#31532;1&#21608;\20220302-&#21046;&#20316;&#39044;&#20915;&#31639;&#20844;&#24320;&#25805;&#20316;&#26679;&#34920;\03-&#27719;&#24635;\E:\&#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01&#26446;&#23398;&#38182;\01&#32508;&#21512;&#31185;\01&#39044;&#20915;&#31639;&#32534;&#21046;\01&#20195;&#32534;&#39044;&#31639;\02&#35843;&#25972;&#39044;&#31639;\2020&#24180;\2020&#24180;1&#33267;10&#26376;&#35843;&#25972;&#39044;&#31639;\&#26368;&#32456;&#23450;&#31295;\word&#21450;excel\&#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RecoveredExternalLink2"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RecoveredExternalLink3"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省级预算外"/>
      <sheetName val="A01-1"/>
      <sheetName val="#REF!"/>
    </sheetNames>
    <sheetDataSet>
      <sheetData sheetId="0" refreshError="1"/>
      <sheetData sheetId="1" refreshError="1"/>
      <sheetData sheetId="2"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 附件一"/>
      <sheetName val="附件二"/>
      <sheetName val="附件三"/>
      <sheetName val="附件三 (2)"/>
      <sheetName val="测算表"/>
      <sheetName val="Sheet1"/>
    </sheetNames>
    <sheetDataSet>
      <sheetData sheetId="0"/>
      <sheetData sheetId="1"/>
      <sheetData sheetId="2"/>
      <sheetData sheetId="3"/>
      <sheetData sheetId="4"/>
      <sheetData sheetId="5"/>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填报表 (最终版)"/>
      <sheetName val="填报表 (分类汇总)"/>
      <sheetName val="是否预算单位"/>
      <sheetName val="公益一类名单"/>
      <sheetName val="公益二类名单"/>
      <sheetName val="预算单位名单"/>
      <sheetName val="绩效工资表单位名单"/>
      <sheetName val="人社厅提供名单"/>
      <sheetName val="分类改革清理名单"/>
      <sheetName val="Sheet2"/>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49全省社保基金收入"/>
      <sheetName val="50全省社保基金支出"/>
      <sheetName val="51全省社保结余"/>
      <sheetName val="全省社保基金执行情况说明"/>
      <sheetName val="52省级社保基金收入"/>
      <sheetName val="53省级社保基金支出"/>
      <sheetName val="54省级社保基金结余"/>
      <sheetName val="省级社保基金执行情况说明"/>
      <sheetName val="55YS全省社保基金收入"/>
      <sheetName val="56YS全省社保基金支出"/>
      <sheetName val="57YS全省社保基金结余"/>
      <sheetName val="全省社会保险基金编制说明"/>
      <sheetName val="58YS省级社保基金收入"/>
      <sheetName val="59YS省级社保基金支出"/>
      <sheetName val="60YS省级社保基金结余"/>
      <sheetName val="省级社会保险基金编制说明"/>
      <sheetName val="A0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 附件一"/>
      <sheetName val="附件二"/>
      <sheetName val="附件三"/>
      <sheetName val="附件三 (2)"/>
      <sheetName val="测算表"/>
      <sheetName val="Sheet1"/>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填报表 (最终版)"/>
      <sheetName val="填报表 (分类汇总)"/>
      <sheetName val="是否预算单位"/>
      <sheetName val="公益一类名单"/>
      <sheetName val="公益二类名单"/>
      <sheetName val="预算单位名单"/>
      <sheetName val="绩效工资表单位名单"/>
      <sheetName val="人社厅提供名单"/>
      <sheetName val="分类改革清理名单"/>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简介"/>
      <sheetName val="使用说明"/>
      <sheetName val="封面"/>
      <sheetName val="内置数据"/>
      <sheetName val="目录"/>
      <sheetName val="表一（录入表）"/>
      <sheetName val="表二"/>
      <sheetName val="表二（录入表）"/>
      <sheetName val="表三"/>
      <sheetName val="表三（录入表）"/>
      <sheetName val="表四（录入表）"/>
      <sheetName val="表五（录入表）"/>
      <sheetName val="表六（1）"/>
      <sheetName val="表六（2）"/>
      <sheetName val="表七（1）"/>
      <sheetName val="表七（2）"/>
      <sheetName val="表八（录入表）"/>
      <sheetName val="表九"/>
      <sheetName val="表九（录入表）"/>
      <sheetName val="表十（录入表）"/>
      <sheetName val="表十一"/>
      <sheetName val="表十二（录入表）"/>
      <sheetName val="表十三（录入表）"/>
      <sheetName val="表十四"/>
      <sheetName val="数据汇集"/>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A01-1"/>
    </sheetNames>
    <sheetDataSet>
      <sheetData sheetId="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sheetPr>
  <dimension ref="A1:L31"/>
  <sheetViews>
    <sheetView zoomScale="85" zoomScaleNormal="85" workbookViewId="0">
      <pane ySplit="4" topLeftCell="A15" activePane="bottomLeft" state="frozen"/>
      <selection/>
      <selection pane="bottomLeft" activeCell="B9" sqref="B9"/>
    </sheetView>
  </sheetViews>
  <sheetFormatPr defaultColWidth="9" defaultRowHeight="19.5" customHeight="1"/>
  <cols>
    <col min="1" max="1" width="68.5" customWidth="1"/>
    <col min="2" max="2" width="40.875" style="476" customWidth="1"/>
  </cols>
  <sheetData>
    <row r="1" ht="33" customHeight="1" spans="1:1">
      <c r="A1" s="480" t="s">
        <v>0</v>
      </c>
    </row>
    <row r="2" ht="49.5" customHeight="1" spans="1:2">
      <c r="A2" s="630" t="s">
        <v>1</v>
      </c>
      <c r="B2" s="630"/>
    </row>
    <row r="3" ht="26.25" customHeight="1" spans="1:2">
      <c r="A3" s="631"/>
      <c r="B3" s="651" t="s">
        <v>2</v>
      </c>
    </row>
    <row r="4" s="650" customFormat="1" ht="30" customHeight="1" spans="1:2">
      <c r="A4" s="634" t="s">
        <v>3</v>
      </c>
      <c r="B4" s="635" t="s">
        <v>4</v>
      </c>
    </row>
    <row r="5" s="650" customFormat="1" ht="30" customHeight="1" spans="1:2">
      <c r="A5" s="652" t="s">
        <v>5</v>
      </c>
      <c r="B5" s="653">
        <f>SUM(B6:B21)</f>
        <v>19286</v>
      </c>
    </row>
    <row r="6" s="650" customFormat="1" ht="30" customHeight="1" spans="1:2">
      <c r="A6" s="654" t="s">
        <v>6</v>
      </c>
      <c r="B6" s="655">
        <v>11710</v>
      </c>
    </row>
    <row r="7" s="650" customFormat="1" ht="30" customHeight="1" spans="1:2">
      <c r="A7" s="654" t="s">
        <v>7</v>
      </c>
      <c r="B7" s="655"/>
    </row>
    <row r="8" s="650" customFormat="1" ht="30" customHeight="1" spans="1:2">
      <c r="A8" s="654" t="s">
        <v>8</v>
      </c>
      <c r="B8" s="655">
        <v>1300</v>
      </c>
    </row>
    <row r="9" s="650" customFormat="1" ht="30" customHeight="1" spans="1:2">
      <c r="A9" s="654" t="s">
        <v>9</v>
      </c>
      <c r="B9" s="655"/>
    </row>
    <row r="10" s="650" customFormat="1" ht="30" customHeight="1" spans="1:2">
      <c r="A10" s="654" t="s">
        <v>10</v>
      </c>
      <c r="B10" s="655">
        <v>600</v>
      </c>
    </row>
    <row r="11" s="650" customFormat="1" ht="30" customHeight="1" spans="1:2">
      <c r="A11" s="654" t="s">
        <v>11</v>
      </c>
      <c r="B11" s="655">
        <v>500</v>
      </c>
    </row>
    <row r="12" s="650" customFormat="1" ht="30" customHeight="1" spans="1:12">
      <c r="A12" s="654" t="s">
        <v>12</v>
      </c>
      <c r="B12" s="655">
        <v>900</v>
      </c>
      <c r="L12" s="661"/>
    </row>
    <row r="13" s="650" customFormat="1" ht="30" customHeight="1" spans="1:2">
      <c r="A13" s="654" t="s">
        <v>13</v>
      </c>
      <c r="B13" s="655">
        <v>1450</v>
      </c>
    </row>
    <row r="14" s="650" customFormat="1" ht="30" customHeight="1" spans="1:2">
      <c r="A14" s="654" t="s">
        <v>14</v>
      </c>
      <c r="B14" s="655">
        <v>320</v>
      </c>
    </row>
    <row r="15" s="650" customFormat="1" ht="30" customHeight="1" spans="1:2">
      <c r="A15" s="654" t="s">
        <v>15</v>
      </c>
      <c r="B15" s="655">
        <v>650</v>
      </c>
    </row>
    <row r="16" s="650" customFormat="1" ht="30" customHeight="1" spans="1:2">
      <c r="A16" s="654" t="s">
        <v>16</v>
      </c>
      <c r="B16" s="655">
        <v>200</v>
      </c>
    </row>
    <row r="17" s="650" customFormat="1" ht="30" customHeight="1" spans="1:2">
      <c r="A17" s="654" t="s">
        <v>17</v>
      </c>
      <c r="B17" s="655">
        <v>520</v>
      </c>
    </row>
    <row r="18" s="650" customFormat="1" ht="30" customHeight="1" spans="1:2">
      <c r="A18" s="654" t="s">
        <v>18</v>
      </c>
      <c r="B18" s="655">
        <v>350</v>
      </c>
    </row>
    <row r="19" s="650" customFormat="1" ht="30" customHeight="1" spans="1:2">
      <c r="A19" s="654" t="s">
        <v>19</v>
      </c>
      <c r="B19" s="655">
        <v>750</v>
      </c>
    </row>
    <row r="20" s="650" customFormat="1" ht="30" customHeight="1" spans="1:2">
      <c r="A20" s="656" t="s">
        <v>20</v>
      </c>
      <c r="B20" s="655">
        <v>36</v>
      </c>
    </row>
    <row r="21" s="650" customFormat="1" ht="30" customHeight="1" spans="1:2">
      <c r="A21" s="654" t="s">
        <v>21</v>
      </c>
      <c r="B21" s="655"/>
    </row>
    <row r="22" s="650" customFormat="1" ht="30" customHeight="1" spans="1:2">
      <c r="A22" s="652" t="s">
        <v>22</v>
      </c>
      <c r="B22" s="657">
        <f>SUM(B23:B29)</f>
        <v>6432</v>
      </c>
    </row>
    <row r="23" s="650" customFormat="1" ht="30" customHeight="1" spans="1:2">
      <c r="A23" s="654" t="s">
        <v>23</v>
      </c>
      <c r="B23" s="655">
        <v>3300</v>
      </c>
    </row>
    <row r="24" s="650" customFormat="1" ht="30" customHeight="1" spans="1:2">
      <c r="A24" s="654" t="s">
        <v>24</v>
      </c>
      <c r="B24" s="655">
        <v>380</v>
      </c>
    </row>
    <row r="25" s="650" customFormat="1" ht="30" customHeight="1" spans="1:2">
      <c r="A25" s="654" t="s">
        <v>25</v>
      </c>
      <c r="B25" s="655">
        <v>1000</v>
      </c>
    </row>
    <row r="26" s="650" customFormat="1" ht="30" customHeight="1" spans="1:2">
      <c r="A26" s="654" t="s">
        <v>26</v>
      </c>
      <c r="B26" s="655"/>
    </row>
    <row r="27" s="650" customFormat="1" ht="30" customHeight="1" spans="1:2">
      <c r="A27" s="658" t="s">
        <v>27</v>
      </c>
      <c r="B27" s="655">
        <v>1712</v>
      </c>
    </row>
    <row r="28" s="650" customFormat="1" ht="30" customHeight="1" spans="1:2">
      <c r="A28" s="659" t="s">
        <v>28</v>
      </c>
      <c r="B28" s="655"/>
    </row>
    <row r="29" s="650" customFormat="1" ht="30" customHeight="1" spans="1:2">
      <c r="A29" s="654" t="s">
        <v>29</v>
      </c>
      <c r="B29" s="655">
        <v>40</v>
      </c>
    </row>
    <row r="30" s="650" customFormat="1" ht="30" customHeight="1" spans="1:2">
      <c r="A30" s="654" t="s">
        <v>30</v>
      </c>
      <c r="B30" s="655"/>
    </row>
    <row r="31" s="650" customFormat="1" ht="30" customHeight="1" spans="1:2">
      <c r="A31" s="660" t="s">
        <v>31</v>
      </c>
      <c r="B31" s="657">
        <f>+B5+B22</f>
        <v>25718</v>
      </c>
    </row>
  </sheetData>
  <mergeCells count="1">
    <mergeCell ref="A2:B2"/>
  </mergeCells>
  <printOptions horizontalCentered="1"/>
  <pageMargins left="0.354330708661417" right="0.275590551181102" top="0.275590551181102" bottom="0.393700787401575" header="0.590551181102362" footer="0.15748031496063"/>
  <pageSetup paperSize="9" scale="75" firstPageNumber="135" orientation="portrait" useFirstPageNumber="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XEY54"/>
  <sheetViews>
    <sheetView tabSelected="1" zoomScale="85" zoomScaleNormal="85" workbookViewId="0">
      <pane ySplit="5" topLeftCell="A6" activePane="bottomLeft" state="frozen"/>
      <selection/>
      <selection pane="bottomLeft" activeCell="B23" sqref="B23"/>
    </sheetView>
  </sheetViews>
  <sheetFormatPr defaultColWidth="9" defaultRowHeight="14.25"/>
  <cols>
    <col min="1" max="1" width="28.675" style="461" customWidth="1"/>
    <col min="2" max="2" width="49.75" style="462" customWidth="1"/>
    <col min="3" max="237" width="9" style="462"/>
    <col min="238" max="239" width="49.75" style="462" customWidth="1"/>
    <col min="240" max="493" width="9" style="462"/>
    <col min="494" max="495" width="49.75" style="462" customWidth="1"/>
    <col min="496" max="749" width="9" style="462"/>
    <col min="750" max="751" width="49.75" style="462" customWidth="1"/>
    <col min="752" max="1005" width="9" style="462"/>
    <col min="1006" max="1007" width="49.75" style="462" customWidth="1"/>
    <col min="1008" max="1261" width="9" style="462"/>
    <col min="1262" max="1263" width="49.75" style="462" customWidth="1"/>
    <col min="1264" max="1517" width="9" style="462"/>
    <col min="1518" max="1519" width="49.75" style="462" customWidth="1"/>
    <col min="1520" max="1773" width="9" style="462"/>
    <col min="1774" max="1775" width="49.75" style="462" customWidth="1"/>
    <col min="1776" max="2029" width="9" style="462"/>
    <col min="2030" max="2031" width="49.75" style="462" customWidth="1"/>
    <col min="2032" max="2285" width="9" style="462"/>
    <col min="2286" max="2287" width="49.75" style="462" customWidth="1"/>
    <col min="2288" max="2541" width="9" style="462"/>
    <col min="2542" max="2543" width="49.75" style="462" customWidth="1"/>
    <col min="2544" max="2797" width="9" style="462"/>
    <col min="2798" max="2799" width="49.75" style="462" customWidth="1"/>
    <col min="2800" max="3053" width="9" style="462"/>
    <col min="3054" max="3055" width="49.75" style="462" customWidth="1"/>
    <col min="3056" max="3309" width="9" style="462"/>
    <col min="3310" max="3311" width="49.75" style="462" customWidth="1"/>
    <col min="3312" max="3565" width="9" style="462"/>
    <col min="3566" max="3567" width="49.75" style="462" customWidth="1"/>
    <col min="3568" max="3821" width="9" style="462"/>
    <col min="3822" max="3823" width="49.75" style="462" customWidth="1"/>
    <col min="3824" max="4077" width="9" style="462"/>
    <col min="4078" max="4079" width="49.75" style="462" customWidth="1"/>
    <col min="4080" max="4333" width="9" style="462"/>
    <col min="4334" max="4335" width="49.75" style="462" customWidth="1"/>
    <col min="4336" max="4589" width="9" style="462"/>
    <col min="4590" max="4591" width="49.75" style="462" customWidth="1"/>
    <col min="4592" max="4845" width="9" style="462"/>
    <col min="4846" max="4847" width="49.75" style="462" customWidth="1"/>
    <col min="4848" max="5101" width="9" style="462"/>
    <col min="5102" max="5103" width="49.75" style="462" customWidth="1"/>
    <col min="5104" max="5357" width="9" style="462"/>
    <col min="5358" max="5359" width="49.75" style="462" customWidth="1"/>
    <col min="5360" max="5613" width="9" style="462"/>
    <col min="5614" max="5615" width="49.75" style="462" customWidth="1"/>
    <col min="5616" max="5869" width="9" style="462"/>
    <col min="5870" max="5871" width="49.75" style="462" customWidth="1"/>
    <col min="5872" max="6125" width="9" style="462"/>
    <col min="6126" max="6127" width="49.75" style="462" customWidth="1"/>
    <col min="6128" max="6381" width="9" style="462"/>
    <col min="6382" max="6383" width="49.75" style="462" customWidth="1"/>
    <col min="6384" max="6637" width="9" style="462"/>
    <col min="6638" max="6639" width="49.75" style="462" customWidth="1"/>
    <col min="6640" max="6893" width="9" style="462"/>
    <col min="6894" max="6895" width="49.75" style="462" customWidth="1"/>
    <col min="6896" max="7149" width="9" style="462"/>
    <col min="7150" max="7151" width="49.75" style="462" customWidth="1"/>
    <col min="7152" max="7405" width="9" style="462"/>
    <col min="7406" max="7407" width="49.75" style="462" customWidth="1"/>
    <col min="7408" max="7661" width="9" style="462"/>
    <col min="7662" max="7663" width="49.75" style="462" customWidth="1"/>
    <col min="7664" max="7917" width="9" style="462"/>
    <col min="7918" max="7919" width="49.75" style="462" customWidth="1"/>
    <col min="7920" max="8173" width="9" style="462"/>
    <col min="8174" max="8175" width="49.75" style="462" customWidth="1"/>
    <col min="8176" max="8429" width="9" style="462"/>
    <col min="8430" max="8431" width="49.75" style="462" customWidth="1"/>
    <col min="8432" max="8685" width="9" style="462"/>
    <col min="8686" max="8687" width="49.75" style="462" customWidth="1"/>
    <col min="8688" max="8941" width="9" style="462"/>
    <col min="8942" max="8943" width="49.75" style="462" customWidth="1"/>
    <col min="8944" max="9197" width="9" style="462"/>
    <col min="9198" max="9199" width="49.75" style="462" customWidth="1"/>
    <col min="9200" max="9453" width="9" style="462"/>
    <col min="9454" max="9455" width="49.75" style="462" customWidth="1"/>
    <col min="9456" max="9709" width="9" style="462"/>
    <col min="9710" max="9711" width="49.75" style="462" customWidth="1"/>
    <col min="9712" max="9965" width="9" style="462"/>
    <col min="9966" max="9967" width="49.75" style="462" customWidth="1"/>
    <col min="9968" max="10221" width="9" style="462"/>
    <col min="10222" max="10223" width="49.75" style="462" customWidth="1"/>
    <col min="10224" max="10477" width="9" style="462"/>
    <col min="10478" max="10479" width="49.75" style="462" customWidth="1"/>
    <col min="10480" max="10733" width="9" style="462"/>
    <col min="10734" max="10735" width="49.75" style="462" customWidth="1"/>
    <col min="10736" max="10989" width="9" style="462"/>
    <col min="10990" max="10991" width="49.75" style="462" customWidth="1"/>
    <col min="10992" max="11245" width="9" style="462"/>
    <col min="11246" max="11247" width="49.75" style="462" customWidth="1"/>
    <col min="11248" max="11501" width="9" style="462"/>
    <col min="11502" max="11503" width="49.75" style="462" customWidth="1"/>
    <col min="11504" max="11757" width="9" style="462"/>
    <col min="11758" max="11759" width="49.75" style="462" customWidth="1"/>
    <col min="11760" max="12013" width="9" style="462"/>
    <col min="12014" max="12015" width="49.75" style="462" customWidth="1"/>
    <col min="12016" max="12269" width="9" style="462"/>
    <col min="12270" max="12271" width="49.75" style="462" customWidth="1"/>
    <col min="12272" max="12525" width="9" style="462"/>
    <col min="12526" max="12527" width="49.75" style="462" customWidth="1"/>
    <col min="12528" max="12781" width="9" style="462"/>
    <col min="12782" max="12783" width="49.75" style="462" customWidth="1"/>
    <col min="12784" max="13037" width="9" style="462"/>
    <col min="13038" max="13039" width="49.75" style="462" customWidth="1"/>
    <col min="13040" max="13293" width="9" style="462"/>
    <col min="13294" max="13295" width="49.75" style="462" customWidth="1"/>
    <col min="13296" max="13549" width="9" style="462"/>
    <col min="13550" max="13551" width="49.75" style="462" customWidth="1"/>
    <col min="13552" max="13805" width="9" style="462"/>
    <col min="13806" max="13807" width="49.75" style="462" customWidth="1"/>
    <col min="13808" max="14061" width="9" style="462"/>
    <col min="14062" max="14063" width="49.75" style="462" customWidth="1"/>
    <col min="14064" max="14317" width="9" style="462"/>
    <col min="14318" max="14319" width="49.75" style="462" customWidth="1"/>
    <col min="14320" max="14573" width="9" style="462"/>
    <col min="14574" max="14575" width="49.75" style="462" customWidth="1"/>
    <col min="14576" max="14829" width="9" style="462"/>
    <col min="14830" max="14831" width="49.75" style="462" customWidth="1"/>
    <col min="14832" max="15085" width="9" style="462"/>
    <col min="15086" max="15087" width="49.75" style="462" customWidth="1"/>
    <col min="15088" max="15341" width="9" style="462"/>
    <col min="15342" max="15343" width="49.75" style="462" customWidth="1"/>
    <col min="15344" max="15597" width="9" style="462"/>
    <col min="15598" max="15599" width="49.75" style="462" customWidth="1"/>
    <col min="15600" max="15853" width="9" style="462"/>
    <col min="15854" max="15855" width="49.75" style="462" customWidth="1"/>
    <col min="15856" max="16109" width="9" style="462"/>
    <col min="16110" max="16111" width="49.75" style="462" customWidth="1"/>
    <col min="16112" max="16384" width="9" style="462"/>
  </cols>
  <sheetData>
    <row r="1" ht="23.25" customHeight="1" spans="1:1">
      <c r="A1" s="288" t="s">
        <v>435</v>
      </c>
    </row>
    <row r="2" ht="37.5" customHeight="1" spans="1:2">
      <c r="A2" s="478" t="s">
        <v>436</v>
      </c>
      <c r="B2" s="478"/>
    </row>
    <row r="3" ht="20.25" customHeight="1" spans="1:2">
      <c r="A3" s="465"/>
      <c r="B3" s="466" t="s">
        <v>2</v>
      </c>
    </row>
    <row r="4" ht="28.5" customHeight="1" spans="1:2">
      <c r="A4" s="467" t="s">
        <v>118</v>
      </c>
      <c r="B4" s="468" t="s">
        <v>4</v>
      </c>
    </row>
    <row r="5" ht="19.15" customHeight="1" spans="1:2">
      <c r="A5" s="469" t="s">
        <v>411</v>
      </c>
      <c r="B5" s="470">
        <f>B6+B11+B21+B33+B41+B46+B48+B50+B53+B28+B38+B36</f>
        <v>150215</v>
      </c>
    </row>
    <row r="6" s="462" customFormat="1" ht="19.15" customHeight="1" spans="1:2">
      <c r="A6" s="471" t="s">
        <v>437</v>
      </c>
      <c r="B6" s="470">
        <f>SUM(B7:B10)</f>
        <v>29682</v>
      </c>
    </row>
    <row r="7" ht="19.15" customHeight="1" spans="1:2">
      <c r="A7" s="474" t="s">
        <v>438</v>
      </c>
      <c r="B7" s="475">
        <v>19424</v>
      </c>
    </row>
    <row r="8" ht="19.15" customHeight="1" spans="1:2">
      <c r="A8" s="474" t="s">
        <v>439</v>
      </c>
      <c r="B8" s="475">
        <v>6485</v>
      </c>
    </row>
    <row r="9" ht="19.15" customHeight="1" spans="1:2">
      <c r="A9" s="474" t="s">
        <v>440</v>
      </c>
      <c r="B9" s="475">
        <v>2464</v>
      </c>
    </row>
    <row r="10" ht="19.15" customHeight="1" spans="1:2">
      <c r="A10" s="474" t="s">
        <v>441</v>
      </c>
      <c r="B10" s="475">
        <v>1309</v>
      </c>
    </row>
    <row r="11" s="462" customFormat="1" ht="19.15" customHeight="1" spans="1:2">
      <c r="A11" s="471" t="s">
        <v>442</v>
      </c>
      <c r="B11" s="470">
        <f>SUM(B12:B20)</f>
        <v>6709</v>
      </c>
    </row>
    <row r="12" ht="19.15" customHeight="1" spans="1:2">
      <c r="A12" s="474" t="s">
        <v>443</v>
      </c>
      <c r="B12" s="475">
        <v>2007</v>
      </c>
    </row>
    <row r="13" ht="19.15" customHeight="1" spans="1:2">
      <c r="A13" s="474" t="s">
        <v>444</v>
      </c>
      <c r="B13" s="475">
        <v>53</v>
      </c>
    </row>
    <row r="14" ht="19.15" customHeight="1" spans="1:2">
      <c r="A14" s="474" t="s">
        <v>445</v>
      </c>
      <c r="B14" s="475">
        <v>34</v>
      </c>
    </row>
    <row r="15" ht="19.15" customHeight="1" spans="1:2">
      <c r="A15" s="474" t="s">
        <v>446</v>
      </c>
      <c r="B15" s="475">
        <v>112</v>
      </c>
    </row>
    <row r="16" ht="19.15" customHeight="1" spans="1:2">
      <c r="A16" s="474" t="s">
        <v>447</v>
      </c>
      <c r="B16" s="475">
        <v>1036</v>
      </c>
    </row>
    <row r="17" ht="19.15" customHeight="1" spans="1:2">
      <c r="A17" s="474" t="s">
        <v>448</v>
      </c>
      <c r="B17" s="475">
        <v>40</v>
      </c>
    </row>
    <row r="18" ht="21" customHeight="1" spans="1:2">
      <c r="A18" s="474" t="s">
        <v>449</v>
      </c>
      <c r="B18" s="475">
        <v>571</v>
      </c>
    </row>
    <row r="19" ht="19.15" customHeight="1" spans="1:2">
      <c r="A19" s="474" t="s">
        <v>450</v>
      </c>
      <c r="B19" s="475">
        <v>324</v>
      </c>
    </row>
    <row r="20" ht="19.15" customHeight="1" spans="1:2">
      <c r="A20" s="474" t="s">
        <v>451</v>
      </c>
      <c r="B20" s="475">
        <v>2532</v>
      </c>
    </row>
    <row r="21" s="462" customFormat="1" ht="19.15" customHeight="1" spans="1:2">
      <c r="A21" s="471" t="s">
        <v>452</v>
      </c>
      <c r="B21" s="470">
        <f>SUM(B22:B27)</f>
        <v>13065</v>
      </c>
    </row>
    <row r="22" s="462" customFormat="1" ht="19.15" customHeight="1" spans="1:2">
      <c r="A22" s="474" t="s">
        <v>453</v>
      </c>
      <c r="B22" s="475">
        <v>3026</v>
      </c>
    </row>
    <row r="23" ht="19.15" customHeight="1" spans="1:2">
      <c r="A23" s="474" t="s">
        <v>454</v>
      </c>
      <c r="B23" s="475">
        <v>4627</v>
      </c>
    </row>
    <row r="24" ht="19.15" customHeight="1" spans="1:2">
      <c r="A24" s="474" t="s">
        <v>455</v>
      </c>
      <c r="B24" s="475">
        <v>125</v>
      </c>
    </row>
    <row r="25" ht="19.15" customHeight="1" spans="1:2">
      <c r="A25" s="474" t="s">
        <v>456</v>
      </c>
      <c r="B25" s="475">
        <v>1807</v>
      </c>
    </row>
    <row r="26" ht="19.15" customHeight="1" spans="1:2">
      <c r="A26" s="474" t="s">
        <v>457</v>
      </c>
      <c r="B26" s="475">
        <v>1742</v>
      </c>
    </row>
    <row r="27" ht="19.15" customHeight="1" spans="1:2">
      <c r="A27" s="474" t="s">
        <v>458</v>
      </c>
      <c r="B27" s="475">
        <v>1738</v>
      </c>
    </row>
    <row r="28" s="462" customFormat="1" ht="19.15" customHeight="1" spans="1:2">
      <c r="A28" s="471" t="s">
        <v>459</v>
      </c>
      <c r="B28" s="470">
        <f>SUM(B29:B32)</f>
        <v>3360</v>
      </c>
    </row>
    <row r="29" ht="19.15" customHeight="1" spans="1:2">
      <c r="A29" s="474" t="s">
        <v>460</v>
      </c>
      <c r="B29" s="475">
        <v>1355</v>
      </c>
    </row>
    <row r="30" customFormat="1" ht="19.15" customHeight="1" spans="1:2">
      <c r="A30" s="474" t="s">
        <v>454</v>
      </c>
      <c r="B30" s="475">
        <v>1589</v>
      </c>
    </row>
    <row r="31" customFormat="1" ht="19.15" customHeight="1" spans="1:2">
      <c r="A31" s="474" t="s">
        <v>457</v>
      </c>
      <c r="B31" s="475">
        <v>101</v>
      </c>
    </row>
    <row r="32" customFormat="1" ht="19.15" customHeight="1" spans="1:2">
      <c r="A32" s="474" t="s">
        <v>458</v>
      </c>
      <c r="B32" s="475">
        <v>315</v>
      </c>
    </row>
    <row r="33" s="462" customFormat="1" ht="19.15" customHeight="1" spans="1:2">
      <c r="A33" s="471" t="s">
        <v>461</v>
      </c>
      <c r="B33" s="470">
        <f>SUM(B34:B35)</f>
        <v>57614</v>
      </c>
    </row>
    <row r="34" ht="19.15" customHeight="1" spans="1:2">
      <c r="A34" s="474" t="s">
        <v>462</v>
      </c>
      <c r="B34" s="475">
        <v>54327</v>
      </c>
    </row>
    <row r="35" ht="19.15" customHeight="1" spans="1:2">
      <c r="A35" s="474" t="s">
        <v>463</v>
      </c>
      <c r="B35" s="475">
        <f>2817+470</f>
        <v>3287</v>
      </c>
    </row>
    <row r="36" s="462" customFormat="1" ht="19.15" customHeight="1" spans="1:2">
      <c r="A36" s="471" t="s">
        <v>464</v>
      </c>
      <c r="B36" s="470">
        <f>SUM(B37)</f>
        <v>15</v>
      </c>
    </row>
    <row r="37" customFormat="1" ht="19.15" customHeight="1" spans="1:16379">
      <c r="A37" s="474" t="s">
        <v>465</v>
      </c>
      <c r="B37" s="475">
        <v>15</v>
      </c>
      <c r="C37" s="462"/>
      <c r="D37" s="462"/>
      <c r="E37" s="462"/>
      <c r="F37" s="462"/>
      <c r="G37" s="462"/>
      <c r="H37" s="462"/>
      <c r="I37" s="462"/>
      <c r="J37" s="462"/>
      <c r="K37" s="462"/>
      <c r="L37" s="462"/>
      <c r="M37" s="462"/>
      <c r="N37" s="462"/>
      <c r="O37" s="462"/>
      <c r="P37" s="462"/>
      <c r="Q37" s="462"/>
      <c r="R37" s="462"/>
      <c r="S37" s="462"/>
      <c r="T37" s="462"/>
      <c r="U37" s="462"/>
      <c r="V37" s="462"/>
      <c r="W37" s="462"/>
      <c r="X37" s="462"/>
      <c r="Y37" s="462"/>
      <c r="Z37" s="462"/>
      <c r="AA37" s="462"/>
      <c r="AB37" s="462"/>
      <c r="AC37" s="462"/>
      <c r="AD37" s="462"/>
      <c r="AE37" s="462"/>
      <c r="AF37" s="462"/>
      <c r="AG37" s="462"/>
      <c r="AH37" s="462"/>
      <c r="AI37" s="462"/>
      <c r="AJ37" s="462"/>
      <c r="AK37" s="462"/>
      <c r="AL37" s="462"/>
      <c r="AM37" s="462"/>
      <c r="AN37" s="462"/>
      <c r="AO37" s="462"/>
      <c r="AP37" s="462"/>
      <c r="AQ37" s="462"/>
      <c r="AR37" s="462"/>
      <c r="AS37" s="462"/>
      <c r="AT37" s="462"/>
      <c r="AU37" s="462"/>
      <c r="AV37" s="462"/>
      <c r="AW37" s="462"/>
      <c r="AX37" s="462"/>
      <c r="AY37" s="462"/>
      <c r="AZ37" s="462"/>
      <c r="BA37" s="462"/>
      <c r="BB37" s="462"/>
      <c r="BC37" s="462"/>
      <c r="BD37" s="462"/>
      <c r="BE37" s="462"/>
      <c r="BF37" s="462"/>
      <c r="BG37" s="462"/>
      <c r="BH37" s="462"/>
      <c r="BI37" s="462"/>
      <c r="BJ37" s="462"/>
      <c r="BK37" s="462"/>
      <c r="BL37" s="462"/>
      <c r="BM37" s="462"/>
      <c r="BN37" s="462"/>
      <c r="BO37" s="462"/>
      <c r="BP37" s="462"/>
      <c r="BQ37" s="462"/>
      <c r="BR37" s="462"/>
      <c r="BS37" s="462"/>
      <c r="BT37" s="462"/>
      <c r="BU37" s="462"/>
      <c r="BV37" s="462"/>
      <c r="BW37" s="462"/>
      <c r="BX37" s="462"/>
      <c r="BY37" s="462"/>
      <c r="BZ37" s="462"/>
      <c r="CA37" s="462"/>
      <c r="CB37" s="462"/>
      <c r="CC37" s="462"/>
      <c r="CD37" s="462"/>
      <c r="CE37" s="462"/>
      <c r="CF37" s="462"/>
      <c r="CG37" s="462"/>
      <c r="CH37" s="462"/>
      <c r="CI37" s="462"/>
      <c r="CJ37" s="462"/>
      <c r="CK37" s="462"/>
      <c r="CL37" s="462"/>
      <c r="CM37" s="462"/>
      <c r="CN37" s="462"/>
      <c r="CO37" s="462"/>
      <c r="CP37" s="462"/>
      <c r="CQ37" s="462"/>
      <c r="CR37" s="462"/>
      <c r="CS37" s="462"/>
      <c r="CT37" s="462"/>
      <c r="CU37" s="462"/>
      <c r="CV37" s="462"/>
      <c r="CW37" s="462"/>
      <c r="CX37" s="462"/>
      <c r="CY37" s="462"/>
      <c r="CZ37" s="462"/>
      <c r="DA37" s="462"/>
      <c r="DB37" s="462"/>
      <c r="DC37" s="462"/>
      <c r="DD37" s="462"/>
      <c r="DE37" s="462"/>
      <c r="DF37" s="462"/>
      <c r="DG37" s="462"/>
      <c r="DH37" s="462"/>
      <c r="DI37" s="462"/>
      <c r="DJ37" s="462"/>
      <c r="DK37" s="462"/>
      <c r="DL37" s="462"/>
      <c r="DM37" s="462"/>
      <c r="DN37" s="462"/>
      <c r="DO37" s="462"/>
      <c r="DP37" s="462"/>
      <c r="DQ37" s="462"/>
      <c r="DR37" s="462"/>
      <c r="DS37" s="462"/>
      <c r="DT37" s="462"/>
      <c r="DU37" s="462"/>
      <c r="DV37" s="462"/>
      <c r="DW37" s="462"/>
      <c r="DX37" s="462"/>
      <c r="DY37" s="462"/>
      <c r="DZ37" s="462"/>
      <c r="EA37" s="462"/>
      <c r="EB37" s="462"/>
      <c r="EC37" s="462"/>
      <c r="ED37" s="462"/>
      <c r="EE37" s="462"/>
      <c r="EF37" s="462"/>
      <c r="EG37" s="462"/>
      <c r="EH37" s="462"/>
      <c r="EI37" s="462"/>
      <c r="EJ37" s="462"/>
      <c r="EK37" s="462"/>
      <c r="EL37" s="462"/>
      <c r="EM37" s="462"/>
      <c r="EN37" s="462"/>
      <c r="EO37" s="462"/>
      <c r="EP37" s="462"/>
      <c r="EQ37" s="462"/>
      <c r="ER37" s="462"/>
      <c r="ES37" s="462"/>
      <c r="ET37" s="462"/>
      <c r="EU37" s="462"/>
      <c r="EV37" s="462"/>
      <c r="EW37" s="462"/>
      <c r="EX37" s="462"/>
      <c r="EY37" s="462"/>
      <c r="EZ37" s="462"/>
      <c r="FA37" s="462"/>
      <c r="FB37" s="462"/>
      <c r="FC37" s="462"/>
      <c r="FD37" s="462"/>
      <c r="FE37" s="462"/>
      <c r="FF37" s="462"/>
      <c r="FG37" s="462"/>
      <c r="FH37" s="462"/>
      <c r="FI37" s="462"/>
      <c r="FJ37" s="462"/>
      <c r="FK37" s="462"/>
      <c r="FL37" s="462"/>
      <c r="FM37" s="462"/>
      <c r="FN37" s="462"/>
      <c r="FO37" s="462"/>
      <c r="FP37" s="462"/>
      <c r="FQ37" s="462"/>
      <c r="FR37" s="462"/>
      <c r="FS37" s="462"/>
      <c r="FT37" s="462"/>
      <c r="FU37" s="462"/>
      <c r="FV37" s="462"/>
      <c r="FW37" s="462"/>
      <c r="FX37" s="462"/>
      <c r="FY37" s="462"/>
      <c r="FZ37" s="462"/>
      <c r="GA37" s="462"/>
      <c r="GB37" s="462"/>
      <c r="GC37" s="462"/>
      <c r="GD37" s="462"/>
      <c r="GE37" s="462"/>
      <c r="GF37" s="462"/>
      <c r="GG37" s="462"/>
      <c r="GH37" s="462"/>
      <c r="GI37" s="462"/>
      <c r="GJ37" s="462"/>
      <c r="GK37" s="462"/>
      <c r="GL37" s="462"/>
      <c r="GM37" s="462"/>
      <c r="GN37" s="462"/>
      <c r="GO37" s="462"/>
      <c r="GP37" s="462"/>
      <c r="GQ37" s="462"/>
      <c r="GR37" s="462"/>
      <c r="GS37" s="462"/>
      <c r="GT37" s="462"/>
      <c r="GU37" s="462"/>
      <c r="GV37" s="462"/>
      <c r="GW37" s="462"/>
      <c r="GX37" s="462"/>
      <c r="GY37" s="462"/>
      <c r="GZ37" s="462"/>
      <c r="HA37" s="462"/>
      <c r="HB37" s="462"/>
      <c r="HC37" s="462"/>
      <c r="HD37" s="462"/>
      <c r="HE37" s="462"/>
      <c r="HF37" s="462"/>
      <c r="HG37" s="462"/>
      <c r="HH37" s="462"/>
      <c r="HI37" s="462"/>
      <c r="HJ37" s="462"/>
      <c r="HK37" s="462"/>
      <c r="HL37" s="462"/>
      <c r="HM37" s="462"/>
      <c r="HN37" s="462"/>
      <c r="HO37" s="462"/>
      <c r="HP37" s="462"/>
      <c r="HQ37" s="462"/>
      <c r="HR37" s="462"/>
      <c r="HS37" s="462"/>
      <c r="HT37" s="462"/>
      <c r="HU37" s="462"/>
      <c r="HV37" s="462"/>
      <c r="HW37" s="462"/>
      <c r="HX37" s="462"/>
      <c r="HY37" s="462"/>
      <c r="HZ37" s="462"/>
      <c r="IA37" s="462"/>
      <c r="IB37" s="462"/>
      <c r="IC37" s="462"/>
      <c r="ID37" s="462"/>
      <c r="IE37" s="462"/>
      <c r="IF37" s="462"/>
      <c r="IG37" s="462"/>
      <c r="IH37" s="462"/>
      <c r="II37" s="462"/>
      <c r="IJ37" s="462"/>
      <c r="IK37" s="462"/>
      <c r="IL37" s="462"/>
      <c r="IM37" s="462"/>
      <c r="IN37" s="462"/>
      <c r="IO37" s="462"/>
      <c r="IP37" s="462"/>
      <c r="IQ37" s="462"/>
      <c r="IR37" s="462"/>
      <c r="IS37" s="462"/>
      <c r="IT37" s="462"/>
      <c r="IU37" s="462"/>
      <c r="IV37" s="462"/>
      <c r="IW37" s="462"/>
      <c r="IX37" s="462"/>
      <c r="IY37" s="462"/>
      <c r="IZ37" s="462"/>
      <c r="JA37" s="462"/>
      <c r="JB37" s="462"/>
      <c r="JC37" s="462"/>
      <c r="JD37" s="462"/>
      <c r="JE37" s="462"/>
      <c r="JF37" s="462"/>
      <c r="JG37" s="462"/>
      <c r="JH37" s="462"/>
      <c r="JI37" s="462"/>
      <c r="JJ37" s="462"/>
      <c r="JK37" s="462"/>
      <c r="JL37" s="462"/>
      <c r="JM37" s="462"/>
      <c r="JN37" s="462"/>
      <c r="JO37" s="462"/>
      <c r="JP37" s="462"/>
      <c r="JQ37" s="462"/>
      <c r="JR37" s="462"/>
      <c r="JS37" s="462"/>
      <c r="JT37" s="462"/>
      <c r="JU37" s="462"/>
      <c r="JV37" s="462"/>
      <c r="JW37" s="462"/>
      <c r="JX37" s="462"/>
      <c r="JY37" s="462"/>
      <c r="JZ37" s="462"/>
      <c r="KA37" s="462"/>
      <c r="KB37" s="462"/>
      <c r="KC37" s="462"/>
      <c r="KD37" s="462"/>
      <c r="KE37" s="462"/>
      <c r="KF37" s="462"/>
      <c r="KG37" s="462"/>
      <c r="KH37" s="462"/>
      <c r="KI37" s="462"/>
      <c r="KJ37" s="462"/>
      <c r="KK37" s="462"/>
      <c r="KL37" s="462"/>
      <c r="KM37" s="462"/>
      <c r="KN37" s="462"/>
      <c r="KO37" s="462"/>
      <c r="KP37" s="462"/>
      <c r="KQ37" s="462"/>
      <c r="KR37" s="462"/>
      <c r="KS37" s="462"/>
      <c r="KT37" s="462"/>
      <c r="KU37" s="462"/>
      <c r="KV37" s="462"/>
      <c r="KW37" s="462"/>
      <c r="KX37" s="462"/>
      <c r="KY37" s="462"/>
      <c r="KZ37" s="462"/>
      <c r="LA37" s="462"/>
      <c r="LB37" s="462"/>
      <c r="LC37" s="462"/>
      <c r="LD37" s="462"/>
      <c r="LE37" s="462"/>
      <c r="LF37" s="462"/>
      <c r="LG37" s="462"/>
      <c r="LH37" s="462"/>
      <c r="LI37" s="462"/>
      <c r="LJ37" s="462"/>
      <c r="LK37" s="462"/>
      <c r="LL37" s="462"/>
      <c r="LM37" s="462"/>
      <c r="LN37" s="462"/>
      <c r="LO37" s="462"/>
      <c r="LP37" s="462"/>
      <c r="LQ37" s="462"/>
      <c r="LR37" s="462"/>
      <c r="LS37" s="462"/>
      <c r="LT37" s="462"/>
      <c r="LU37" s="462"/>
      <c r="LV37" s="462"/>
      <c r="LW37" s="462"/>
      <c r="LX37" s="462"/>
      <c r="LY37" s="462"/>
      <c r="LZ37" s="462"/>
      <c r="MA37" s="462"/>
      <c r="MB37" s="462"/>
      <c r="MC37" s="462"/>
      <c r="MD37" s="462"/>
      <c r="ME37" s="462"/>
      <c r="MF37" s="462"/>
      <c r="MG37" s="462"/>
      <c r="MH37" s="462"/>
      <c r="MI37" s="462"/>
      <c r="MJ37" s="462"/>
      <c r="MK37" s="462"/>
      <c r="ML37" s="462"/>
      <c r="MM37" s="462"/>
      <c r="MN37" s="462"/>
      <c r="MO37" s="462"/>
      <c r="MP37" s="462"/>
      <c r="MQ37" s="462"/>
      <c r="MR37" s="462"/>
      <c r="MS37" s="462"/>
      <c r="MT37" s="462"/>
      <c r="MU37" s="462"/>
      <c r="MV37" s="462"/>
      <c r="MW37" s="462"/>
      <c r="MX37" s="462"/>
      <c r="MY37" s="462"/>
      <c r="MZ37" s="462"/>
      <c r="NA37" s="462"/>
      <c r="NB37" s="462"/>
      <c r="NC37" s="462"/>
      <c r="ND37" s="462"/>
      <c r="NE37" s="462"/>
      <c r="NF37" s="462"/>
      <c r="NG37" s="462"/>
      <c r="NH37" s="462"/>
      <c r="NI37" s="462"/>
      <c r="NJ37" s="462"/>
      <c r="NK37" s="462"/>
      <c r="NL37" s="462"/>
      <c r="NM37" s="462"/>
      <c r="NN37" s="462"/>
      <c r="NO37" s="462"/>
      <c r="NP37" s="462"/>
      <c r="NQ37" s="462"/>
      <c r="NR37" s="462"/>
      <c r="NS37" s="462"/>
      <c r="NT37" s="462"/>
      <c r="NU37" s="462"/>
      <c r="NV37" s="462"/>
      <c r="NW37" s="462"/>
      <c r="NX37" s="462"/>
      <c r="NY37" s="462"/>
      <c r="NZ37" s="462"/>
      <c r="OA37" s="462"/>
      <c r="OB37" s="462"/>
      <c r="OC37" s="462"/>
      <c r="OD37" s="462"/>
      <c r="OE37" s="462"/>
      <c r="OF37" s="462"/>
      <c r="OG37" s="462"/>
      <c r="OH37" s="462"/>
      <c r="OI37" s="462"/>
      <c r="OJ37" s="462"/>
      <c r="OK37" s="462"/>
      <c r="OL37" s="462"/>
      <c r="OM37" s="462"/>
      <c r="ON37" s="462"/>
      <c r="OO37" s="462"/>
      <c r="OP37" s="462"/>
      <c r="OQ37" s="462"/>
      <c r="OR37" s="462"/>
      <c r="OS37" s="462"/>
      <c r="OT37" s="462"/>
      <c r="OU37" s="462"/>
      <c r="OV37" s="462"/>
      <c r="OW37" s="462"/>
      <c r="OX37" s="462"/>
      <c r="OY37" s="462"/>
      <c r="OZ37" s="462"/>
      <c r="PA37" s="462"/>
      <c r="PB37" s="462"/>
      <c r="PC37" s="462"/>
      <c r="PD37" s="462"/>
      <c r="PE37" s="462"/>
      <c r="PF37" s="462"/>
      <c r="PG37" s="462"/>
      <c r="PH37" s="462"/>
      <c r="PI37" s="462"/>
      <c r="PJ37" s="462"/>
      <c r="PK37" s="462"/>
      <c r="PL37" s="462"/>
      <c r="PM37" s="462"/>
      <c r="PN37" s="462"/>
      <c r="PO37" s="462"/>
      <c r="PP37" s="462"/>
      <c r="PQ37" s="462"/>
      <c r="PR37" s="462"/>
      <c r="PS37" s="462"/>
      <c r="PT37" s="462"/>
      <c r="PU37" s="462"/>
      <c r="PV37" s="462"/>
      <c r="PW37" s="462"/>
      <c r="PX37" s="462"/>
      <c r="PY37" s="462"/>
      <c r="PZ37" s="462"/>
      <c r="QA37" s="462"/>
      <c r="QB37" s="462"/>
      <c r="QC37" s="462"/>
      <c r="QD37" s="462"/>
      <c r="QE37" s="462"/>
      <c r="QF37" s="462"/>
      <c r="QG37" s="462"/>
      <c r="QH37" s="462"/>
      <c r="QI37" s="462"/>
      <c r="QJ37" s="462"/>
      <c r="QK37" s="462"/>
      <c r="QL37" s="462"/>
      <c r="QM37" s="462"/>
      <c r="QN37" s="462"/>
      <c r="QO37" s="462"/>
      <c r="QP37" s="462"/>
      <c r="QQ37" s="462"/>
      <c r="QR37" s="462"/>
      <c r="QS37" s="462"/>
      <c r="QT37" s="462"/>
      <c r="QU37" s="462"/>
      <c r="QV37" s="462"/>
      <c r="QW37" s="462"/>
      <c r="QX37" s="462"/>
      <c r="QY37" s="462"/>
      <c r="QZ37" s="462"/>
      <c r="RA37" s="462"/>
      <c r="RB37" s="462"/>
      <c r="RC37" s="462"/>
      <c r="RD37" s="462"/>
      <c r="RE37" s="462"/>
      <c r="RF37" s="462"/>
      <c r="RG37" s="462"/>
      <c r="RH37" s="462"/>
      <c r="RI37" s="462"/>
      <c r="RJ37" s="462"/>
      <c r="RK37" s="462"/>
      <c r="RL37" s="462"/>
      <c r="RM37" s="462"/>
      <c r="RN37" s="462"/>
      <c r="RO37" s="462"/>
      <c r="RP37" s="462"/>
      <c r="RQ37" s="462"/>
      <c r="RR37" s="462"/>
      <c r="RS37" s="462"/>
      <c r="RT37" s="462"/>
      <c r="RU37" s="462"/>
      <c r="RV37" s="462"/>
      <c r="RW37" s="462"/>
      <c r="RX37" s="462"/>
      <c r="RY37" s="462"/>
      <c r="RZ37" s="462"/>
      <c r="SA37" s="462"/>
      <c r="SB37" s="462"/>
      <c r="SC37" s="462"/>
      <c r="SD37" s="462"/>
      <c r="SE37" s="462"/>
      <c r="SF37" s="462"/>
      <c r="SG37" s="462"/>
      <c r="SH37" s="462"/>
      <c r="SI37" s="462"/>
      <c r="SJ37" s="462"/>
      <c r="SK37" s="462"/>
      <c r="SL37" s="462"/>
      <c r="SM37" s="462"/>
      <c r="SN37" s="462"/>
      <c r="SO37" s="462"/>
      <c r="SP37" s="462"/>
      <c r="SQ37" s="462"/>
      <c r="SR37" s="462"/>
      <c r="SS37" s="462"/>
      <c r="ST37" s="462"/>
      <c r="SU37" s="462"/>
      <c r="SV37" s="462"/>
      <c r="SW37" s="462"/>
      <c r="SX37" s="462"/>
      <c r="SY37" s="462"/>
      <c r="SZ37" s="462"/>
      <c r="TA37" s="462"/>
      <c r="TB37" s="462"/>
      <c r="TC37" s="462"/>
      <c r="TD37" s="462"/>
      <c r="TE37" s="462"/>
      <c r="TF37" s="462"/>
      <c r="TG37" s="462"/>
      <c r="TH37" s="462"/>
      <c r="TI37" s="462"/>
      <c r="TJ37" s="462"/>
      <c r="TK37" s="462"/>
      <c r="TL37" s="462"/>
      <c r="TM37" s="462"/>
      <c r="TN37" s="462"/>
      <c r="TO37" s="462"/>
      <c r="TP37" s="462"/>
      <c r="TQ37" s="462"/>
      <c r="TR37" s="462"/>
      <c r="TS37" s="462"/>
      <c r="TT37" s="462"/>
      <c r="TU37" s="462"/>
      <c r="TV37" s="462"/>
      <c r="TW37" s="462"/>
      <c r="TX37" s="462"/>
      <c r="TY37" s="462"/>
      <c r="TZ37" s="462"/>
      <c r="UA37" s="462"/>
      <c r="UB37" s="462"/>
      <c r="UC37" s="462"/>
      <c r="UD37" s="462"/>
      <c r="UE37" s="462"/>
      <c r="UF37" s="462"/>
      <c r="UG37" s="462"/>
      <c r="UH37" s="462"/>
      <c r="UI37" s="462"/>
      <c r="UJ37" s="462"/>
      <c r="UK37" s="462"/>
      <c r="UL37" s="462"/>
      <c r="UM37" s="462"/>
      <c r="UN37" s="462"/>
      <c r="UO37" s="462"/>
      <c r="UP37" s="462"/>
      <c r="UQ37" s="462"/>
      <c r="UR37" s="462"/>
      <c r="US37" s="462"/>
      <c r="UT37" s="462"/>
      <c r="UU37" s="462"/>
      <c r="UV37" s="462"/>
      <c r="UW37" s="462"/>
      <c r="UX37" s="462"/>
      <c r="UY37" s="462"/>
      <c r="UZ37" s="462"/>
      <c r="VA37" s="462"/>
      <c r="VB37" s="462"/>
      <c r="VC37" s="462"/>
      <c r="VD37" s="462"/>
      <c r="VE37" s="462"/>
      <c r="VF37" s="462"/>
      <c r="VG37" s="462"/>
      <c r="VH37" s="462"/>
      <c r="VI37" s="462"/>
      <c r="VJ37" s="462"/>
      <c r="VK37" s="462"/>
      <c r="VL37" s="462"/>
      <c r="VM37" s="462"/>
      <c r="VN37" s="462"/>
      <c r="VO37" s="462"/>
      <c r="VP37" s="462"/>
      <c r="VQ37" s="462"/>
      <c r="VR37" s="462"/>
      <c r="VS37" s="462"/>
      <c r="VT37" s="462"/>
      <c r="VU37" s="462"/>
      <c r="VV37" s="462"/>
      <c r="VW37" s="462"/>
      <c r="VX37" s="462"/>
      <c r="VY37" s="462"/>
      <c r="VZ37" s="462"/>
      <c r="WA37" s="462"/>
      <c r="WB37" s="462"/>
      <c r="WC37" s="462"/>
      <c r="WD37" s="462"/>
      <c r="WE37" s="462"/>
      <c r="WF37" s="462"/>
      <c r="WG37" s="462"/>
      <c r="WH37" s="462"/>
      <c r="WI37" s="462"/>
      <c r="WJ37" s="462"/>
      <c r="WK37" s="462"/>
      <c r="WL37" s="462"/>
      <c r="WM37" s="462"/>
      <c r="WN37" s="462"/>
      <c r="WO37" s="462"/>
      <c r="WP37" s="462"/>
      <c r="WQ37" s="462"/>
      <c r="WR37" s="462"/>
      <c r="WS37" s="462"/>
      <c r="WT37" s="462"/>
      <c r="WU37" s="462"/>
      <c r="WV37" s="462"/>
      <c r="WW37" s="462"/>
      <c r="WX37" s="462"/>
      <c r="WY37" s="462"/>
      <c r="WZ37" s="462"/>
      <c r="XA37" s="462"/>
      <c r="XB37" s="462"/>
      <c r="XC37" s="462"/>
      <c r="XD37" s="462"/>
      <c r="XE37" s="462"/>
      <c r="XF37" s="462"/>
      <c r="XG37" s="462"/>
      <c r="XH37" s="462"/>
      <c r="XI37" s="462"/>
      <c r="XJ37" s="462"/>
      <c r="XK37" s="462"/>
      <c r="XL37" s="462"/>
      <c r="XM37" s="462"/>
      <c r="XN37" s="462"/>
      <c r="XO37" s="462"/>
      <c r="XP37" s="462"/>
      <c r="XQ37" s="462"/>
      <c r="XR37" s="462"/>
      <c r="XS37" s="462"/>
      <c r="XT37" s="462"/>
      <c r="XU37" s="462"/>
      <c r="XV37" s="462"/>
      <c r="XW37" s="462"/>
      <c r="XX37" s="462"/>
      <c r="XY37" s="462"/>
      <c r="XZ37" s="462"/>
      <c r="YA37" s="462"/>
      <c r="YB37" s="462"/>
      <c r="YC37" s="462"/>
      <c r="YD37" s="462"/>
      <c r="YE37" s="462"/>
      <c r="YF37" s="462"/>
      <c r="YG37" s="462"/>
      <c r="YH37" s="462"/>
      <c r="YI37" s="462"/>
      <c r="YJ37" s="462"/>
      <c r="YK37" s="462"/>
      <c r="YL37" s="462"/>
      <c r="YM37" s="462"/>
      <c r="YN37" s="462"/>
      <c r="YO37" s="462"/>
      <c r="YP37" s="462"/>
      <c r="YQ37" s="462"/>
      <c r="YR37" s="462"/>
      <c r="YS37" s="462"/>
      <c r="YT37" s="462"/>
      <c r="YU37" s="462"/>
      <c r="YV37" s="462"/>
      <c r="YW37" s="462"/>
      <c r="YX37" s="462"/>
      <c r="YY37" s="462"/>
      <c r="YZ37" s="462"/>
      <c r="ZA37" s="462"/>
      <c r="ZB37" s="462"/>
      <c r="ZC37" s="462"/>
      <c r="ZD37" s="462"/>
      <c r="ZE37" s="462"/>
      <c r="ZF37" s="462"/>
      <c r="ZG37" s="462"/>
      <c r="ZH37" s="462"/>
      <c r="ZI37" s="462"/>
      <c r="ZJ37" s="462"/>
      <c r="ZK37" s="462"/>
      <c r="ZL37" s="462"/>
      <c r="ZM37" s="462"/>
      <c r="ZN37" s="462"/>
      <c r="ZO37" s="462"/>
      <c r="ZP37" s="462"/>
      <c r="ZQ37" s="462"/>
      <c r="ZR37" s="462"/>
      <c r="ZS37" s="462"/>
      <c r="ZT37" s="462"/>
      <c r="ZU37" s="462"/>
      <c r="ZV37" s="462"/>
      <c r="ZW37" s="462"/>
      <c r="ZX37" s="462"/>
      <c r="ZY37" s="462"/>
      <c r="ZZ37" s="462"/>
      <c r="AAA37" s="462"/>
      <c r="AAB37" s="462"/>
      <c r="AAC37" s="462"/>
      <c r="AAD37" s="462"/>
      <c r="AAE37" s="462"/>
      <c r="AAF37" s="462"/>
      <c r="AAG37" s="462"/>
      <c r="AAH37" s="462"/>
      <c r="AAI37" s="462"/>
      <c r="AAJ37" s="462"/>
      <c r="AAK37" s="462"/>
      <c r="AAL37" s="462"/>
      <c r="AAM37" s="462"/>
      <c r="AAN37" s="462"/>
      <c r="AAO37" s="462"/>
      <c r="AAP37" s="462"/>
      <c r="AAQ37" s="462"/>
      <c r="AAR37" s="462"/>
      <c r="AAS37" s="462"/>
      <c r="AAT37" s="462"/>
      <c r="AAU37" s="462"/>
      <c r="AAV37" s="462"/>
      <c r="AAW37" s="462"/>
      <c r="AAX37" s="462"/>
      <c r="AAY37" s="462"/>
      <c r="AAZ37" s="462"/>
      <c r="ABA37" s="462"/>
      <c r="ABB37" s="462"/>
      <c r="ABC37" s="462"/>
      <c r="ABD37" s="462"/>
      <c r="ABE37" s="462"/>
      <c r="ABF37" s="462"/>
      <c r="ABG37" s="462"/>
      <c r="ABH37" s="462"/>
      <c r="ABI37" s="462"/>
      <c r="ABJ37" s="462"/>
      <c r="ABK37" s="462"/>
      <c r="ABL37" s="462"/>
      <c r="ABM37" s="462"/>
      <c r="ABN37" s="462"/>
      <c r="ABO37" s="462"/>
      <c r="ABP37" s="462"/>
      <c r="ABQ37" s="462"/>
      <c r="ABR37" s="462"/>
      <c r="ABS37" s="462"/>
      <c r="ABT37" s="462"/>
      <c r="ABU37" s="462"/>
      <c r="ABV37" s="462"/>
      <c r="ABW37" s="462"/>
      <c r="ABX37" s="462"/>
      <c r="ABY37" s="462"/>
      <c r="ABZ37" s="462"/>
      <c r="ACA37" s="462"/>
      <c r="ACB37" s="462"/>
      <c r="ACC37" s="462"/>
      <c r="ACD37" s="462"/>
      <c r="ACE37" s="462"/>
      <c r="ACF37" s="462"/>
      <c r="ACG37" s="462"/>
      <c r="ACH37" s="462"/>
      <c r="ACI37" s="462"/>
      <c r="ACJ37" s="462"/>
      <c r="ACK37" s="462"/>
      <c r="ACL37" s="462"/>
      <c r="ACM37" s="462"/>
      <c r="ACN37" s="462"/>
      <c r="ACO37" s="462"/>
      <c r="ACP37" s="462"/>
      <c r="ACQ37" s="462"/>
      <c r="ACR37" s="462"/>
      <c r="ACS37" s="462"/>
      <c r="ACT37" s="462"/>
      <c r="ACU37" s="462"/>
      <c r="ACV37" s="462"/>
      <c r="ACW37" s="462"/>
      <c r="ACX37" s="462"/>
      <c r="ACY37" s="462"/>
      <c r="ACZ37" s="462"/>
      <c r="ADA37" s="462"/>
      <c r="ADB37" s="462"/>
      <c r="ADC37" s="462"/>
      <c r="ADD37" s="462"/>
      <c r="ADE37" s="462"/>
      <c r="ADF37" s="462"/>
      <c r="ADG37" s="462"/>
      <c r="ADH37" s="462"/>
      <c r="ADI37" s="462"/>
      <c r="ADJ37" s="462"/>
      <c r="ADK37" s="462"/>
      <c r="ADL37" s="462"/>
      <c r="ADM37" s="462"/>
      <c r="ADN37" s="462"/>
      <c r="ADO37" s="462"/>
      <c r="ADP37" s="462"/>
      <c r="ADQ37" s="462"/>
      <c r="ADR37" s="462"/>
      <c r="ADS37" s="462"/>
      <c r="ADT37" s="462"/>
      <c r="ADU37" s="462"/>
      <c r="ADV37" s="462"/>
      <c r="ADW37" s="462"/>
      <c r="ADX37" s="462"/>
      <c r="ADY37" s="462"/>
      <c r="ADZ37" s="462"/>
      <c r="AEA37" s="462"/>
      <c r="AEB37" s="462"/>
      <c r="AEC37" s="462"/>
      <c r="AED37" s="462"/>
      <c r="AEE37" s="462"/>
      <c r="AEF37" s="462"/>
      <c r="AEG37" s="462"/>
      <c r="AEH37" s="462"/>
      <c r="AEI37" s="462"/>
      <c r="AEJ37" s="462"/>
      <c r="AEK37" s="462"/>
      <c r="AEL37" s="462"/>
      <c r="AEM37" s="462"/>
      <c r="AEN37" s="462"/>
      <c r="AEO37" s="462"/>
      <c r="AEP37" s="462"/>
      <c r="AEQ37" s="462"/>
      <c r="AER37" s="462"/>
      <c r="AES37" s="462"/>
      <c r="AET37" s="462"/>
      <c r="AEU37" s="462"/>
      <c r="AEV37" s="462"/>
      <c r="AEW37" s="462"/>
      <c r="AEX37" s="462"/>
      <c r="AEY37" s="462"/>
      <c r="AEZ37" s="462"/>
      <c r="AFA37" s="462"/>
      <c r="AFB37" s="462"/>
      <c r="AFC37" s="462"/>
      <c r="AFD37" s="462"/>
      <c r="AFE37" s="462"/>
      <c r="AFF37" s="462"/>
      <c r="AFG37" s="462"/>
      <c r="AFH37" s="462"/>
      <c r="AFI37" s="462"/>
      <c r="AFJ37" s="462"/>
      <c r="AFK37" s="462"/>
      <c r="AFL37" s="462"/>
      <c r="AFM37" s="462"/>
      <c r="AFN37" s="462"/>
      <c r="AFO37" s="462"/>
      <c r="AFP37" s="462"/>
      <c r="AFQ37" s="462"/>
      <c r="AFR37" s="462"/>
      <c r="AFS37" s="462"/>
      <c r="AFT37" s="462"/>
      <c r="AFU37" s="462"/>
      <c r="AFV37" s="462"/>
      <c r="AFW37" s="462"/>
      <c r="AFX37" s="462"/>
      <c r="AFY37" s="462"/>
      <c r="AFZ37" s="462"/>
      <c r="AGA37" s="462"/>
      <c r="AGB37" s="462"/>
      <c r="AGC37" s="462"/>
      <c r="AGD37" s="462"/>
      <c r="AGE37" s="462"/>
      <c r="AGF37" s="462"/>
      <c r="AGG37" s="462"/>
      <c r="AGH37" s="462"/>
      <c r="AGI37" s="462"/>
      <c r="AGJ37" s="462"/>
      <c r="AGK37" s="462"/>
      <c r="AGL37" s="462"/>
      <c r="AGM37" s="462"/>
      <c r="AGN37" s="462"/>
      <c r="AGO37" s="462"/>
      <c r="AGP37" s="462"/>
      <c r="AGQ37" s="462"/>
      <c r="AGR37" s="462"/>
      <c r="AGS37" s="462"/>
      <c r="AGT37" s="462"/>
      <c r="AGU37" s="462"/>
      <c r="AGV37" s="462"/>
      <c r="AGW37" s="462"/>
      <c r="AGX37" s="462"/>
      <c r="AGY37" s="462"/>
      <c r="AGZ37" s="462"/>
      <c r="AHA37" s="462"/>
      <c r="AHB37" s="462"/>
      <c r="AHC37" s="462"/>
      <c r="AHD37" s="462"/>
      <c r="AHE37" s="462"/>
      <c r="AHF37" s="462"/>
      <c r="AHG37" s="462"/>
      <c r="AHH37" s="462"/>
      <c r="AHI37" s="462"/>
      <c r="AHJ37" s="462"/>
      <c r="AHK37" s="462"/>
      <c r="AHL37" s="462"/>
      <c r="AHM37" s="462"/>
      <c r="AHN37" s="462"/>
      <c r="AHO37" s="462"/>
      <c r="AHP37" s="462"/>
      <c r="AHQ37" s="462"/>
      <c r="AHR37" s="462"/>
      <c r="AHS37" s="462"/>
      <c r="AHT37" s="462"/>
      <c r="AHU37" s="462"/>
      <c r="AHV37" s="462"/>
      <c r="AHW37" s="462"/>
      <c r="AHX37" s="462"/>
      <c r="AHY37" s="462"/>
      <c r="AHZ37" s="462"/>
      <c r="AIA37" s="462"/>
      <c r="AIB37" s="462"/>
      <c r="AIC37" s="462"/>
      <c r="AID37" s="462"/>
      <c r="AIE37" s="462"/>
      <c r="AIF37" s="462"/>
      <c r="AIG37" s="462"/>
      <c r="AIH37" s="462"/>
      <c r="AII37" s="462"/>
      <c r="AIJ37" s="462"/>
      <c r="AIK37" s="462"/>
      <c r="AIL37" s="462"/>
      <c r="AIM37" s="462"/>
      <c r="AIN37" s="462"/>
      <c r="AIO37" s="462"/>
      <c r="AIP37" s="462"/>
      <c r="AIQ37" s="462"/>
      <c r="AIR37" s="462"/>
      <c r="AIS37" s="462"/>
      <c r="AIT37" s="462"/>
      <c r="AIU37" s="462"/>
      <c r="AIV37" s="462"/>
      <c r="AIW37" s="462"/>
      <c r="AIX37" s="462"/>
      <c r="AIY37" s="462"/>
      <c r="AIZ37" s="462"/>
      <c r="AJA37" s="462"/>
      <c r="AJB37" s="462"/>
      <c r="AJC37" s="462"/>
      <c r="AJD37" s="462"/>
      <c r="AJE37" s="462"/>
      <c r="AJF37" s="462"/>
      <c r="AJG37" s="462"/>
      <c r="AJH37" s="462"/>
      <c r="AJI37" s="462"/>
      <c r="AJJ37" s="462"/>
      <c r="AJK37" s="462"/>
      <c r="AJL37" s="462"/>
      <c r="AJM37" s="462"/>
      <c r="AJN37" s="462"/>
      <c r="AJO37" s="462"/>
      <c r="AJP37" s="462"/>
      <c r="AJQ37" s="462"/>
      <c r="AJR37" s="462"/>
      <c r="AJS37" s="462"/>
      <c r="AJT37" s="462"/>
      <c r="AJU37" s="462"/>
      <c r="AJV37" s="462"/>
      <c r="AJW37" s="462"/>
      <c r="AJX37" s="462"/>
      <c r="AJY37" s="462"/>
      <c r="AJZ37" s="462"/>
      <c r="AKA37" s="462"/>
      <c r="AKB37" s="462"/>
      <c r="AKC37" s="462"/>
      <c r="AKD37" s="462"/>
      <c r="AKE37" s="462"/>
      <c r="AKF37" s="462"/>
      <c r="AKG37" s="462"/>
      <c r="AKH37" s="462"/>
      <c r="AKI37" s="462"/>
      <c r="AKJ37" s="462"/>
      <c r="AKK37" s="462"/>
      <c r="AKL37" s="462"/>
      <c r="AKM37" s="462"/>
      <c r="AKN37" s="462"/>
      <c r="AKO37" s="462"/>
      <c r="AKP37" s="462"/>
      <c r="AKQ37" s="462"/>
      <c r="AKR37" s="462"/>
      <c r="AKS37" s="462"/>
      <c r="AKT37" s="462"/>
      <c r="AKU37" s="462"/>
      <c r="AKV37" s="462"/>
      <c r="AKW37" s="462"/>
      <c r="AKX37" s="462"/>
      <c r="AKY37" s="462"/>
      <c r="AKZ37" s="462"/>
      <c r="ALA37" s="462"/>
      <c r="ALB37" s="462"/>
      <c r="ALC37" s="462"/>
      <c r="ALD37" s="462"/>
      <c r="ALE37" s="462"/>
      <c r="ALF37" s="462"/>
      <c r="ALG37" s="462"/>
      <c r="ALH37" s="462"/>
      <c r="ALI37" s="462"/>
      <c r="ALJ37" s="462"/>
      <c r="ALK37" s="462"/>
      <c r="ALL37" s="462"/>
      <c r="ALM37" s="462"/>
      <c r="ALN37" s="462"/>
      <c r="ALO37" s="462"/>
      <c r="ALP37" s="462"/>
      <c r="ALQ37" s="462"/>
      <c r="ALR37" s="462"/>
      <c r="ALS37" s="462"/>
      <c r="ALT37" s="462"/>
      <c r="ALU37" s="462"/>
      <c r="ALV37" s="462"/>
      <c r="ALW37" s="462"/>
      <c r="ALX37" s="462"/>
      <c r="ALY37" s="462"/>
      <c r="ALZ37" s="462"/>
      <c r="AMA37" s="462"/>
      <c r="AMB37" s="462"/>
      <c r="AMC37" s="462"/>
      <c r="AMD37" s="462"/>
      <c r="AME37" s="462"/>
      <c r="AMF37" s="462"/>
      <c r="AMG37" s="462"/>
      <c r="AMH37" s="462"/>
      <c r="AMI37" s="462"/>
      <c r="AMJ37" s="462"/>
      <c r="AMK37" s="462"/>
      <c r="AML37" s="462"/>
      <c r="AMM37" s="462"/>
      <c r="AMN37" s="462"/>
      <c r="AMO37" s="462"/>
      <c r="AMP37" s="462"/>
      <c r="AMQ37" s="462"/>
      <c r="AMR37" s="462"/>
      <c r="AMS37" s="462"/>
      <c r="AMT37" s="462"/>
      <c r="AMU37" s="462"/>
      <c r="AMV37" s="462"/>
      <c r="AMW37" s="462"/>
      <c r="AMX37" s="462"/>
      <c r="AMY37" s="462"/>
      <c r="AMZ37" s="462"/>
      <c r="ANA37" s="462"/>
      <c r="ANB37" s="462"/>
      <c r="ANC37" s="462"/>
      <c r="AND37" s="462"/>
      <c r="ANE37" s="462"/>
      <c r="ANF37" s="462"/>
      <c r="ANG37" s="462"/>
      <c r="ANH37" s="462"/>
      <c r="ANI37" s="462"/>
      <c r="ANJ37" s="462"/>
      <c r="ANK37" s="462"/>
      <c r="ANL37" s="462"/>
      <c r="ANM37" s="462"/>
      <c r="ANN37" s="462"/>
      <c r="ANO37" s="462"/>
      <c r="ANP37" s="462"/>
      <c r="ANQ37" s="462"/>
      <c r="ANR37" s="462"/>
      <c r="ANS37" s="462"/>
      <c r="ANT37" s="462"/>
      <c r="ANU37" s="462"/>
      <c r="ANV37" s="462"/>
      <c r="ANW37" s="462"/>
      <c r="ANX37" s="462"/>
      <c r="ANY37" s="462"/>
      <c r="ANZ37" s="462"/>
      <c r="AOA37" s="462"/>
      <c r="AOB37" s="462"/>
      <c r="AOC37" s="462"/>
      <c r="AOD37" s="462"/>
      <c r="AOE37" s="462"/>
      <c r="AOF37" s="462"/>
      <c r="AOG37" s="462"/>
      <c r="AOH37" s="462"/>
      <c r="AOI37" s="462"/>
      <c r="AOJ37" s="462"/>
      <c r="AOK37" s="462"/>
      <c r="AOL37" s="462"/>
      <c r="AOM37" s="462"/>
      <c r="AON37" s="462"/>
      <c r="AOO37" s="462"/>
      <c r="AOP37" s="462"/>
      <c r="AOQ37" s="462"/>
      <c r="AOR37" s="462"/>
      <c r="AOS37" s="462"/>
      <c r="AOT37" s="462"/>
      <c r="AOU37" s="462"/>
      <c r="AOV37" s="462"/>
      <c r="AOW37" s="462"/>
      <c r="AOX37" s="462"/>
      <c r="AOY37" s="462"/>
      <c r="AOZ37" s="462"/>
      <c r="APA37" s="462"/>
      <c r="APB37" s="462"/>
      <c r="APC37" s="462"/>
      <c r="APD37" s="462"/>
      <c r="APE37" s="462"/>
      <c r="APF37" s="462"/>
      <c r="APG37" s="462"/>
      <c r="APH37" s="462"/>
      <c r="API37" s="462"/>
      <c r="APJ37" s="462"/>
      <c r="APK37" s="462"/>
      <c r="APL37" s="462"/>
      <c r="APM37" s="462"/>
      <c r="APN37" s="462"/>
      <c r="APO37" s="462"/>
      <c r="APP37" s="462"/>
      <c r="APQ37" s="462"/>
      <c r="APR37" s="462"/>
      <c r="APS37" s="462"/>
      <c r="APT37" s="462"/>
      <c r="APU37" s="462"/>
      <c r="APV37" s="462"/>
      <c r="APW37" s="462"/>
      <c r="APX37" s="462"/>
      <c r="APY37" s="462"/>
      <c r="APZ37" s="462"/>
      <c r="AQA37" s="462"/>
      <c r="AQB37" s="462"/>
      <c r="AQC37" s="462"/>
      <c r="AQD37" s="462"/>
      <c r="AQE37" s="462"/>
      <c r="AQF37" s="462"/>
      <c r="AQG37" s="462"/>
      <c r="AQH37" s="462"/>
      <c r="AQI37" s="462"/>
      <c r="AQJ37" s="462"/>
      <c r="AQK37" s="462"/>
      <c r="AQL37" s="462"/>
      <c r="AQM37" s="462"/>
      <c r="AQN37" s="462"/>
      <c r="AQO37" s="462"/>
      <c r="AQP37" s="462"/>
      <c r="AQQ37" s="462"/>
      <c r="AQR37" s="462"/>
      <c r="AQS37" s="462"/>
      <c r="AQT37" s="462"/>
      <c r="AQU37" s="462"/>
      <c r="AQV37" s="462"/>
      <c r="AQW37" s="462"/>
      <c r="AQX37" s="462"/>
      <c r="AQY37" s="462"/>
      <c r="AQZ37" s="462"/>
      <c r="ARA37" s="462"/>
      <c r="ARB37" s="462"/>
      <c r="ARC37" s="462"/>
      <c r="ARD37" s="462"/>
      <c r="ARE37" s="462"/>
      <c r="ARF37" s="462"/>
      <c r="ARG37" s="462"/>
      <c r="ARH37" s="462"/>
      <c r="ARI37" s="462"/>
      <c r="ARJ37" s="462"/>
      <c r="ARK37" s="462"/>
      <c r="ARL37" s="462"/>
      <c r="ARM37" s="462"/>
      <c r="ARN37" s="462"/>
      <c r="ARO37" s="462"/>
      <c r="ARP37" s="462"/>
      <c r="ARQ37" s="462"/>
      <c r="ARR37" s="462"/>
      <c r="ARS37" s="462"/>
      <c r="ART37" s="462"/>
      <c r="ARU37" s="462"/>
      <c r="ARV37" s="462"/>
      <c r="ARW37" s="462"/>
      <c r="ARX37" s="462"/>
      <c r="ARY37" s="462"/>
      <c r="ARZ37" s="462"/>
      <c r="ASA37" s="462"/>
      <c r="ASB37" s="462"/>
      <c r="ASC37" s="462"/>
      <c r="ASD37" s="462"/>
      <c r="ASE37" s="462"/>
      <c r="ASF37" s="462"/>
      <c r="ASG37" s="462"/>
      <c r="ASH37" s="462"/>
      <c r="ASI37" s="462"/>
      <c r="ASJ37" s="462"/>
      <c r="ASK37" s="462"/>
      <c r="ASL37" s="462"/>
      <c r="ASM37" s="462"/>
      <c r="ASN37" s="462"/>
      <c r="ASO37" s="462"/>
      <c r="ASP37" s="462"/>
      <c r="ASQ37" s="462"/>
      <c r="ASR37" s="462"/>
      <c r="ASS37" s="462"/>
      <c r="AST37" s="462"/>
      <c r="ASU37" s="462"/>
      <c r="ASV37" s="462"/>
      <c r="ASW37" s="462"/>
      <c r="ASX37" s="462"/>
      <c r="ASY37" s="462"/>
      <c r="ASZ37" s="462"/>
      <c r="ATA37" s="462"/>
      <c r="ATB37" s="462"/>
      <c r="ATC37" s="462"/>
      <c r="ATD37" s="462"/>
      <c r="ATE37" s="462"/>
      <c r="ATF37" s="462"/>
      <c r="ATG37" s="462"/>
      <c r="ATH37" s="462"/>
      <c r="ATI37" s="462"/>
      <c r="ATJ37" s="462"/>
      <c r="ATK37" s="462"/>
      <c r="ATL37" s="462"/>
      <c r="ATM37" s="462"/>
      <c r="ATN37" s="462"/>
      <c r="ATO37" s="462"/>
      <c r="ATP37" s="462"/>
      <c r="ATQ37" s="462"/>
      <c r="ATR37" s="462"/>
      <c r="ATS37" s="462"/>
      <c r="ATT37" s="462"/>
      <c r="ATU37" s="462"/>
      <c r="ATV37" s="462"/>
      <c r="ATW37" s="462"/>
      <c r="ATX37" s="462"/>
      <c r="ATY37" s="462"/>
      <c r="ATZ37" s="462"/>
      <c r="AUA37" s="462"/>
      <c r="AUB37" s="462"/>
      <c r="AUC37" s="462"/>
      <c r="AUD37" s="462"/>
      <c r="AUE37" s="462"/>
      <c r="AUF37" s="462"/>
      <c r="AUG37" s="462"/>
      <c r="AUH37" s="462"/>
      <c r="AUI37" s="462"/>
      <c r="AUJ37" s="462"/>
      <c r="AUK37" s="462"/>
      <c r="AUL37" s="462"/>
      <c r="AUM37" s="462"/>
      <c r="AUN37" s="462"/>
      <c r="AUO37" s="462"/>
      <c r="AUP37" s="462"/>
      <c r="AUQ37" s="462"/>
      <c r="AUR37" s="462"/>
      <c r="AUS37" s="462"/>
      <c r="AUT37" s="462"/>
      <c r="AUU37" s="462"/>
      <c r="AUV37" s="462"/>
      <c r="AUW37" s="462"/>
      <c r="AUX37" s="462"/>
      <c r="AUY37" s="462"/>
      <c r="AUZ37" s="462"/>
      <c r="AVA37" s="462"/>
      <c r="AVB37" s="462"/>
      <c r="AVC37" s="462"/>
      <c r="AVD37" s="462"/>
      <c r="AVE37" s="462"/>
      <c r="AVF37" s="462"/>
      <c r="AVG37" s="462"/>
      <c r="AVH37" s="462"/>
      <c r="AVI37" s="462"/>
      <c r="AVJ37" s="462"/>
      <c r="AVK37" s="462"/>
      <c r="AVL37" s="462"/>
      <c r="AVM37" s="462"/>
      <c r="AVN37" s="462"/>
      <c r="AVO37" s="462"/>
      <c r="AVP37" s="462"/>
      <c r="AVQ37" s="462"/>
      <c r="AVR37" s="462"/>
      <c r="AVS37" s="462"/>
      <c r="AVT37" s="462"/>
      <c r="AVU37" s="462"/>
      <c r="AVV37" s="462"/>
      <c r="AVW37" s="462"/>
      <c r="AVX37" s="462"/>
      <c r="AVY37" s="462"/>
      <c r="AVZ37" s="462"/>
      <c r="AWA37" s="462"/>
      <c r="AWB37" s="462"/>
      <c r="AWC37" s="462"/>
      <c r="AWD37" s="462"/>
      <c r="AWE37" s="462"/>
      <c r="AWF37" s="462"/>
      <c r="AWG37" s="462"/>
      <c r="AWH37" s="462"/>
      <c r="AWI37" s="462"/>
      <c r="AWJ37" s="462"/>
      <c r="AWK37" s="462"/>
      <c r="AWL37" s="462"/>
      <c r="AWM37" s="462"/>
      <c r="AWN37" s="462"/>
      <c r="AWO37" s="462"/>
      <c r="AWP37" s="462"/>
      <c r="AWQ37" s="462"/>
      <c r="AWR37" s="462"/>
      <c r="AWS37" s="462"/>
      <c r="AWT37" s="462"/>
      <c r="AWU37" s="462"/>
      <c r="AWV37" s="462"/>
      <c r="AWW37" s="462"/>
      <c r="AWX37" s="462"/>
      <c r="AWY37" s="462"/>
      <c r="AWZ37" s="462"/>
      <c r="AXA37" s="462"/>
      <c r="AXB37" s="462"/>
      <c r="AXC37" s="462"/>
      <c r="AXD37" s="462"/>
      <c r="AXE37" s="462"/>
      <c r="AXF37" s="462"/>
      <c r="AXG37" s="462"/>
      <c r="AXH37" s="462"/>
      <c r="AXI37" s="462"/>
      <c r="AXJ37" s="462"/>
      <c r="AXK37" s="462"/>
      <c r="AXL37" s="462"/>
      <c r="AXM37" s="462"/>
      <c r="AXN37" s="462"/>
      <c r="AXO37" s="462"/>
      <c r="AXP37" s="462"/>
      <c r="AXQ37" s="462"/>
      <c r="AXR37" s="462"/>
      <c r="AXS37" s="462"/>
      <c r="AXT37" s="462"/>
      <c r="AXU37" s="462"/>
      <c r="AXV37" s="462"/>
      <c r="AXW37" s="462"/>
      <c r="AXX37" s="462"/>
      <c r="AXY37" s="462"/>
      <c r="AXZ37" s="462"/>
      <c r="AYA37" s="462"/>
      <c r="AYB37" s="462"/>
      <c r="AYC37" s="462"/>
      <c r="AYD37" s="462"/>
      <c r="AYE37" s="462"/>
      <c r="AYF37" s="462"/>
      <c r="AYG37" s="462"/>
      <c r="AYH37" s="462"/>
      <c r="AYI37" s="462"/>
      <c r="AYJ37" s="462"/>
      <c r="AYK37" s="462"/>
      <c r="AYL37" s="462"/>
      <c r="AYM37" s="462"/>
      <c r="AYN37" s="462"/>
      <c r="AYO37" s="462"/>
      <c r="AYP37" s="462"/>
      <c r="AYQ37" s="462"/>
      <c r="AYR37" s="462"/>
      <c r="AYS37" s="462"/>
      <c r="AYT37" s="462"/>
      <c r="AYU37" s="462"/>
      <c r="AYV37" s="462"/>
      <c r="AYW37" s="462"/>
      <c r="AYX37" s="462"/>
      <c r="AYY37" s="462"/>
      <c r="AYZ37" s="462"/>
      <c r="AZA37" s="462"/>
      <c r="AZB37" s="462"/>
      <c r="AZC37" s="462"/>
      <c r="AZD37" s="462"/>
      <c r="AZE37" s="462"/>
      <c r="AZF37" s="462"/>
      <c r="AZG37" s="462"/>
      <c r="AZH37" s="462"/>
      <c r="AZI37" s="462"/>
      <c r="AZJ37" s="462"/>
      <c r="AZK37" s="462"/>
      <c r="AZL37" s="462"/>
      <c r="AZM37" s="462"/>
      <c r="AZN37" s="462"/>
      <c r="AZO37" s="462"/>
      <c r="AZP37" s="462"/>
      <c r="AZQ37" s="462"/>
      <c r="AZR37" s="462"/>
      <c r="AZS37" s="462"/>
      <c r="AZT37" s="462"/>
      <c r="AZU37" s="462"/>
      <c r="AZV37" s="462"/>
      <c r="AZW37" s="462"/>
      <c r="AZX37" s="462"/>
      <c r="AZY37" s="462"/>
      <c r="AZZ37" s="462"/>
      <c r="BAA37" s="462"/>
      <c r="BAB37" s="462"/>
      <c r="BAC37" s="462"/>
      <c r="BAD37" s="462"/>
      <c r="BAE37" s="462"/>
      <c r="BAF37" s="462"/>
      <c r="BAG37" s="462"/>
      <c r="BAH37" s="462"/>
      <c r="BAI37" s="462"/>
      <c r="BAJ37" s="462"/>
      <c r="BAK37" s="462"/>
      <c r="BAL37" s="462"/>
      <c r="BAM37" s="462"/>
      <c r="BAN37" s="462"/>
      <c r="BAO37" s="462"/>
      <c r="BAP37" s="462"/>
      <c r="BAQ37" s="462"/>
      <c r="BAR37" s="462"/>
      <c r="BAS37" s="462"/>
      <c r="BAT37" s="462"/>
      <c r="BAU37" s="462"/>
      <c r="BAV37" s="462"/>
      <c r="BAW37" s="462"/>
      <c r="BAX37" s="462"/>
      <c r="BAY37" s="462"/>
      <c r="BAZ37" s="462"/>
      <c r="BBA37" s="462"/>
      <c r="BBB37" s="462"/>
      <c r="BBC37" s="462"/>
      <c r="BBD37" s="462"/>
      <c r="BBE37" s="462"/>
      <c r="BBF37" s="462"/>
      <c r="BBG37" s="462"/>
      <c r="BBH37" s="462"/>
      <c r="BBI37" s="462"/>
      <c r="BBJ37" s="462"/>
      <c r="BBK37" s="462"/>
      <c r="BBL37" s="462"/>
      <c r="BBM37" s="462"/>
      <c r="BBN37" s="462"/>
      <c r="BBO37" s="462"/>
      <c r="BBP37" s="462"/>
      <c r="BBQ37" s="462"/>
      <c r="BBR37" s="462"/>
      <c r="BBS37" s="462"/>
      <c r="BBT37" s="462"/>
      <c r="BBU37" s="462"/>
      <c r="BBV37" s="462"/>
      <c r="BBW37" s="462"/>
      <c r="BBX37" s="462"/>
      <c r="BBY37" s="462"/>
      <c r="BBZ37" s="462"/>
      <c r="BCA37" s="462"/>
      <c r="BCB37" s="462"/>
      <c r="BCC37" s="462"/>
      <c r="BCD37" s="462"/>
      <c r="BCE37" s="462"/>
      <c r="BCF37" s="462"/>
      <c r="BCG37" s="462"/>
      <c r="BCH37" s="462"/>
      <c r="BCI37" s="462"/>
      <c r="BCJ37" s="462"/>
      <c r="BCK37" s="462"/>
      <c r="BCL37" s="462"/>
      <c r="BCM37" s="462"/>
      <c r="BCN37" s="462"/>
      <c r="BCO37" s="462"/>
      <c r="BCP37" s="462"/>
      <c r="BCQ37" s="462"/>
      <c r="BCR37" s="462"/>
      <c r="BCS37" s="462"/>
      <c r="BCT37" s="462"/>
      <c r="BCU37" s="462"/>
      <c r="BCV37" s="462"/>
      <c r="BCW37" s="462"/>
      <c r="BCX37" s="462"/>
      <c r="BCY37" s="462"/>
      <c r="BCZ37" s="462"/>
      <c r="BDA37" s="462"/>
      <c r="BDB37" s="462"/>
      <c r="BDC37" s="462"/>
      <c r="BDD37" s="462"/>
      <c r="BDE37" s="462"/>
      <c r="BDF37" s="462"/>
      <c r="BDG37" s="462"/>
      <c r="BDH37" s="462"/>
      <c r="BDI37" s="462"/>
      <c r="BDJ37" s="462"/>
      <c r="BDK37" s="462"/>
      <c r="BDL37" s="462"/>
      <c r="BDM37" s="462"/>
      <c r="BDN37" s="462"/>
      <c r="BDO37" s="462"/>
      <c r="BDP37" s="462"/>
      <c r="BDQ37" s="462"/>
      <c r="BDR37" s="462"/>
      <c r="BDS37" s="462"/>
      <c r="BDT37" s="462"/>
      <c r="BDU37" s="462"/>
      <c r="BDV37" s="462"/>
      <c r="BDW37" s="462"/>
      <c r="BDX37" s="462"/>
      <c r="BDY37" s="462"/>
      <c r="BDZ37" s="462"/>
      <c r="BEA37" s="462"/>
      <c r="BEB37" s="462"/>
      <c r="BEC37" s="462"/>
      <c r="BED37" s="462"/>
      <c r="BEE37" s="462"/>
      <c r="BEF37" s="462"/>
      <c r="BEG37" s="462"/>
      <c r="BEH37" s="462"/>
      <c r="BEI37" s="462"/>
      <c r="BEJ37" s="462"/>
      <c r="BEK37" s="462"/>
      <c r="BEL37" s="462"/>
      <c r="BEM37" s="462"/>
      <c r="BEN37" s="462"/>
      <c r="BEO37" s="462"/>
      <c r="BEP37" s="462"/>
      <c r="BEQ37" s="462"/>
      <c r="BER37" s="462"/>
      <c r="BES37" s="462"/>
      <c r="BET37" s="462"/>
      <c r="BEU37" s="462"/>
      <c r="BEV37" s="462"/>
      <c r="BEW37" s="462"/>
      <c r="BEX37" s="462"/>
      <c r="BEY37" s="462"/>
      <c r="BEZ37" s="462"/>
      <c r="BFA37" s="462"/>
      <c r="BFB37" s="462"/>
      <c r="BFC37" s="462"/>
      <c r="BFD37" s="462"/>
      <c r="BFE37" s="462"/>
      <c r="BFF37" s="462"/>
      <c r="BFG37" s="462"/>
      <c r="BFH37" s="462"/>
      <c r="BFI37" s="462"/>
      <c r="BFJ37" s="462"/>
      <c r="BFK37" s="462"/>
      <c r="BFL37" s="462"/>
      <c r="BFM37" s="462"/>
      <c r="BFN37" s="462"/>
      <c r="BFO37" s="462"/>
      <c r="BFP37" s="462"/>
      <c r="BFQ37" s="462"/>
      <c r="BFR37" s="462"/>
      <c r="BFS37" s="462"/>
      <c r="BFT37" s="462"/>
      <c r="BFU37" s="462"/>
      <c r="BFV37" s="462"/>
      <c r="BFW37" s="462"/>
      <c r="BFX37" s="462"/>
      <c r="BFY37" s="462"/>
      <c r="BFZ37" s="462"/>
      <c r="BGA37" s="462"/>
      <c r="BGB37" s="462"/>
      <c r="BGC37" s="462"/>
      <c r="BGD37" s="462"/>
      <c r="BGE37" s="462"/>
      <c r="BGF37" s="462"/>
      <c r="BGG37" s="462"/>
      <c r="BGH37" s="462"/>
      <c r="BGI37" s="462"/>
      <c r="BGJ37" s="462"/>
      <c r="BGK37" s="462"/>
      <c r="BGL37" s="462"/>
      <c r="BGM37" s="462"/>
      <c r="BGN37" s="462"/>
      <c r="BGO37" s="462"/>
      <c r="BGP37" s="462"/>
      <c r="BGQ37" s="462"/>
      <c r="BGR37" s="462"/>
      <c r="BGS37" s="462"/>
      <c r="BGT37" s="462"/>
      <c r="BGU37" s="462"/>
      <c r="BGV37" s="462"/>
      <c r="BGW37" s="462"/>
      <c r="BGX37" s="462"/>
      <c r="BGY37" s="462"/>
      <c r="BGZ37" s="462"/>
      <c r="BHA37" s="462"/>
      <c r="BHB37" s="462"/>
      <c r="BHC37" s="462"/>
      <c r="BHD37" s="462"/>
      <c r="BHE37" s="462"/>
      <c r="BHF37" s="462"/>
      <c r="BHG37" s="462"/>
      <c r="BHH37" s="462"/>
      <c r="BHI37" s="462"/>
      <c r="BHJ37" s="462"/>
      <c r="BHK37" s="462"/>
      <c r="BHL37" s="462"/>
      <c r="BHM37" s="462"/>
      <c r="BHN37" s="462"/>
      <c r="BHO37" s="462"/>
      <c r="BHP37" s="462"/>
      <c r="BHQ37" s="462"/>
      <c r="BHR37" s="462"/>
      <c r="BHS37" s="462"/>
      <c r="BHT37" s="462"/>
      <c r="BHU37" s="462"/>
      <c r="BHV37" s="462"/>
      <c r="BHW37" s="462"/>
      <c r="BHX37" s="462"/>
      <c r="BHY37" s="462"/>
      <c r="BHZ37" s="462"/>
      <c r="BIA37" s="462"/>
      <c r="BIB37" s="462"/>
      <c r="BIC37" s="462"/>
      <c r="BID37" s="462"/>
      <c r="BIE37" s="462"/>
      <c r="BIF37" s="462"/>
      <c r="BIG37" s="462"/>
      <c r="BIH37" s="462"/>
      <c r="BII37" s="462"/>
      <c r="BIJ37" s="462"/>
      <c r="BIK37" s="462"/>
      <c r="BIL37" s="462"/>
      <c r="BIM37" s="462"/>
      <c r="BIN37" s="462"/>
      <c r="BIO37" s="462"/>
      <c r="BIP37" s="462"/>
      <c r="BIQ37" s="462"/>
      <c r="BIR37" s="462"/>
      <c r="BIS37" s="462"/>
      <c r="BIT37" s="462"/>
      <c r="BIU37" s="462"/>
      <c r="BIV37" s="462"/>
      <c r="BIW37" s="462"/>
      <c r="BIX37" s="462"/>
      <c r="BIY37" s="462"/>
      <c r="BIZ37" s="462"/>
      <c r="BJA37" s="462"/>
      <c r="BJB37" s="462"/>
      <c r="BJC37" s="462"/>
      <c r="BJD37" s="462"/>
      <c r="BJE37" s="462"/>
      <c r="BJF37" s="462"/>
      <c r="BJG37" s="462"/>
      <c r="BJH37" s="462"/>
      <c r="BJI37" s="462"/>
      <c r="BJJ37" s="462"/>
      <c r="BJK37" s="462"/>
      <c r="BJL37" s="462"/>
      <c r="BJM37" s="462"/>
      <c r="BJN37" s="462"/>
      <c r="BJO37" s="462"/>
      <c r="BJP37" s="462"/>
      <c r="BJQ37" s="462"/>
      <c r="BJR37" s="462"/>
      <c r="BJS37" s="462"/>
      <c r="BJT37" s="462"/>
      <c r="BJU37" s="462"/>
      <c r="BJV37" s="462"/>
      <c r="BJW37" s="462"/>
      <c r="BJX37" s="462"/>
      <c r="BJY37" s="462"/>
      <c r="BJZ37" s="462"/>
      <c r="BKA37" s="462"/>
      <c r="BKB37" s="462"/>
      <c r="BKC37" s="462"/>
      <c r="BKD37" s="462"/>
      <c r="BKE37" s="462"/>
      <c r="BKF37" s="462"/>
      <c r="BKG37" s="462"/>
      <c r="BKH37" s="462"/>
      <c r="BKI37" s="462"/>
      <c r="BKJ37" s="462"/>
      <c r="BKK37" s="462"/>
      <c r="BKL37" s="462"/>
      <c r="BKM37" s="462"/>
      <c r="BKN37" s="462"/>
      <c r="BKO37" s="462"/>
      <c r="BKP37" s="462"/>
      <c r="BKQ37" s="462"/>
      <c r="BKR37" s="462"/>
      <c r="BKS37" s="462"/>
      <c r="BKT37" s="462"/>
      <c r="BKU37" s="462"/>
      <c r="BKV37" s="462"/>
      <c r="BKW37" s="462"/>
      <c r="BKX37" s="462"/>
      <c r="BKY37" s="462"/>
      <c r="BKZ37" s="462"/>
      <c r="BLA37" s="462"/>
      <c r="BLB37" s="462"/>
      <c r="BLC37" s="462"/>
      <c r="BLD37" s="462"/>
      <c r="BLE37" s="462"/>
      <c r="BLF37" s="462"/>
      <c r="BLG37" s="462"/>
      <c r="BLH37" s="462"/>
      <c r="BLI37" s="462"/>
      <c r="BLJ37" s="462"/>
      <c r="BLK37" s="462"/>
      <c r="BLL37" s="462"/>
      <c r="BLM37" s="462"/>
      <c r="BLN37" s="462"/>
      <c r="BLO37" s="462"/>
      <c r="BLP37" s="462"/>
      <c r="BLQ37" s="462"/>
      <c r="BLR37" s="462"/>
      <c r="BLS37" s="462"/>
      <c r="BLT37" s="462"/>
      <c r="BLU37" s="462"/>
      <c r="BLV37" s="462"/>
      <c r="BLW37" s="462"/>
      <c r="BLX37" s="462"/>
      <c r="BLY37" s="462"/>
      <c r="BLZ37" s="462"/>
      <c r="BMA37" s="462"/>
      <c r="BMB37" s="462"/>
      <c r="BMC37" s="462"/>
      <c r="BMD37" s="462"/>
      <c r="BME37" s="462"/>
      <c r="BMF37" s="462"/>
      <c r="BMG37" s="462"/>
      <c r="BMH37" s="462"/>
      <c r="BMI37" s="462"/>
      <c r="BMJ37" s="462"/>
      <c r="BMK37" s="462"/>
      <c r="BML37" s="462"/>
      <c r="BMM37" s="462"/>
      <c r="BMN37" s="462"/>
      <c r="BMO37" s="462"/>
      <c r="BMP37" s="462"/>
      <c r="BMQ37" s="462"/>
      <c r="BMR37" s="462"/>
      <c r="BMS37" s="462"/>
      <c r="BMT37" s="462"/>
      <c r="BMU37" s="462"/>
      <c r="BMV37" s="462"/>
      <c r="BMW37" s="462"/>
      <c r="BMX37" s="462"/>
      <c r="BMY37" s="462"/>
      <c r="BMZ37" s="462"/>
      <c r="BNA37" s="462"/>
      <c r="BNB37" s="462"/>
      <c r="BNC37" s="462"/>
      <c r="BND37" s="462"/>
      <c r="BNE37" s="462"/>
      <c r="BNF37" s="462"/>
      <c r="BNG37" s="462"/>
      <c r="BNH37" s="462"/>
      <c r="BNI37" s="462"/>
      <c r="BNJ37" s="462"/>
      <c r="BNK37" s="462"/>
      <c r="BNL37" s="462"/>
      <c r="BNM37" s="462"/>
      <c r="BNN37" s="462"/>
      <c r="BNO37" s="462"/>
      <c r="BNP37" s="462"/>
      <c r="BNQ37" s="462"/>
      <c r="BNR37" s="462"/>
      <c r="BNS37" s="462"/>
      <c r="BNT37" s="462"/>
      <c r="BNU37" s="462"/>
      <c r="BNV37" s="462"/>
      <c r="BNW37" s="462"/>
      <c r="BNX37" s="462"/>
      <c r="BNY37" s="462"/>
      <c r="BNZ37" s="462"/>
      <c r="BOA37" s="462"/>
      <c r="BOB37" s="462"/>
      <c r="BOC37" s="462"/>
      <c r="BOD37" s="462"/>
      <c r="BOE37" s="462"/>
      <c r="BOF37" s="462"/>
      <c r="BOG37" s="462"/>
      <c r="BOH37" s="462"/>
      <c r="BOI37" s="462"/>
      <c r="BOJ37" s="462"/>
      <c r="BOK37" s="462"/>
      <c r="BOL37" s="462"/>
      <c r="BOM37" s="462"/>
      <c r="BON37" s="462"/>
      <c r="BOO37" s="462"/>
      <c r="BOP37" s="462"/>
      <c r="BOQ37" s="462"/>
      <c r="BOR37" s="462"/>
      <c r="BOS37" s="462"/>
      <c r="BOT37" s="462"/>
      <c r="BOU37" s="462"/>
      <c r="BOV37" s="462"/>
      <c r="BOW37" s="462"/>
      <c r="BOX37" s="462"/>
      <c r="BOY37" s="462"/>
      <c r="BOZ37" s="462"/>
      <c r="BPA37" s="462"/>
      <c r="BPB37" s="462"/>
      <c r="BPC37" s="462"/>
      <c r="BPD37" s="462"/>
      <c r="BPE37" s="462"/>
      <c r="BPF37" s="462"/>
      <c r="BPG37" s="462"/>
      <c r="BPH37" s="462"/>
      <c r="BPI37" s="462"/>
      <c r="BPJ37" s="462"/>
      <c r="BPK37" s="462"/>
      <c r="BPL37" s="462"/>
      <c r="BPM37" s="462"/>
      <c r="BPN37" s="462"/>
      <c r="BPO37" s="462"/>
      <c r="BPP37" s="462"/>
      <c r="BPQ37" s="462"/>
      <c r="BPR37" s="462"/>
      <c r="BPS37" s="462"/>
      <c r="BPT37" s="462"/>
      <c r="BPU37" s="462"/>
      <c r="BPV37" s="462"/>
      <c r="BPW37" s="462"/>
      <c r="BPX37" s="462"/>
      <c r="BPY37" s="462"/>
      <c r="BPZ37" s="462"/>
      <c r="BQA37" s="462"/>
      <c r="BQB37" s="462"/>
      <c r="BQC37" s="462"/>
      <c r="BQD37" s="462"/>
      <c r="BQE37" s="462"/>
      <c r="BQF37" s="462"/>
      <c r="BQG37" s="462"/>
      <c r="BQH37" s="462"/>
      <c r="BQI37" s="462"/>
      <c r="BQJ37" s="462"/>
      <c r="BQK37" s="462"/>
      <c r="BQL37" s="462"/>
      <c r="BQM37" s="462"/>
      <c r="BQN37" s="462"/>
      <c r="BQO37" s="462"/>
      <c r="BQP37" s="462"/>
      <c r="BQQ37" s="462"/>
      <c r="BQR37" s="462"/>
      <c r="BQS37" s="462"/>
      <c r="BQT37" s="462"/>
      <c r="BQU37" s="462"/>
      <c r="BQV37" s="462"/>
      <c r="BQW37" s="462"/>
      <c r="BQX37" s="462"/>
      <c r="BQY37" s="462"/>
      <c r="BQZ37" s="462"/>
      <c r="BRA37" s="462"/>
      <c r="BRB37" s="462"/>
      <c r="BRC37" s="462"/>
      <c r="BRD37" s="462"/>
      <c r="BRE37" s="462"/>
      <c r="BRF37" s="462"/>
      <c r="BRG37" s="462"/>
      <c r="BRH37" s="462"/>
      <c r="BRI37" s="462"/>
      <c r="BRJ37" s="462"/>
      <c r="BRK37" s="462"/>
      <c r="BRL37" s="462"/>
      <c r="BRM37" s="462"/>
      <c r="BRN37" s="462"/>
      <c r="BRO37" s="462"/>
      <c r="BRP37" s="462"/>
      <c r="BRQ37" s="462"/>
      <c r="BRR37" s="462"/>
      <c r="BRS37" s="462"/>
      <c r="BRT37" s="462"/>
      <c r="BRU37" s="462"/>
      <c r="BRV37" s="462"/>
      <c r="BRW37" s="462"/>
      <c r="BRX37" s="462"/>
      <c r="BRY37" s="462"/>
      <c r="BRZ37" s="462"/>
      <c r="BSA37" s="462"/>
      <c r="BSB37" s="462"/>
      <c r="BSC37" s="462"/>
      <c r="BSD37" s="462"/>
      <c r="BSE37" s="462"/>
      <c r="BSF37" s="462"/>
      <c r="BSG37" s="462"/>
      <c r="BSH37" s="462"/>
      <c r="BSI37" s="462"/>
      <c r="BSJ37" s="462"/>
      <c r="BSK37" s="462"/>
      <c r="BSL37" s="462"/>
      <c r="BSM37" s="462"/>
      <c r="BSN37" s="462"/>
      <c r="BSO37" s="462"/>
      <c r="BSP37" s="462"/>
      <c r="BSQ37" s="462"/>
      <c r="BSR37" s="462"/>
      <c r="BSS37" s="462"/>
      <c r="BST37" s="462"/>
      <c r="BSU37" s="462"/>
      <c r="BSV37" s="462"/>
      <c r="BSW37" s="462"/>
      <c r="BSX37" s="462"/>
      <c r="BSY37" s="462"/>
      <c r="BSZ37" s="462"/>
      <c r="BTA37" s="462"/>
      <c r="BTB37" s="462"/>
      <c r="BTC37" s="462"/>
      <c r="BTD37" s="462"/>
      <c r="BTE37" s="462"/>
      <c r="BTF37" s="462"/>
      <c r="BTG37" s="462"/>
      <c r="BTH37" s="462"/>
      <c r="BTI37" s="462"/>
      <c r="BTJ37" s="462"/>
      <c r="BTK37" s="462"/>
      <c r="BTL37" s="462"/>
      <c r="BTM37" s="462"/>
      <c r="BTN37" s="462"/>
      <c r="BTO37" s="462"/>
      <c r="BTP37" s="462"/>
      <c r="BTQ37" s="462"/>
      <c r="BTR37" s="462"/>
      <c r="BTS37" s="462"/>
      <c r="BTT37" s="462"/>
      <c r="BTU37" s="462"/>
      <c r="BTV37" s="462"/>
      <c r="BTW37" s="462"/>
      <c r="BTX37" s="462"/>
      <c r="BTY37" s="462"/>
      <c r="BTZ37" s="462"/>
      <c r="BUA37" s="462"/>
      <c r="BUB37" s="462"/>
      <c r="BUC37" s="462"/>
      <c r="BUD37" s="462"/>
      <c r="BUE37" s="462"/>
      <c r="BUF37" s="462"/>
      <c r="BUG37" s="462"/>
      <c r="BUH37" s="462"/>
      <c r="BUI37" s="462"/>
      <c r="BUJ37" s="462"/>
      <c r="BUK37" s="462"/>
      <c r="BUL37" s="462"/>
      <c r="BUM37" s="462"/>
      <c r="BUN37" s="462"/>
      <c r="BUO37" s="462"/>
      <c r="BUP37" s="462"/>
      <c r="BUQ37" s="462"/>
      <c r="BUR37" s="462"/>
      <c r="BUS37" s="462"/>
      <c r="BUT37" s="462"/>
      <c r="BUU37" s="462"/>
      <c r="BUV37" s="462"/>
      <c r="BUW37" s="462"/>
      <c r="BUX37" s="462"/>
      <c r="BUY37" s="462"/>
      <c r="BUZ37" s="462"/>
      <c r="BVA37" s="462"/>
      <c r="BVB37" s="462"/>
      <c r="BVC37" s="462"/>
      <c r="BVD37" s="462"/>
      <c r="BVE37" s="462"/>
      <c r="BVF37" s="462"/>
      <c r="BVG37" s="462"/>
      <c r="BVH37" s="462"/>
      <c r="BVI37" s="462"/>
      <c r="BVJ37" s="462"/>
      <c r="BVK37" s="462"/>
      <c r="BVL37" s="462"/>
      <c r="BVM37" s="462"/>
      <c r="BVN37" s="462"/>
      <c r="BVO37" s="462"/>
      <c r="BVP37" s="462"/>
      <c r="BVQ37" s="462"/>
      <c r="BVR37" s="462"/>
      <c r="BVS37" s="462"/>
      <c r="BVT37" s="462"/>
      <c r="BVU37" s="462"/>
      <c r="BVV37" s="462"/>
      <c r="BVW37" s="462"/>
      <c r="BVX37" s="462"/>
      <c r="BVY37" s="462"/>
      <c r="BVZ37" s="462"/>
      <c r="BWA37" s="462"/>
      <c r="BWB37" s="462"/>
      <c r="BWC37" s="462"/>
      <c r="BWD37" s="462"/>
      <c r="BWE37" s="462"/>
      <c r="BWF37" s="462"/>
      <c r="BWG37" s="462"/>
      <c r="BWH37" s="462"/>
      <c r="BWI37" s="462"/>
      <c r="BWJ37" s="462"/>
      <c r="BWK37" s="462"/>
      <c r="BWL37" s="462"/>
      <c r="BWM37" s="462"/>
      <c r="BWN37" s="462"/>
      <c r="BWO37" s="462"/>
      <c r="BWP37" s="462"/>
      <c r="BWQ37" s="462"/>
      <c r="BWR37" s="462"/>
      <c r="BWS37" s="462"/>
      <c r="BWT37" s="462"/>
      <c r="BWU37" s="462"/>
      <c r="BWV37" s="462"/>
      <c r="BWW37" s="462"/>
      <c r="BWX37" s="462"/>
      <c r="BWY37" s="462"/>
      <c r="BWZ37" s="462"/>
      <c r="BXA37" s="462"/>
      <c r="BXB37" s="462"/>
      <c r="BXC37" s="462"/>
      <c r="BXD37" s="462"/>
      <c r="BXE37" s="462"/>
      <c r="BXF37" s="462"/>
      <c r="BXG37" s="462"/>
      <c r="BXH37" s="462"/>
      <c r="BXI37" s="462"/>
      <c r="BXJ37" s="462"/>
      <c r="BXK37" s="462"/>
      <c r="BXL37" s="462"/>
      <c r="BXM37" s="462"/>
      <c r="BXN37" s="462"/>
      <c r="BXO37" s="462"/>
      <c r="BXP37" s="462"/>
      <c r="BXQ37" s="462"/>
      <c r="BXR37" s="462"/>
      <c r="BXS37" s="462"/>
      <c r="BXT37" s="462"/>
      <c r="BXU37" s="462"/>
      <c r="BXV37" s="462"/>
      <c r="BXW37" s="462"/>
      <c r="BXX37" s="462"/>
      <c r="BXY37" s="462"/>
      <c r="BXZ37" s="462"/>
      <c r="BYA37" s="462"/>
      <c r="BYB37" s="462"/>
      <c r="BYC37" s="462"/>
      <c r="BYD37" s="462"/>
      <c r="BYE37" s="462"/>
      <c r="BYF37" s="462"/>
      <c r="BYG37" s="462"/>
      <c r="BYH37" s="462"/>
      <c r="BYI37" s="462"/>
      <c r="BYJ37" s="462"/>
      <c r="BYK37" s="462"/>
      <c r="BYL37" s="462"/>
      <c r="BYM37" s="462"/>
      <c r="BYN37" s="462"/>
      <c r="BYO37" s="462"/>
      <c r="BYP37" s="462"/>
      <c r="BYQ37" s="462"/>
      <c r="BYR37" s="462"/>
      <c r="BYS37" s="462"/>
      <c r="BYT37" s="462"/>
      <c r="BYU37" s="462"/>
      <c r="BYV37" s="462"/>
      <c r="BYW37" s="462"/>
      <c r="BYX37" s="462"/>
      <c r="BYY37" s="462"/>
      <c r="BYZ37" s="462"/>
      <c r="BZA37" s="462"/>
      <c r="BZB37" s="462"/>
      <c r="BZC37" s="462"/>
      <c r="BZD37" s="462"/>
      <c r="BZE37" s="462"/>
      <c r="BZF37" s="462"/>
      <c r="BZG37" s="462"/>
      <c r="BZH37" s="462"/>
      <c r="BZI37" s="462"/>
      <c r="BZJ37" s="462"/>
      <c r="BZK37" s="462"/>
      <c r="BZL37" s="462"/>
      <c r="BZM37" s="462"/>
      <c r="BZN37" s="462"/>
      <c r="BZO37" s="462"/>
      <c r="BZP37" s="462"/>
      <c r="BZQ37" s="462"/>
      <c r="BZR37" s="462"/>
      <c r="BZS37" s="462"/>
      <c r="BZT37" s="462"/>
      <c r="BZU37" s="462"/>
      <c r="BZV37" s="462"/>
      <c r="BZW37" s="462"/>
      <c r="BZX37" s="462"/>
      <c r="BZY37" s="462"/>
      <c r="BZZ37" s="462"/>
      <c r="CAA37" s="462"/>
      <c r="CAB37" s="462"/>
      <c r="CAC37" s="462"/>
      <c r="CAD37" s="462"/>
      <c r="CAE37" s="462"/>
      <c r="CAF37" s="462"/>
      <c r="CAG37" s="462"/>
      <c r="CAH37" s="462"/>
      <c r="CAI37" s="462"/>
      <c r="CAJ37" s="462"/>
      <c r="CAK37" s="462"/>
      <c r="CAL37" s="462"/>
      <c r="CAM37" s="462"/>
      <c r="CAN37" s="462"/>
      <c r="CAO37" s="462"/>
      <c r="CAP37" s="462"/>
      <c r="CAQ37" s="462"/>
      <c r="CAR37" s="462"/>
      <c r="CAS37" s="462"/>
      <c r="CAT37" s="462"/>
      <c r="CAU37" s="462"/>
      <c r="CAV37" s="462"/>
      <c r="CAW37" s="462"/>
      <c r="CAX37" s="462"/>
      <c r="CAY37" s="462"/>
      <c r="CAZ37" s="462"/>
      <c r="CBA37" s="462"/>
      <c r="CBB37" s="462"/>
      <c r="CBC37" s="462"/>
      <c r="CBD37" s="462"/>
      <c r="CBE37" s="462"/>
      <c r="CBF37" s="462"/>
      <c r="CBG37" s="462"/>
      <c r="CBH37" s="462"/>
      <c r="CBI37" s="462"/>
      <c r="CBJ37" s="462"/>
      <c r="CBK37" s="462"/>
      <c r="CBL37" s="462"/>
      <c r="CBM37" s="462"/>
      <c r="CBN37" s="462"/>
      <c r="CBO37" s="462"/>
      <c r="CBP37" s="462"/>
      <c r="CBQ37" s="462"/>
      <c r="CBR37" s="462"/>
      <c r="CBS37" s="462"/>
      <c r="CBT37" s="462"/>
      <c r="CBU37" s="462"/>
      <c r="CBV37" s="462"/>
      <c r="CBW37" s="462"/>
      <c r="CBX37" s="462"/>
      <c r="CBY37" s="462"/>
      <c r="CBZ37" s="462"/>
      <c r="CCA37" s="462"/>
      <c r="CCB37" s="462"/>
      <c r="CCC37" s="462"/>
      <c r="CCD37" s="462"/>
      <c r="CCE37" s="462"/>
      <c r="CCF37" s="462"/>
      <c r="CCG37" s="462"/>
      <c r="CCH37" s="462"/>
      <c r="CCI37" s="462"/>
      <c r="CCJ37" s="462"/>
      <c r="CCK37" s="462"/>
      <c r="CCL37" s="462"/>
      <c r="CCM37" s="462"/>
      <c r="CCN37" s="462"/>
      <c r="CCO37" s="462"/>
      <c r="CCP37" s="462"/>
      <c r="CCQ37" s="462"/>
      <c r="CCR37" s="462"/>
      <c r="CCS37" s="462"/>
      <c r="CCT37" s="462"/>
      <c r="CCU37" s="462"/>
      <c r="CCV37" s="462"/>
      <c r="CCW37" s="462"/>
      <c r="CCX37" s="462"/>
      <c r="CCY37" s="462"/>
      <c r="CCZ37" s="462"/>
      <c r="CDA37" s="462"/>
      <c r="CDB37" s="462"/>
      <c r="CDC37" s="462"/>
      <c r="CDD37" s="462"/>
      <c r="CDE37" s="462"/>
      <c r="CDF37" s="462"/>
      <c r="CDG37" s="462"/>
      <c r="CDH37" s="462"/>
      <c r="CDI37" s="462"/>
      <c r="CDJ37" s="462"/>
      <c r="CDK37" s="462"/>
      <c r="CDL37" s="462"/>
      <c r="CDM37" s="462"/>
      <c r="CDN37" s="462"/>
      <c r="CDO37" s="462"/>
      <c r="CDP37" s="462"/>
      <c r="CDQ37" s="462"/>
      <c r="CDR37" s="462"/>
      <c r="CDS37" s="462"/>
      <c r="CDT37" s="462"/>
      <c r="CDU37" s="462"/>
      <c r="CDV37" s="462"/>
      <c r="CDW37" s="462"/>
      <c r="CDX37" s="462"/>
      <c r="CDY37" s="462"/>
      <c r="CDZ37" s="462"/>
      <c r="CEA37" s="462"/>
      <c r="CEB37" s="462"/>
      <c r="CEC37" s="462"/>
      <c r="CED37" s="462"/>
      <c r="CEE37" s="462"/>
      <c r="CEF37" s="462"/>
      <c r="CEG37" s="462"/>
      <c r="CEH37" s="462"/>
      <c r="CEI37" s="462"/>
      <c r="CEJ37" s="462"/>
      <c r="CEK37" s="462"/>
      <c r="CEL37" s="462"/>
      <c r="CEM37" s="462"/>
      <c r="CEN37" s="462"/>
      <c r="CEO37" s="462"/>
      <c r="CEP37" s="462"/>
      <c r="CEQ37" s="462"/>
      <c r="CER37" s="462"/>
      <c r="CES37" s="462"/>
      <c r="CET37" s="462"/>
      <c r="CEU37" s="462"/>
      <c r="CEV37" s="462"/>
      <c r="CEW37" s="462"/>
      <c r="CEX37" s="462"/>
      <c r="CEY37" s="462"/>
      <c r="CEZ37" s="462"/>
      <c r="CFA37" s="462"/>
      <c r="CFB37" s="462"/>
      <c r="CFC37" s="462"/>
      <c r="CFD37" s="462"/>
      <c r="CFE37" s="462"/>
      <c r="CFF37" s="462"/>
      <c r="CFG37" s="462"/>
      <c r="CFH37" s="462"/>
      <c r="CFI37" s="462"/>
      <c r="CFJ37" s="462"/>
      <c r="CFK37" s="462"/>
      <c r="CFL37" s="462"/>
      <c r="CFM37" s="462"/>
      <c r="CFN37" s="462"/>
      <c r="CFO37" s="462"/>
      <c r="CFP37" s="462"/>
      <c r="CFQ37" s="462"/>
      <c r="CFR37" s="462"/>
      <c r="CFS37" s="462"/>
      <c r="CFT37" s="462"/>
      <c r="CFU37" s="462"/>
      <c r="CFV37" s="462"/>
      <c r="CFW37" s="462"/>
      <c r="CFX37" s="462"/>
      <c r="CFY37" s="462"/>
      <c r="CFZ37" s="462"/>
      <c r="CGA37" s="462"/>
      <c r="CGB37" s="462"/>
      <c r="CGC37" s="462"/>
      <c r="CGD37" s="462"/>
      <c r="CGE37" s="462"/>
      <c r="CGF37" s="462"/>
      <c r="CGG37" s="462"/>
      <c r="CGH37" s="462"/>
      <c r="CGI37" s="462"/>
      <c r="CGJ37" s="462"/>
      <c r="CGK37" s="462"/>
      <c r="CGL37" s="462"/>
      <c r="CGM37" s="462"/>
      <c r="CGN37" s="462"/>
      <c r="CGO37" s="462"/>
      <c r="CGP37" s="462"/>
      <c r="CGQ37" s="462"/>
      <c r="CGR37" s="462"/>
      <c r="CGS37" s="462"/>
      <c r="CGT37" s="462"/>
      <c r="CGU37" s="462"/>
      <c r="CGV37" s="462"/>
      <c r="CGW37" s="462"/>
      <c r="CGX37" s="462"/>
      <c r="CGY37" s="462"/>
      <c r="CGZ37" s="462"/>
      <c r="CHA37" s="462"/>
      <c r="CHB37" s="462"/>
      <c r="CHC37" s="462"/>
      <c r="CHD37" s="462"/>
      <c r="CHE37" s="462"/>
      <c r="CHF37" s="462"/>
      <c r="CHG37" s="462"/>
      <c r="CHH37" s="462"/>
      <c r="CHI37" s="462"/>
      <c r="CHJ37" s="462"/>
      <c r="CHK37" s="462"/>
      <c r="CHL37" s="462"/>
      <c r="CHM37" s="462"/>
      <c r="CHN37" s="462"/>
      <c r="CHO37" s="462"/>
      <c r="CHP37" s="462"/>
      <c r="CHQ37" s="462"/>
      <c r="CHR37" s="462"/>
      <c r="CHS37" s="462"/>
      <c r="CHT37" s="462"/>
      <c r="CHU37" s="462"/>
      <c r="CHV37" s="462"/>
      <c r="CHW37" s="462"/>
      <c r="CHX37" s="462"/>
      <c r="CHY37" s="462"/>
      <c r="CHZ37" s="462"/>
      <c r="CIA37" s="462"/>
      <c r="CIB37" s="462"/>
      <c r="CIC37" s="462"/>
      <c r="CID37" s="462"/>
      <c r="CIE37" s="462"/>
      <c r="CIF37" s="462"/>
      <c r="CIG37" s="462"/>
      <c r="CIH37" s="462"/>
      <c r="CII37" s="462"/>
      <c r="CIJ37" s="462"/>
      <c r="CIK37" s="462"/>
      <c r="CIL37" s="462"/>
      <c r="CIM37" s="462"/>
      <c r="CIN37" s="462"/>
      <c r="CIO37" s="462"/>
      <c r="CIP37" s="462"/>
      <c r="CIQ37" s="462"/>
      <c r="CIR37" s="462"/>
      <c r="CIS37" s="462"/>
      <c r="CIT37" s="462"/>
      <c r="CIU37" s="462"/>
      <c r="CIV37" s="462"/>
      <c r="CIW37" s="462"/>
      <c r="CIX37" s="462"/>
      <c r="CIY37" s="462"/>
      <c r="CIZ37" s="462"/>
      <c r="CJA37" s="462"/>
      <c r="CJB37" s="462"/>
      <c r="CJC37" s="462"/>
      <c r="CJD37" s="462"/>
      <c r="CJE37" s="462"/>
      <c r="CJF37" s="462"/>
      <c r="CJG37" s="462"/>
      <c r="CJH37" s="462"/>
      <c r="CJI37" s="462"/>
      <c r="CJJ37" s="462"/>
      <c r="CJK37" s="462"/>
      <c r="CJL37" s="462"/>
      <c r="CJM37" s="462"/>
      <c r="CJN37" s="462"/>
      <c r="CJO37" s="462"/>
      <c r="CJP37" s="462"/>
      <c r="CJQ37" s="462"/>
      <c r="CJR37" s="462"/>
      <c r="CJS37" s="462"/>
      <c r="CJT37" s="462"/>
      <c r="CJU37" s="462"/>
      <c r="CJV37" s="462"/>
      <c r="CJW37" s="462"/>
      <c r="CJX37" s="462"/>
      <c r="CJY37" s="462"/>
      <c r="CJZ37" s="462"/>
      <c r="CKA37" s="462"/>
      <c r="CKB37" s="462"/>
      <c r="CKC37" s="462"/>
      <c r="CKD37" s="462"/>
      <c r="CKE37" s="462"/>
      <c r="CKF37" s="462"/>
      <c r="CKG37" s="462"/>
      <c r="CKH37" s="462"/>
      <c r="CKI37" s="462"/>
      <c r="CKJ37" s="462"/>
      <c r="CKK37" s="462"/>
      <c r="CKL37" s="462"/>
      <c r="CKM37" s="462"/>
      <c r="CKN37" s="462"/>
      <c r="CKO37" s="462"/>
      <c r="CKP37" s="462"/>
      <c r="CKQ37" s="462"/>
      <c r="CKR37" s="462"/>
      <c r="CKS37" s="462"/>
      <c r="CKT37" s="462"/>
      <c r="CKU37" s="462"/>
      <c r="CKV37" s="462"/>
      <c r="CKW37" s="462"/>
      <c r="CKX37" s="462"/>
      <c r="CKY37" s="462"/>
      <c r="CKZ37" s="462"/>
      <c r="CLA37" s="462"/>
      <c r="CLB37" s="462"/>
      <c r="CLC37" s="462"/>
      <c r="CLD37" s="462"/>
      <c r="CLE37" s="462"/>
      <c r="CLF37" s="462"/>
      <c r="CLG37" s="462"/>
      <c r="CLH37" s="462"/>
      <c r="CLI37" s="462"/>
      <c r="CLJ37" s="462"/>
      <c r="CLK37" s="462"/>
      <c r="CLL37" s="462"/>
      <c r="CLM37" s="462"/>
      <c r="CLN37" s="462"/>
      <c r="CLO37" s="462"/>
      <c r="CLP37" s="462"/>
      <c r="CLQ37" s="462"/>
      <c r="CLR37" s="462"/>
      <c r="CLS37" s="462"/>
      <c r="CLT37" s="462"/>
      <c r="CLU37" s="462"/>
      <c r="CLV37" s="462"/>
      <c r="CLW37" s="462"/>
      <c r="CLX37" s="462"/>
      <c r="CLY37" s="462"/>
      <c r="CLZ37" s="462"/>
      <c r="CMA37" s="462"/>
      <c r="CMB37" s="462"/>
      <c r="CMC37" s="462"/>
      <c r="CMD37" s="462"/>
      <c r="CME37" s="462"/>
      <c r="CMF37" s="462"/>
      <c r="CMG37" s="462"/>
      <c r="CMH37" s="462"/>
      <c r="CMI37" s="462"/>
      <c r="CMJ37" s="462"/>
      <c r="CMK37" s="462"/>
      <c r="CML37" s="462"/>
      <c r="CMM37" s="462"/>
      <c r="CMN37" s="462"/>
      <c r="CMO37" s="462"/>
      <c r="CMP37" s="462"/>
      <c r="CMQ37" s="462"/>
      <c r="CMR37" s="462"/>
      <c r="CMS37" s="462"/>
      <c r="CMT37" s="462"/>
      <c r="CMU37" s="462"/>
      <c r="CMV37" s="462"/>
      <c r="CMW37" s="462"/>
      <c r="CMX37" s="462"/>
      <c r="CMY37" s="462"/>
      <c r="CMZ37" s="462"/>
      <c r="CNA37" s="462"/>
      <c r="CNB37" s="462"/>
      <c r="CNC37" s="462"/>
      <c r="CND37" s="462"/>
      <c r="CNE37" s="462"/>
      <c r="CNF37" s="462"/>
      <c r="CNG37" s="462"/>
      <c r="CNH37" s="462"/>
      <c r="CNI37" s="462"/>
      <c r="CNJ37" s="462"/>
      <c r="CNK37" s="462"/>
      <c r="CNL37" s="462"/>
      <c r="CNM37" s="462"/>
      <c r="CNN37" s="462"/>
      <c r="CNO37" s="462"/>
      <c r="CNP37" s="462"/>
      <c r="CNQ37" s="462"/>
      <c r="CNR37" s="462"/>
      <c r="CNS37" s="462"/>
      <c r="CNT37" s="462"/>
      <c r="CNU37" s="462"/>
      <c r="CNV37" s="462"/>
      <c r="CNW37" s="462"/>
      <c r="CNX37" s="462"/>
      <c r="CNY37" s="462"/>
      <c r="CNZ37" s="462"/>
      <c r="COA37" s="462"/>
      <c r="COB37" s="462"/>
      <c r="COC37" s="462"/>
      <c r="COD37" s="462"/>
      <c r="COE37" s="462"/>
      <c r="COF37" s="462"/>
      <c r="COG37" s="462"/>
      <c r="COH37" s="462"/>
      <c r="COI37" s="462"/>
      <c r="COJ37" s="462"/>
      <c r="COK37" s="462"/>
      <c r="COL37" s="462"/>
      <c r="COM37" s="462"/>
      <c r="CON37" s="462"/>
      <c r="COO37" s="462"/>
      <c r="COP37" s="462"/>
      <c r="COQ37" s="462"/>
      <c r="COR37" s="462"/>
      <c r="COS37" s="462"/>
      <c r="COT37" s="462"/>
      <c r="COU37" s="462"/>
      <c r="COV37" s="462"/>
      <c r="COW37" s="462"/>
      <c r="COX37" s="462"/>
      <c r="COY37" s="462"/>
      <c r="COZ37" s="462"/>
      <c r="CPA37" s="462"/>
      <c r="CPB37" s="462"/>
      <c r="CPC37" s="462"/>
      <c r="CPD37" s="462"/>
      <c r="CPE37" s="462"/>
      <c r="CPF37" s="462"/>
      <c r="CPG37" s="462"/>
      <c r="CPH37" s="462"/>
      <c r="CPI37" s="462"/>
      <c r="CPJ37" s="462"/>
      <c r="CPK37" s="462"/>
      <c r="CPL37" s="462"/>
      <c r="CPM37" s="462"/>
      <c r="CPN37" s="462"/>
      <c r="CPO37" s="462"/>
      <c r="CPP37" s="462"/>
      <c r="CPQ37" s="462"/>
      <c r="CPR37" s="462"/>
      <c r="CPS37" s="462"/>
      <c r="CPT37" s="462"/>
      <c r="CPU37" s="462"/>
      <c r="CPV37" s="462"/>
      <c r="CPW37" s="462"/>
      <c r="CPX37" s="462"/>
      <c r="CPY37" s="462"/>
      <c r="CPZ37" s="462"/>
      <c r="CQA37" s="462"/>
      <c r="CQB37" s="462"/>
      <c r="CQC37" s="462"/>
      <c r="CQD37" s="462"/>
      <c r="CQE37" s="462"/>
      <c r="CQF37" s="462"/>
      <c r="CQG37" s="462"/>
      <c r="CQH37" s="462"/>
      <c r="CQI37" s="462"/>
      <c r="CQJ37" s="462"/>
      <c r="CQK37" s="462"/>
      <c r="CQL37" s="462"/>
      <c r="CQM37" s="462"/>
      <c r="CQN37" s="462"/>
      <c r="CQO37" s="462"/>
      <c r="CQP37" s="462"/>
      <c r="CQQ37" s="462"/>
      <c r="CQR37" s="462"/>
      <c r="CQS37" s="462"/>
      <c r="CQT37" s="462"/>
      <c r="CQU37" s="462"/>
      <c r="CQV37" s="462"/>
      <c r="CQW37" s="462"/>
      <c r="CQX37" s="462"/>
      <c r="CQY37" s="462"/>
      <c r="CQZ37" s="462"/>
      <c r="CRA37" s="462"/>
      <c r="CRB37" s="462"/>
      <c r="CRC37" s="462"/>
      <c r="CRD37" s="462"/>
      <c r="CRE37" s="462"/>
      <c r="CRF37" s="462"/>
      <c r="CRG37" s="462"/>
      <c r="CRH37" s="462"/>
      <c r="CRI37" s="462"/>
      <c r="CRJ37" s="462"/>
      <c r="CRK37" s="462"/>
      <c r="CRL37" s="462"/>
      <c r="CRM37" s="462"/>
      <c r="CRN37" s="462"/>
      <c r="CRO37" s="462"/>
      <c r="CRP37" s="462"/>
      <c r="CRQ37" s="462"/>
      <c r="CRR37" s="462"/>
      <c r="CRS37" s="462"/>
      <c r="CRT37" s="462"/>
      <c r="CRU37" s="462"/>
      <c r="CRV37" s="462"/>
      <c r="CRW37" s="462"/>
      <c r="CRX37" s="462"/>
      <c r="CRY37" s="462"/>
      <c r="CRZ37" s="462"/>
      <c r="CSA37" s="462"/>
      <c r="CSB37" s="462"/>
      <c r="CSC37" s="462"/>
      <c r="CSD37" s="462"/>
      <c r="CSE37" s="462"/>
      <c r="CSF37" s="462"/>
      <c r="CSG37" s="462"/>
      <c r="CSH37" s="462"/>
      <c r="CSI37" s="462"/>
      <c r="CSJ37" s="462"/>
      <c r="CSK37" s="462"/>
      <c r="CSL37" s="462"/>
      <c r="CSM37" s="462"/>
      <c r="CSN37" s="462"/>
      <c r="CSO37" s="462"/>
      <c r="CSP37" s="462"/>
      <c r="CSQ37" s="462"/>
      <c r="CSR37" s="462"/>
      <c r="CSS37" s="462"/>
      <c r="CST37" s="462"/>
      <c r="CSU37" s="462"/>
      <c r="CSV37" s="462"/>
      <c r="CSW37" s="462"/>
      <c r="CSX37" s="462"/>
      <c r="CSY37" s="462"/>
      <c r="CSZ37" s="462"/>
      <c r="CTA37" s="462"/>
      <c r="CTB37" s="462"/>
      <c r="CTC37" s="462"/>
      <c r="CTD37" s="462"/>
      <c r="CTE37" s="462"/>
      <c r="CTF37" s="462"/>
      <c r="CTG37" s="462"/>
      <c r="CTH37" s="462"/>
      <c r="CTI37" s="462"/>
      <c r="CTJ37" s="462"/>
      <c r="CTK37" s="462"/>
      <c r="CTL37" s="462"/>
      <c r="CTM37" s="462"/>
      <c r="CTN37" s="462"/>
      <c r="CTO37" s="462"/>
      <c r="CTP37" s="462"/>
      <c r="CTQ37" s="462"/>
      <c r="CTR37" s="462"/>
      <c r="CTS37" s="462"/>
      <c r="CTT37" s="462"/>
      <c r="CTU37" s="462"/>
      <c r="CTV37" s="462"/>
      <c r="CTW37" s="462"/>
      <c r="CTX37" s="462"/>
      <c r="CTY37" s="462"/>
      <c r="CTZ37" s="462"/>
      <c r="CUA37" s="462"/>
      <c r="CUB37" s="462"/>
      <c r="CUC37" s="462"/>
      <c r="CUD37" s="462"/>
      <c r="CUE37" s="462"/>
      <c r="CUF37" s="462"/>
      <c r="CUG37" s="462"/>
      <c r="CUH37" s="462"/>
      <c r="CUI37" s="462"/>
      <c r="CUJ37" s="462"/>
      <c r="CUK37" s="462"/>
      <c r="CUL37" s="462"/>
      <c r="CUM37" s="462"/>
      <c r="CUN37" s="462"/>
      <c r="CUO37" s="462"/>
      <c r="CUP37" s="462"/>
      <c r="CUQ37" s="462"/>
      <c r="CUR37" s="462"/>
      <c r="CUS37" s="462"/>
      <c r="CUT37" s="462"/>
      <c r="CUU37" s="462"/>
      <c r="CUV37" s="462"/>
      <c r="CUW37" s="462"/>
      <c r="CUX37" s="462"/>
      <c r="CUY37" s="462"/>
      <c r="CUZ37" s="462"/>
      <c r="CVA37" s="462"/>
      <c r="CVB37" s="462"/>
      <c r="CVC37" s="462"/>
      <c r="CVD37" s="462"/>
      <c r="CVE37" s="462"/>
      <c r="CVF37" s="462"/>
      <c r="CVG37" s="462"/>
      <c r="CVH37" s="462"/>
      <c r="CVI37" s="462"/>
      <c r="CVJ37" s="462"/>
      <c r="CVK37" s="462"/>
      <c r="CVL37" s="462"/>
      <c r="CVM37" s="462"/>
      <c r="CVN37" s="462"/>
      <c r="CVO37" s="462"/>
      <c r="CVP37" s="462"/>
      <c r="CVQ37" s="462"/>
      <c r="CVR37" s="462"/>
      <c r="CVS37" s="462"/>
      <c r="CVT37" s="462"/>
      <c r="CVU37" s="462"/>
      <c r="CVV37" s="462"/>
      <c r="CVW37" s="462"/>
      <c r="CVX37" s="462"/>
      <c r="CVY37" s="462"/>
      <c r="CVZ37" s="462"/>
      <c r="CWA37" s="462"/>
      <c r="CWB37" s="462"/>
      <c r="CWC37" s="462"/>
      <c r="CWD37" s="462"/>
      <c r="CWE37" s="462"/>
      <c r="CWF37" s="462"/>
      <c r="CWG37" s="462"/>
      <c r="CWH37" s="462"/>
      <c r="CWI37" s="462"/>
      <c r="CWJ37" s="462"/>
      <c r="CWK37" s="462"/>
      <c r="CWL37" s="462"/>
      <c r="CWM37" s="462"/>
      <c r="CWN37" s="462"/>
      <c r="CWO37" s="462"/>
      <c r="CWP37" s="462"/>
      <c r="CWQ37" s="462"/>
      <c r="CWR37" s="462"/>
      <c r="CWS37" s="462"/>
      <c r="CWT37" s="462"/>
      <c r="CWU37" s="462"/>
      <c r="CWV37" s="462"/>
      <c r="CWW37" s="462"/>
      <c r="CWX37" s="462"/>
      <c r="CWY37" s="462"/>
      <c r="CWZ37" s="462"/>
      <c r="CXA37" s="462"/>
      <c r="CXB37" s="462"/>
      <c r="CXC37" s="462"/>
      <c r="CXD37" s="462"/>
      <c r="CXE37" s="462"/>
      <c r="CXF37" s="462"/>
      <c r="CXG37" s="462"/>
      <c r="CXH37" s="462"/>
      <c r="CXI37" s="462"/>
      <c r="CXJ37" s="462"/>
      <c r="CXK37" s="462"/>
      <c r="CXL37" s="462"/>
      <c r="CXM37" s="462"/>
      <c r="CXN37" s="462"/>
      <c r="CXO37" s="462"/>
      <c r="CXP37" s="462"/>
      <c r="CXQ37" s="462"/>
      <c r="CXR37" s="462"/>
      <c r="CXS37" s="462"/>
      <c r="CXT37" s="462"/>
      <c r="CXU37" s="462"/>
      <c r="CXV37" s="462"/>
      <c r="CXW37" s="462"/>
      <c r="CXX37" s="462"/>
      <c r="CXY37" s="462"/>
      <c r="CXZ37" s="462"/>
      <c r="CYA37" s="462"/>
      <c r="CYB37" s="462"/>
      <c r="CYC37" s="462"/>
      <c r="CYD37" s="462"/>
      <c r="CYE37" s="462"/>
      <c r="CYF37" s="462"/>
      <c r="CYG37" s="462"/>
      <c r="CYH37" s="462"/>
      <c r="CYI37" s="462"/>
      <c r="CYJ37" s="462"/>
      <c r="CYK37" s="462"/>
      <c r="CYL37" s="462"/>
      <c r="CYM37" s="462"/>
      <c r="CYN37" s="462"/>
      <c r="CYO37" s="462"/>
      <c r="CYP37" s="462"/>
      <c r="CYQ37" s="462"/>
      <c r="CYR37" s="462"/>
      <c r="CYS37" s="462"/>
      <c r="CYT37" s="462"/>
      <c r="CYU37" s="462"/>
      <c r="CYV37" s="462"/>
      <c r="CYW37" s="462"/>
      <c r="CYX37" s="462"/>
      <c r="CYY37" s="462"/>
      <c r="CYZ37" s="462"/>
      <c r="CZA37" s="462"/>
      <c r="CZB37" s="462"/>
      <c r="CZC37" s="462"/>
      <c r="CZD37" s="462"/>
      <c r="CZE37" s="462"/>
      <c r="CZF37" s="462"/>
      <c r="CZG37" s="462"/>
      <c r="CZH37" s="462"/>
      <c r="CZI37" s="462"/>
      <c r="CZJ37" s="462"/>
      <c r="CZK37" s="462"/>
      <c r="CZL37" s="462"/>
      <c r="CZM37" s="462"/>
      <c r="CZN37" s="462"/>
      <c r="CZO37" s="462"/>
      <c r="CZP37" s="462"/>
      <c r="CZQ37" s="462"/>
      <c r="CZR37" s="462"/>
      <c r="CZS37" s="462"/>
      <c r="CZT37" s="462"/>
      <c r="CZU37" s="462"/>
      <c r="CZV37" s="462"/>
      <c r="CZW37" s="462"/>
      <c r="CZX37" s="462"/>
      <c r="CZY37" s="462"/>
      <c r="CZZ37" s="462"/>
      <c r="DAA37" s="462"/>
      <c r="DAB37" s="462"/>
      <c r="DAC37" s="462"/>
      <c r="DAD37" s="462"/>
      <c r="DAE37" s="462"/>
      <c r="DAF37" s="462"/>
      <c r="DAG37" s="462"/>
      <c r="DAH37" s="462"/>
      <c r="DAI37" s="462"/>
      <c r="DAJ37" s="462"/>
      <c r="DAK37" s="462"/>
      <c r="DAL37" s="462"/>
      <c r="DAM37" s="462"/>
      <c r="DAN37" s="462"/>
      <c r="DAO37" s="462"/>
      <c r="DAP37" s="462"/>
      <c r="DAQ37" s="462"/>
      <c r="DAR37" s="462"/>
      <c r="DAS37" s="462"/>
      <c r="DAT37" s="462"/>
      <c r="DAU37" s="462"/>
      <c r="DAV37" s="462"/>
      <c r="DAW37" s="462"/>
      <c r="DAX37" s="462"/>
      <c r="DAY37" s="462"/>
      <c r="DAZ37" s="462"/>
      <c r="DBA37" s="462"/>
      <c r="DBB37" s="462"/>
      <c r="DBC37" s="462"/>
      <c r="DBD37" s="462"/>
      <c r="DBE37" s="462"/>
      <c r="DBF37" s="462"/>
      <c r="DBG37" s="462"/>
      <c r="DBH37" s="462"/>
      <c r="DBI37" s="462"/>
      <c r="DBJ37" s="462"/>
      <c r="DBK37" s="462"/>
      <c r="DBL37" s="462"/>
      <c r="DBM37" s="462"/>
      <c r="DBN37" s="462"/>
      <c r="DBO37" s="462"/>
      <c r="DBP37" s="462"/>
      <c r="DBQ37" s="462"/>
      <c r="DBR37" s="462"/>
      <c r="DBS37" s="462"/>
      <c r="DBT37" s="462"/>
      <c r="DBU37" s="462"/>
      <c r="DBV37" s="462"/>
      <c r="DBW37" s="462"/>
      <c r="DBX37" s="462"/>
      <c r="DBY37" s="462"/>
      <c r="DBZ37" s="462"/>
      <c r="DCA37" s="462"/>
      <c r="DCB37" s="462"/>
      <c r="DCC37" s="462"/>
      <c r="DCD37" s="462"/>
      <c r="DCE37" s="462"/>
      <c r="DCF37" s="462"/>
      <c r="DCG37" s="462"/>
      <c r="DCH37" s="462"/>
      <c r="DCI37" s="462"/>
      <c r="DCJ37" s="462"/>
      <c r="DCK37" s="462"/>
      <c r="DCL37" s="462"/>
      <c r="DCM37" s="462"/>
      <c r="DCN37" s="462"/>
      <c r="DCO37" s="462"/>
      <c r="DCP37" s="462"/>
      <c r="DCQ37" s="462"/>
      <c r="DCR37" s="462"/>
      <c r="DCS37" s="462"/>
      <c r="DCT37" s="462"/>
      <c r="DCU37" s="462"/>
      <c r="DCV37" s="462"/>
      <c r="DCW37" s="462"/>
      <c r="DCX37" s="462"/>
      <c r="DCY37" s="462"/>
      <c r="DCZ37" s="462"/>
      <c r="DDA37" s="462"/>
      <c r="DDB37" s="462"/>
      <c r="DDC37" s="462"/>
      <c r="DDD37" s="462"/>
      <c r="DDE37" s="462"/>
      <c r="DDF37" s="462"/>
      <c r="DDG37" s="462"/>
      <c r="DDH37" s="462"/>
      <c r="DDI37" s="462"/>
      <c r="DDJ37" s="462"/>
      <c r="DDK37" s="462"/>
      <c r="DDL37" s="462"/>
      <c r="DDM37" s="462"/>
      <c r="DDN37" s="462"/>
      <c r="DDO37" s="462"/>
      <c r="DDP37" s="462"/>
      <c r="DDQ37" s="462"/>
      <c r="DDR37" s="462"/>
      <c r="DDS37" s="462"/>
      <c r="DDT37" s="462"/>
      <c r="DDU37" s="462"/>
      <c r="DDV37" s="462"/>
      <c r="DDW37" s="462"/>
      <c r="DDX37" s="462"/>
      <c r="DDY37" s="462"/>
      <c r="DDZ37" s="462"/>
      <c r="DEA37" s="462"/>
      <c r="DEB37" s="462"/>
      <c r="DEC37" s="462"/>
      <c r="DED37" s="462"/>
      <c r="DEE37" s="462"/>
      <c r="DEF37" s="462"/>
      <c r="DEG37" s="462"/>
      <c r="DEH37" s="462"/>
      <c r="DEI37" s="462"/>
      <c r="DEJ37" s="462"/>
      <c r="DEK37" s="462"/>
      <c r="DEL37" s="462"/>
      <c r="DEM37" s="462"/>
      <c r="DEN37" s="462"/>
      <c r="DEO37" s="462"/>
      <c r="DEP37" s="462"/>
      <c r="DEQ37" s="462"/>
      <c r="DER37" s="462"/>
      <c r="DES37" s="462"/>
      <c r="DET37" s="462"/>
      <c r="DEU37" s="462"/>
      <c r="DEV37" s="462"/>
      <c r="DEW37" s="462"/>
      <c r="DEX37" s="462"/>
      <c r="DEY37" s="462"/>
      <c r="DEZ37" s="462"/>
      <c r="DFA37" s="462"/>
      <c r="DFB37" s="462"/>
      <c r="DFC37" s="462"/>
      <c r="DFD37" s="462"/>
      <c r="DFE37" s="462"/>
      <c r="DFF37" s="462"/>
      <c r="DFG37" s="462"/>
      <c r="DFH37" s="462"/>
      <c r="DFI37" s="462"/>
      <c r="DFJ37" s="462"/>
      <c r="DFK37" s="462"/>
      <c r="DFL37" s="462"/>
      <c r="DFM37" s="462"/>
      <c r="DFN37" s="462"/>
      <c r="DFO37" s="462"/>
      <c r="DFP37" s="462"/>
      <c r="DFQ37" s="462"/>
      <c r="DFR37" s="462"/>
      <c r="DFS37" s="462"/>
      <c r="DFT37" s="462"/>
      <c r="DFU37" s="462"/>
      <c r="DFV37" s="462"/>
      <c r="DFW37" s="462"/>
      <c r="DFX37" s="462"/>
      <c r="DFY37" s="462"/>
      <c r="DFZ37" s="462"/>
      <c r="DGA37" s="462"/>
      <c r="DGB37" s="462"/>
      <c r="DGC37" s="462"/>
      <c r="DGD37" s="462"/>
      <c r="DGE37" s="462"/>
      <c r="DGF37" s="462"/>
      <c r="DGG37" s="462"/>
      <c r="DGH37" s="462"/>
      <c r="DGI37" s="462"/>
      <c r="DGJ37" s="462"/>
      <c r="DGK37" s="462"/>
      <c r="DGL37" s="462"/>
      <c r="DGM37" s="462"/>
      <c r="DGN37" s="462"/>
      <c r="DGO37" s="462"/>
      <c r="DGP37" s="462"/>
      <c r="DGQ37" s="462"/>
      <c r="DGR37" s="462"/>
      <c r="DGS37" s="462"/>
      <c r="DGT37" s="462"/>
      <c r="DGU37" s="462"/>
      <c r="DGV37" s="462"/>
      <c r="DGW37" s="462"/>
      <c r="DGX37" s="462"/>
      <c r="DGY37" s="462"/>
      <c r="DGZ37" s="462"/>
      <c r="DHA37" s="462"/>
      <c r="DHB37" s="462"/>
      <c r="DHC37" s="462"/>
      <c r="DHD37" s="462"/>
      <c r="DHE37" s="462"/>
      <c r="DHF37" s="462"/>
      <c r="DHG37" s="462"/>
      <c r="DHH37" s="462"/>
      <c r="DHI37" s="462"/>
      <c r="DHJ37" s="462"/>
      <c r="DHK37" s="462"/>
      <c r="DHL37" s="462"/>
      <c r="DHM37" s="462"/>
      <c r="DHN37" s="462"/>
      <c r="DHO37" s="462"/>
      <c r="DHP37" s="462"/>
      <c r="DHQ37" s="462"/>
      <c r="DHR37" s="462"/>
      <c r="DHS37" s="462"/>
      <c r="DHT37" s="462"/>
      <c r="DHU37" s="462"/>
      <c r="DHV37" s="462"/>
      <c r="DHW37" s="462"/>
      <c r="DHX37" s="462"/>
      <c r="DHY37" s="462"/>
      <c r="DHZ37" s="462"/>
      <c r="DIA37" s="462"/>
      <c r="DIB37" s="462"/>
      <c r="DIC37" s="462"/>
      <c r="DID37" s="462"/>
      <c r="DIE37" s="462"/>
      <c r="DIF37" s="462"/>
      <c r="DIG37" s="462"/>
      <c r="DIH37" s="462"/>
      <c r="DII37" s="462"/>
      <c r="DIJ37" s="462"/>
      <c r="DIK37" s="462"/>
      <c r="DIL37" s="462"/>
      <c r="DIM37" s="462"/>
      <c r="DIN37" s="462"/>
      <c r="DIO37" s="462"/>
      <c r="DIP37" s="462"/>
      <c r="DIQ37" s="462"/>
      <c r="DIR37" s="462"/>
      <c r="DIS37" s="462"/>
      <c r="DIT37" s="462"/>
      <c r="DIU37" s="462"/>
      <c r="DIV37" s="462"/>
      <c r="DIW37" s="462"/>
      <c r="DIX37" s="462"/>
      <c r="DIY37" s="462"/>
      <c r="DIZ37" s="462"/>
      <c r="DJA37" s="462"/>
      <c r="DJB37" s="462"/>
      <c r="DJC37" s="462"/>
      <c r="DJD37" s="462"/>
      <c r="DJE37" s="462"/>
      <c r="DJF37" s="462"/>
      <c r="DJG37" s="462"/>
      <c r="DJH37" s="462"/>
      <c r="DJI37" s="462"/>
      <c r="DJJ37" s="462"/>
      <c r="DJK37" s="462"/>
      <c r="DJL37" s="462"/>
      <c r="DJM37" s="462"/>
      <c r="DJN37" s="462"/>
      <c r="DJO37" s="462"/>
      <c r="DJP37" s="462"/>
      <c r="DJQ37" s="462"/>
      <c r="DJR37" s="462"/>
      <c r="DJS37" s="462"/>
      <c r="DJT37" s="462"/>
      <c r="DJU37" s="462"/>
      <c r="DJV37" s="462"/>
      <c r="DJW37" s="462"/>
      <c r="DJX37" s="462"/>
      <c r="DJY37" s="462"/>
      <c r="DJZ37" s="462"/>
      <c r="DKA37" s="462"/>
      <c r="DKB37" s="462"/>
      <c r="DKC37" s="462"/>
      <c r="DKD37" s="462"/>
      <c r="DKE37" s="462"/>
      <c r="DKF37" s="462"/>
      <c r="DKG37" s="462"/>
      <c r="DKH37" s="462"/>
      <c r="DKI37" s="462"/>
      <c r="DKJ37" s="462"/>
      <c r="DKK37" s="462"/>
      <c r="DKL37" s="462"/>
      <c r="DKM37" s="462"/>
      <c r="DKN37" s="462"/>
      <c r="DKO37" s="462"/>
      <c r="DKP37" s="462"/>
      <c r="DKQ37" s="462"/>
      <c r="DKR37" s="462"/>
      <c r="DKS37" s="462"/>
      <c r="DKT37" s="462"/>
      <c r="DKU37" s="462"/>
      <c r="DKV37" s="462"/>
      <c r="DKW37" s="462"/>
      <c r="DKX37" s="462"/>
      <c r="DKY37" s="462"/>
      <c r="DKZ37" s="462"/>
      <c r="DLA37" s="462"/>
      <c r="DLB37" s="462"/>
      <c r="DLC37" s="462"/>
      <c r="DLD37" s="462"/>
      <c r="DLE37" s="462"/>
      <c r="DLF37" s="462"/>
      <c r="DLG37" s="462"/>
      <c r="DLH37" s="462"/>
      <c r="DLI37" s="462"/>
      <c r="DLJ37" s="462"/>
      <c r="DLK37" s="462"/>
      <c r="DLL37" s="462"/>
      <c r="DLM37" s="462"/>
      <c r="DLN37" s="462"/>
      <c r="DLO37" s="462"/>
      <c r="DLP37" s="462"/>
      <c r="DLQ37" s="462"/>
      <c r="DLR37" s="462"/>
      <c r="DLS37" s="462"/>
      <c r="DLT37" s="462"/>
      <c r="DLU37" s="462"/>
      <c r="DLV37" s="462"/>
      <c r="DLW37" s="462"/>
      <c r="DLX37" s="462"/>
      <c r="DLY37" s="462"/>
      <c r="DLZ37" s="462"/>
      <c r="DMA37" s="462"/>
      <c r="DMB37" s="462"/>
      <c r="DMC37" s="462"/>
      <c r="DMD37" s="462"/>
      <c r="DME37" s="462"/>
      <c r="DMF37" s="462"/>
      <c r="DMG37" s="462"/>
      <c r="DMH37" s="462"/>
      <c r="DMI37" s="462"/>
      <c r="DMJ37" s="462"/>
      <c r="DMK37" s="462"/>
      <c r="DML37" s="462"/>
      <c r="DMM37" s="462"/>
      <c r="DMN37" s="462"/>
      <c r="DMO37" s="462"/>
      <c r="DMP37" s="462"/>
      <c r="DMQ37" s="462"/>
      <c r="DMR37" s="462"/>
      <c r="DMS37" s="462"/>
      <c r="DMT37" s="462"/>
      <c r="DMU37" s="462"/>
      <c r="DMV37" s="462"/>
      <c r="DMW37" s="462"/>
      <c r="DMX37" s="462"/>
      <c r="DMY37" s="462"/>
      <c r="DMZ37" s="462"/>
      <c r="DNA37" s="462"/>
      <c r="DNB37" s="462"/>
      <c r="DNC37" s="462"/>
      <c r="DND37" s="462"/>
      <c r="DNE37" s="462"/>
      <c r="DNF37" s="462"/>
      <c r="DNG37" s="462"/>
      <c r="DNH37" s="462"/>
      <c r="DNI37" s="462"/>
      <c r="DNJ37" s="462"/>
      <c r="DNK37" s="462"/>
      <c r="DNL37" s="462"/>
      <c r="DNM37" s="462"/>
      <c r="DNN37" s="462"/>
      <c r="DNO37" s="462"/>
      <c r="DNP37" s="462"/>
      <c r="DNQ37" s="462"/>
      <c r="DNR37" s="462"/>
      <c r="DNS37" s="462"/>
      <c r="DNT37" s="462"/>
      <c r="DNU37" s="462"/>
      <c r="DNV37" s="462"/>
      <c r="DNW37" s="462"/>
      <c r="DNX37" s="462"/>
      <c r="DNY37" s="462"/>
      <c r="DNZ37" s="462"/>
      <c r="DOA37" s="462"/>
      <c r="DOB37" s="462"/>
      <c r="DOC37" s="462"/>
      <c r="DOD37" s="462"/>
      <c r="DOE37" s="462"/>
      <c r="DOF37" s="462"/>
      <c r="DOG37" s="462"/>
      <c r="DOH37" s="462"/>
      <c r="DOI37" s="462"/>
      <c r="DOJ37" s="462"/>
      <c r="DOK37" s="462"/>
      <c r="DOL37" s="462"/>
      <c r="DOM37" s="462"/>
      <c r="DON37" s="462"/>
      <c r="DOO37" s="462"/>
      <c r="DOP37" s="462"/>
      <c r="DOQ37" s="462"/>
      <c r="DOR37" s="462"/>
      <c r="DOS37" s="462"/>
      <c r="DOT37" s="462"/>
      <c r="DOU37" s="462"/>
      <c r="DOV37" s="462"/>
      <c r="DOW37" s="462"/>
      <c r="DOX37" s="462"/>
      <c r="DOY37" s="462"/>
      <c r="DOZ37" s="462"/>
      <c r="DPA37" s="462"/>
      <c r="DPB37" s="462"/>
      <c r="DPC37" s="462"/>
      <c r="DPD37" s="462"/>
      <c r="DPE37" s="462"/>
      <c r="DPF37" s="462"/>
      <c r="DPG37" s="462"/>
      <c r="DPH37" s="462"/>
      <c r="DPI37" s="462"/>
      <c r="DPJ37" s="462"/>
      <c r="DPK37" s="462"/>
      <c r="DPL37" s="462"/>
      <c r="DPM37" s="462"/>
      <c r="DPN37" s="462"/>
      <c r="DPO37" s="462"/>
      <c r="DPP37" s="462"/>
      <c r="DPQ37" s="462"/>
      <c r="DPR37" s="462"/>
      <c r="DPS37" s="462"/>
      <c r="DPT37" s="462"/>
      <c r="DPU37" s="462"/>
      <c r="DPV37" s="462"/>
      <c r="DPW37" s="462"/>
      <c r="DPX37" s="462"/>
      <c r="DPY37" s="462"/>
      <c r="DPZ37" s="462"/>
      <c r="DQA37" s="462"/>
      <c r="DQB37" s="462"/>
      <c r="DQC37" s="462"/>
      <c r="DQD37" s="462"/>
      <c r="DQE37" s="462"/>
      <c r="DQF37" s="462"/>
      <c r="DQG37" s="462"/>
      <c r="DQH37" s="462"/>
      <c r="DQI37" s="462"/>
      <c r="DQJ37" s="462"/>
      <c r="DQK37" s="462"/>
      <c r="DQL37" s="462"/>
      <c r="DQM37" s="462"/>
      <c r="DQN37" s="462"/>
      <c r="DQO37" s="462"/>
      <c r="DQP37" s="462"/>
      <c r="DQQ37" s="462"/>
      <c r="DQR37" s="462"/>
      <c r="DQS37" s="462"/>
      <c r="DQT37" s="462"/>
      <c r="DQU37" s="462"/>
      <c r="DQV37" s="462"/>
      <c r="DQW37" s="462"/>
      <c r="DQX37" s="462"/>
      <c r="DQY37" s="462"/>
      <c r="DQZ37" s="462"/>
      <c r="DRA37" s="462"/>
      <c r="DRB37" s="462"/>
      <c r="DRC37" s="462"/>
      <c r="DRD37" s="462"/>
      <c r="DRE37" s="462"/>
      <c r="DRF37" s="462"/>
      <c r="DRG37" s="462"/>
      <c r="DRH37" s="462"/>
      <c r="DRI37" s="462"/>
      <c r="DRJ37" s="462"/>
      <c r="DRK37" s="462"/>
      <c r="DRL37" s="462"/>
      <c r="DRM37" s="462"/>
      <c r="DRN37" s="462"/>
      <c r="DRO37" s="462"/>
      <c r="DRP37" s="462"/>
      <c r="DRQ37" s="462"/>
      <c r="DRR37" s="462"/>
      <c r="DRS37" s="462"/>
      <c r="DRT37" s="462"/>
      <c r="DRU37" s="462"/>
      <c r="DRV37" s="462"/>
      <c r="DRW37" s="462"/>
      <c r="DRX37" s="462"/>
      <c r="DRY37" s="462"/>
      <c r="DRZ37" s="462"/>
      <c r="DSA37" s="462"/>
      <c r="DSB37" s="462"/>
      <c r="DSC37" s="462"/>
      <c r="DSD37" s="462"/>
      <c r="DSE37" s="462"/>
      <c r="DSF37" s="462"/>
      <c r="DSG37" s="462"/>
      <c r="DSH37" s="462"/>
      <c r="DSI37" s="462"/>
      <c r="DSJ37" s="462"/>
      <c r="DSK37" s="462"/>
      <c r="DSL37" s="462"/>
      <c r="DSM37" s="462"/>
      <c r="DSN37" s="462"/>
      <c r="DSO37" s="462"/>
      <c r="DSP37" s="462"/>
      <c r="DSQ37" s="462"/>
      <c r="DSR37" s="462"/>
      <c r="DSS37" s="462"/>
      <c r="DST37" s="462"/>
      <c r="DSU37" s="462"/>
      <c r="DSV37" s="462"/>
      <c r="DSW37" s="462"/>
      <c r="DSX37" s="462"/>
      <c r="DSY37" s="462"/>
      <c r="DSZ37" s="462"/>
      <c r="DTA37" s="462"/>
      <c r="DTB37" s="462"/>
      <c r="DTC37" s="462"/>
      <c r="DTD37" s="462"/>
      <c r="DTE37" s="462"/>
      <c r="DTF37" s="462"/>
      <c r="DTG37" s="462"/>
      <c r="DTH37" s="462"/>
      <c r="DTI37" s="462"/>
      <c r="DTJ37" s="462"/>
      <c r="DTK37" s="462"/>
      <c r="DTL37" s="462"/>
      <c r="DTM37" s="462"/>
      <c r="DTN37" s="462"/>
      <c r="DTO37" s="462"/>
      <c r="DTP37" s="462"/>
      <c r="DTQ37" s="462"/>
      <c r="DTR37" s="462"/>
      <c r="DTS37" s="462"/>
      <c r="DTT37" s="462"/>
      <c r="DTU37" s="462"/>
      <c r="DTV37" s="462"/>
      <c r="DTW37" s="462"/>
      <c r="DTX37" s="462"/>
      <c r="DTY37" s="462"/>
      <c r="DTZ37" s="462"/>
      <c r="DUA37" s="462"/>
      <c r="DUB37" s="462"/>
      <c r="DUC37" s="462"/>
      <c r="DUD37" s="462"/>
      <c r="DUE37" s="462"/>
      <c r="DUF37" s="462"/>
      <c r="DUG37" s="462"/>
      <c r="DUH37" s="462"/>
      <c r="DUI37" s="462"/>
      <c r="DUJ37" s="462"/>
      <c r="DUK37" s="462"/>
      <c r="DUL37" s="462"/>
      <c r="DUM37" s="462"/>
      <c r="DUN37" s="462"/>
      <c r="DUO37" s="462"/>
      <c r="DUP37" s="462"/>
      <c r="DUQ37" s="462"/>
      <c r="DUR37" s="462"/>
      <c r="DUS37" s="462"/>
      <c r="DUT37" s="462"/>
      <c r="DUU37" s="462"/>
      <c r="DUV37" s="462"/>
      <c r="DUW37" s="462"/>
      <c r="DUX37" s="462"/>
      <c r="DUY37" s="462"/>
      <c r="DUZ37" s="462"/>
      <c r="DVA37" s="462"/>
      <c r="DVB37" s="462"/>
      <c r="DVC37" s="462"/>
      <c r="DVD37" s="462"/>
      <c r="DVE37" s="462"/>
      <c r="DVF37" s="462"/>
      <c r="DVG37" s="462"/>
      <c r="DVH37" s="462"/>
      <c r="DVI37" s="462"/>
      <c r="DVJ37" s="462"/>
      <c r="DVK37" s="462"/>
      <c r="DVL37" s="462"/>
      <c r="DVM37" s="462"/>
      <c r="DVN37" s="462"/>
      <c r="DVO37" s="462"/>
      <c r="DVP37" s="462"/>
      <c r="DVQ37" s="462"/>
      <c r="DVR37" s="462"/>
      <c r="DVS37" s="462"/>
      <c r="DVT37" s="462"/>
      <c r="DVU37" s="462"/>
      <c r="DVV37" s="462"/>
      <c r="DVW37" s="462"/>
      <c r="DVX37" s="462"/>
      <c r="DVY37" s="462"/>
      <c r="DVZ37" s="462"/>
      <c r="DWA37" s="462"/>
      <c r="DWB37" s="462"/>
      <c r="DWC37" s="462"/>
      <c r="DWD37" s="462"/>
      <c r="DWE37" s="462"/>
      <c r="DWF37" s="462"/>
      <c r="DWG37" s="462"/>
      <c r="DWH37" s="462"/>
      <c r="DWI37" s="462"/>
      <c r="DWJ37" s="462"/>
      <c r="DWK37" s="462"/>
      <c r="DWL37" s="462"/>
      <c r="DWM37" s="462"/>
      <c r="DWN37" s="462"/>
      <c r="DWO37" s="462"/>
      <c r="DWP37" s="462"/>
      <c r="DWQ37" s="462"/>
      <c r="DWR37" s="462"/>
      <c r="DWS37" s="462"/>
      <c r="DWT37" s="462"/>
      <c r="DWU37" s="462"/>
      <c r="DWV37" s="462"/>
      <c r="DWW37" s="462"/>
      <c r="DWX37" s="462"/>
      <c r="DWY37" s="462"/>
      <c r="DWZ37" s="462"/>
      <c r="DXA37" s="462"/>
      <c r="DXB37" s="462"/>
      <c r="DXC37" s="462"/>
      <c r="DXD37" s="462"/>
      <c r="DXE37" s="462"/>
      <c r="DXF37" s="462"/>
      <c r="DXG37" s="462"/>
      <c r="DXH37" s="462"/>
      <c r="DXI37" s="462"/>
      <c r="DXJ37" s="462"/>
      <c r="DXK37" s="462"/>
      <c r="DXL37" s="462"/>
      <c r="DXM37" s="462"/>
      <c r="DXN37" s="462"/>
      <c r="DXO37" s="462"/>
      <c r="DXP37" s="462"/>
      <c r="DXQ37" s="462"/>
      <c r="DXR37" s="462"/>
      <c r="DXS37" s="462"/>
      <c r="DXT37" s="462"/>
      <c r="DXU37" s="462"/>
      <c r="DXV37" s="462"/>
      <c r="DXW37" s="462"/>
      <c r="DXX37" s="462"/>
      <c r="DXY37" s="462"/>
      <c r="DXZ37" s="462"/>
      <c r="DYA37" s="462"/>
      <c r="DYB37" s="462"/>
      <c r="DYC37" s="462"/>
      <c r="DYD37" s="462"/>
      <c r="DYE37" s="462"/>
      <c r="DYF37" s="462"/>
      <c r="DYG37" s="462"/>
      <c r="DYH37" s="462"/>
      <c r="DYI37" s="462"/>
      <c r="DYJ37" s="462"/>
      <c r="DYK37" s="462"/>
      <c r="DYL37" s="462"/>
      <c r="DYM37" s="462"/>
      <c r="DYN37" s="462"/>
      <c r="DYO37" s="462"/>
      <c r="DYP37" s="462"/>
      <c r="DYQ37" s="462"/>
      <c r="DYR37" s="462"/>
      <c r="DYS37" s="462"/>
      <c r="DYT37" s="462"/>
      <c r="DYU37" s="462"/>
      <c r="DYV37" s="462"/>
      <c r="DYW37" s="462"/>
      <c r="DYX37" s="462"/>
      <c r="DYY37" s="462"/>
      <c r="DYZ37" s="462"/>
      <c r="DZA37" s="462"/>
      <c r="DZB37" s="462"/>
      <c r="DZC37" s="462"/>
      <c r="DZD37" s="462"/>
      <c r="DZE37" s="462"/>
      <c r="DZF37" s="462"/>
      <c r="DZG37" s="462"/>
      <c r="DZH37" s="462"/>
      <c r="DZI37" s="462"/>
      <c r="DZJ37" s="462"/>
      <c r="DZK37" s="462"/>
      <c r="DZL37" s="462"/>
      <c r="DZM37" s="462"/>
      <c r="DZN37" s="462"/>
      <c r="DZO37" s="462"/>
      <c r="DZP37" s="462"/>
      <c r="DZQ37" s="462"/>
      <c r="DZR37" s="462"/>
      <c r="DZS37" s="462"/>
      <c r="DZT37" s="462"/>
      <c r="DZU37" s="462"/>
      <c r="DZV37" s="462"/>
      <c r="DZW37" s="462"/>
      <c r="DZX37" s="462"/>
      <c r="DZY37" s="462"/>
      <c r="DZZ37" s="462"/>
      <c r="EAA37" s="462"/>
      <c r="EAB37" s="462"/>
      <c r="EAC37" s="462"/>
      <c r="EAD37" s="462"/>
      <c r="EAE37" s="462"/>
      <c r="EAF37" s="462"/>
      <c r="EAG37" s="462"/>
      <c r="EAH37" s="462"/>
      <c r="EAI37" s="462"/>
      <c r="EAJ37" s="462"/>
      <c r="EAK37" s="462"/>
      <c r="EAL37" s="462"/>
      <c r="EAM37" s="462"/>
      <c r="EAN37" s="462"/>
      <c r="EAO37" s="462"/>
      <c r="EAP37" s="462"/>
      <c r="EAQ37" s="462"/>
      <c r="EAR37" s="462"/>
      <c r="EAS37" s="462"/>
      <c r="EAT37" s="462"/>
      <c r="EAU37" s="462"/>
      <c r="EAV37" s="462"/>
      <c r="EAW37" s="462"/>
      <c r="EAX37" s="462"/>
      <c r="EAY37" s="462"/>
      <c r="EAZ37" s="462"/>
      <c r="EBA37" s="462"/>
      <c r="EBB37" s="462"/>
      <c r="EBC37" s="462"/>
      <c r="EBD37" s="462"/>
      <c r="EBE37" s="462"/>
      <c r="EBF37" s="462"/>
      <c r="EBG37" s="462"/>
      <c r="EBH37" s="462"/>
      <c r="EBI37" s="462"/>
      <c r="EBJ37" s="462"/>
      <c r="EBK37" s="462"/>
      <c r="EBL37" s="462"/>
      <c r="EBM37" s="462"/>
      <c r="EBN37" s="462"/>
      <c r="EBO37" s="462"/>
      <c r="EBP37" s="462"/>
      <c r="EBQ37" s="462"/>
      <c r="EBR37" s="462"/>
      <c r="EBS37" s="462"/>
      <c r="EBT37" s="462"/>
      <c r="EBU37" s="462"/>
      <c r="EBV37" s="462"/>
      <c r="EBW37" s="462"/>
      <c r="EBX37" s="462"/>
      <c r="EBY37" s="462"/>
      <c r="EBZ37" s="462"/>
      <c r="ECA37" s="462"/>
      <c r="ECB37" s="462"/>
      <c r="ECC37" s="462"/>
      <c r="ECD37" s="462"/>
      <c r="ECE37" s="462"/>
      <c r="ECF37" s="462"/>
      <c r="ECG37" s="462"/>
      <c r="ECH37" s="462"/>
      <c r="ECI37" s="462"/>
      <c r="ECJ37" s="462"/>
      <c r="ECK37" s="462"/>
      <c r="ECL37" s="462"/>
      <c r="ECM37" s="462"/>
      <c r="ECN37" s="462"/>
      <c r="ECO37" s="462"/>
      <c r="ECP37" s="462"/>
      <c r="ECQ37" s="462"/>
      <c r="ECR37" s="462"/>
      <c r="ECS37" s="462"/>
      <c r="ECT37" s="462"/>
      <c r="ECU37" s="462"/>
      <c r="ECV37" s="462"/>
      <c r="ECW37" s="462"/>
      <c r="ECX37" s="462"/>
      <c r="ECY37" s="462"/>
      <c r="ECZ37" s="462"/>
      <c r="EDA37" s="462"/>
      <c r="EDB37" s="462"/>
      <c r="EDC37" s="462"/>
      <c r="EDD37" s="462"/>
      <c r="EDE37" s="462"/>
      <c r="EDF37" s="462"/>
      <c r="EDG37" s="462"/>
      <c r="EDH37" s="462"/>
      <c r="EDI37" s="462"/>
      <c r="EDJ37" s="462"/>
      <c r="EDK37" s="462"/>
      <c r="EDL37" s="462"/>
      <c r="EDM37" s="462"/>
      <c r="EDN37" s="462"/>
      <c r="EDO37" s="462"/>
      <c r="EDP37" s="462"/>
      <c r="EDQ37" s="462"/>
      <c r="EDR37" s="462"/>
      <c r="EDS37" s="462"/>
      <c r="EDT37" s="462"/>
      <c r="EDU37" s="462"/>
      <c r="EDV37" s="462"/>
      <c r="EDW37" s="462"/>
      <c r="EDX37" s="462"/>
      <c r="EDY37" s="462"/>
      <c r="EDZ37" s="462"/>
      <c r="EEA37" s="462"/>
      <c r="EEB37" s="462"/>
      <c r="EEC37" s="462"/>
      <c r="EED37" s="462"/>
      <c r="EEE37" s="462"/>
      <c r="EEF37" s="462"/>
      <c r="EEG37" s="462"/>
      <c r="EEH37" s="462"/>
      <c r="EEI37" s="462"/>
      <c r="EEJ37" s="462"/>
      <c r="EEK37" s="462"/>
      <c r="EEL37" s="462"/>
      <c r="EEM37" s="462"/>
      <c r="EEN37" s="462"/>
      <c r="EEO37" s="462"/>
      <c r="EEP37" s="462"/>
      <c r="EEQ37" s="462"/>
      <c r="EER37" s="462"/>
      <c r="EES37" s="462"/>
      <c r="EET37" s="462"/>
      <c r="EEU37" s="462"/>
      <c r="EEV37" s="462"/>
      <c r="EEW37" s="462"/>
      <c r="EEX37" s="462"/>
      <c r="EEY37" s="462"/>
      <c r="EEZ37" s="462"/>
      <c r="EFA37" s="462"/>
      <c r="EFB37" s="462"/>
      <c r="EFC37" s="462"/>
      <c r="EFD37" s="462"/>
      <c r="EFE37" s="462"/>
      <c r="EFF37" s="462"/>
      <c r="EFG37" s="462"/>
      <c r="EFH37" s="462"/>
      <c r="EFI37" s="462"/>
      <c r="EFJ37" s="462"/>
      <c r="EFK37" s="462"/>
      <c r="EFL37" s="462"/>
      <c r="EFM37" s="462"/>
      <c r="EFN37" s="462"/>
      <c r="EFO37" s="462"/>
      <c r="EFP37" s="462"/>
      <c r="EFQ37" s="462"/>
      <c r="EFR37" s="462"/>
      <c r="EFS37" s="462"/>
      <c r="EFT37" s="462"/>
      <c r="EFU37" s="462"/>
      <c r="EFV37" s="462"/>
      <c r="EFW37" s="462"/>
      <c r="EFX37" s="462"/>
      <c r="EFY37" s="462"/>
      <c r="EFZ37" s="462"/>
      <c r="EGA37" s="462"/>
      <c r="EGB37" s="462"/>
      <c r="EGC37" s="462"/>
      <c r="EGD37" s="462"/>
      <c r="EGE37" s="462"/>
      <c r="EGF37" s="462"/>
      <c r="EGG37" s="462"/>
      <c r="EGH37" s="462"/>
      <c r="EGI37" s="462"/>
      <c r="EGJ37" s="462"/>
      <c r="EGK37" s="462"/>
      <c r="EGL37" s="462"/>
      <c r="EGM37" s="462"/>
      <c r="EGN37" s="462"/>
      <c r="EGO37" s="462"/>
      <c r="EGP37" s="462"/>
      <c r="EGQ37" s="462"/>
      <c r="EGR37" s="462"/>
      <c r="EGS37" s="462"/>
      <c r="EGT37" s="462"/>
      <c r="EGU37" s="462"/>
      <c r="EGV37" s="462"/>
      <c r="EGW37" s="462"/>
      <c r="EGX37" s="462"/>
      <c r="EGY37" s="462"/>
      <c r="EGZ37" s="462"/>
      <c r="EHA37" s="462"/>
      <c r="EHB37" s="462"/>
      <c r="EHC37" s="462"/>
      <c r="EHD37" s="462"/>
      <c r="EHE37" s="462"/>
      <c r="EHF37" s="462"/>
      <c r="EHG37" s="462"/>
      <c r="EHH37" s="462"/>
      <c r="EHI37" s="462"/>
      <c r="EHJ37" s="462"/>
      <c r="EHK37" s="462"/>
      <c r="EHL37" s="462"/>
      <c r="EHM37" s="462"/>
      <c r="EHN37" s="462"/>
      <c r="EHO37" s="462"/>
      <c r="EHP37" s="462"/>
      <c r="EHQ37" s="462"/>
      <c r="EHR37" s="462"/>
      <c r="EHS37" s="462"/>
      <c r="EHT37" s="462"/>
      <c r="EHU37" s="462"/>
      <c r="EHV37" s="462"/>
      <c r="EHW37" s="462"/>
      <c r="EHX37" s="462"/>
      <c r="EHY37" s="462"/>
      <c r="EHZ37" s="462"/>
      <c r="EIA37" s="462"/>
      <c r="EIB37" s="462"/>
      <c r="EIC37" s="462"/>
      <c r="EID37" s="462"/>
      <c r="EIE37" s="462"/>
      <c r="EIF37" s="462"/>
      <c r="EIG37" s="462"/>
      <c r="EIH37" s="462"/>
      <c r="EII37" s="462"/>
      <c r="EIJ37" s="462"/>
      <c r="EIK37" s="462"/>
      <c r="EIL37" s="462"/>
      <c r="EIM37" s="462"/>
      <c r="EIN37" s="462"/>
      <c r="EIO37" s="462"/>
      <c r="EIP37" s="462"/>
      <c r="EIQ37" s="462"/>
      <c r="EIR37" s="462"/>
      <c r="EIS37" s="462"/>
      <c r="EIT37" s="462"/>
      <c r="EIU37" s="462"/>
      <c r="EIV37" s="462"/>
      <c r="EIW37" s="462"/>
      <c r="EIX37" s="462"/>
      <c r="EIY37" s="462"/>
      <c r="EIZ37" s="462"/>
      <c r="EJA37" s="462"/>
      <c r="EJB37" s="462"/>
      <c r="EJC37" s="462"/>
      <c r="EJD37" s="462"/>
      <c r="EJE37" s="462"/>
      <c r="EJF37" s="462"/>
      <c r="EJG37" s="462"/>
      <c r="EJH37" s="462"/>
      <c r="EJI37" s="462"/>
      <c r="EJJ37" s="462"/>
      <c r="EJK37" s="462"/>
      <c r="EJL37" s="462"/>
      <c r="EJM37" s="462"/>
      <c r="EJN37" s="462"/>
      <c r="EJO37" s="462"/>
      <c r="EJP37" s="462"/>
      <c r="EJQ37" s="462"/>
      <c r="EJR37" s="462"/>
      <c r="EJS37" s="462"/>
      <c r="EJT37" s="462"/>
      <c r="EJU37" s="462"/>
      <c r="EJV37" s="462"/>
      <c r="EJW37" s="462"/>
      <c r="EJX37" s="462"/>
      <c r="EJY37" s="462"/>
      <c r="EJZ37" s="462"/>
      <c r="EKA37" s="462"/>
      <c r="EKB37" s="462"/>
      <c r="EKC37" s="462"/>
      <c r="EKD37" s="462"/>
      <c r="EKE37" s="462"/>
      <c r="EKF37" s="462"/>
      <c r="EKG37" s="462"/>
      <c r="EKH37" s="462"/>
      <c r="EKI37" s="462"/>
      <c r="EKJ37" s="462"/>
      <c r="EKK37" s="462"/>
      <c r="EKL37" s="462"/>
      <c r="EKM37" s="462"/>
      <c r="EKN37" s="462"/>
      <c r="EKO37" s="462"/>
      <c r="EKP37" s="462"/>
      <c r="EKQ37" s="462"/>
      <c r="EKR37" s="462"/>
      <c r="EKS37" s="462"/>
      <c r="EKT37" s="462"/>
      <c r="EKU37" s="462"/>
      <c r="EKV37" s="462"/>
      <c r="EKW37" s="462"/>
      <c r="EKX37" s="462"/>
      <c r="EKY37" s="462"/>
      <c r="EKZ37" s="462"/>
      <c r="ELA37" s="462"/>
      <c r="ELB37" s="462"/>
      <c r="ELC37" s="462"/>
      <c r="ELD37" s="462"/>
      <c r="ELE37" s="462"/>
      <c r="ELF37" s="462"/>
      <c r="ELG37" s="462"/>
      <c r="ELH37" s="462"/>
      <c r="ELI37" s="462"/>
      <c r="ELJ37" s="462"/>
      <c r="ELK37" s="462"/>
      <c r="ELL37" s="462"/>
      <c r="ELM37" s="462"/>
      <c r="ELN37" s="462"/>
      <c r="ELO37" s="462"/>
      <c r="ELP37" s="462"/>
      <c r="ELQ37" s="462"/>
      <c r="ELR37" s="462"/>
      <c r="ELS37" s="462"/>
      <c r="ELT37" s="462"/>
      <c r="ELU37" s="462"/>
      <c r="ELV37" s="462"/>
      <c r="ELW37" s="462"/>
      <c r="ELX37" s="462"/>
      <c r="ELY37" s="462"/>
      <c r="ELZ37" s="462"/>
      <c r="EMA37" s="462"/>
      <c r="EMB37" s="462"/>
      <c r="EMC37" s="462"/>
      <c r="EMD37" s="462"/>
      <c r="EME37" s="462"/>
      <c r="EMF37" s="462"/>
      <c r="EMG37" s="462"/>
      <c r="EMH37" s="462"/>
      <c r="EMI37" s="462"/>
      <c r="EMJ37" s="462"/>
      <c r="EMK37" s="462"/>
      <c r="EML37" s="462"/>
      <c r="EMM37" s="462"/>
      <c r="EMN37" s="462"/>
      <c r="EMO37" s="462"/>
      <c r="EMP37" s="462"/>
      <c r="EMQ37" s="462"/>
      <c r="EMR37" s="462"/>
      <c r="EMS37" s="462"/>
      <c r="EMT37" s="462"/>
      <c r="EMU37" s="462"/>
      <c r="EMV37" s="462"/>
      <c r="EMW37" s="462"/>
      <c r="EMX37" s="462"/>
      <c r="EMY37" s="462"/>
      <c r="EMZ37" s="462"/>
      <c r="ENA37" s="462"/>
      <c r="ENB37" s="462"/>
      <c r="ENC37" s="462"/>
      <c r="END37" s="462"/>
      <c r="ENE37" s="462"/>
      <c r="ENF37" s="462"/>
      <c r="ENG37" s="462"/>
      <c r="ENH37" s="462"/>
      <c r="ENI37" s="462"/>
      <c r="ENJ37" s="462"/>
      <c r="ENK37" s="462"/>
      <c r="ENL37" s="462"/>
      <c r="ENM37" s="462"/>
      <c r="ENN37" s="462"/>
      <c r="ENO37" s="462"/>
      <c r="ENP37" s="462"/>
      <c r="ENQ37" s="462"/>
      <c r="ENR37" s="462"/>
      <c r="ENS37" s="462"/>
      <c r="ENT37" s="462"/>
      <c r="ENU37" s="462"/>
      <c r="ENV37" s="462"/>
      <c r="ENW37" s="462"/>
      <c r="ENX37" s="462"/>
      <c r="ENY37" s="462"/>
      <c r="ENZ37" s="462"/>
      <c r="EOA37" s="462"/>
      <c r="EOB37" s="462"/>
      <c r="EOC37" s="462"/>
      <c r="EOD37" s="462"/>
      <c r="EOE37" s="462"/>
      <c r="EOF37" s="462"/>
      <c r="EOG37" s="462"/>
      <c r="EOH37" s="462"/>
      <c r="EOI37" s="462"/>
      <c r="EOJ37" s="462"/>
      <c r="EOK37" s="462"/>
      <c r="EOL37" s="462"/>
      <c r="EOM37" s="462"/>
      <c r="EON37" s="462"/>
      <c r="EOO37" s="462"/>
      <c r="EOP37" s="462"/>
      <c r="EOQ37" s="462"/>
      <c r="EOR37" s="462"/>
      <c r="EOS37" s="462"/>
      <c r="EOT37" s="462"/>
      <c r="EOU37" s="462"/>
      <c r="EOV37" s="462"/>
      <c r="EOW37" s="462"/>
      <c r="EOX37" s="462"/>
      <c r="EOY37" s="462"/>
      <c r="EOZ37" s="462"/>
      <c r="EPA37" s="462"/>
      <c r="EPB37" s="462"/>
      <c r="EPC37" s="462"/>
      <c r="EPD37" s="462"/>
      <c r="EPE37" s="462"/>
      <c r="EPF37" s="462"/>
      <c r="EPG37" s="462"/>
      <c r="EPH37" s="462"/>
      <c r="EPI37" s="462"/>
      <c r="EPJ37" s="462"/>
      <c r="EPK37" s="462"/>
      <c r="EPL37" s="462"/>
      <c r="EPM37" s="462"/>
      <c r="EPN37" s="462"/>
      <c r="EPO37" s="462"/>
      <c r="EPP37" s="462"/>
      <c r="EPQ37" s="462"/>
      <c r="EPR37" s="462"/>
      <c r="EPS37" s="462"/>
      <c r="EPT37" s="462"/>
      <c r="EPU37" s="462"/>
      <c r="EPV37" s="462"/>
      <c r="EPW37" s="462"/>
      <c r="EPX37" s="462"/>
      <c r="EPY37" s="462"/>
      <c r="EPZ37" s="462"/>
      <c r="EQA37" s="462"/>
      <c r="EQB37" s="462"/>
      <c r="EQC37" s="462"/>
      <c r="EQD37" s="462"/>
      <c r="EQE37" s="462"/>
      <c r="EQF37" s="462"/>
      <c r="EQG37" s="462"/>
      <c r="EQH37" s="462"/>
      <c r="EQI37" s="462"/>
      <c r="EQJ37" s="462"/>
      <c r="EQK37" s="462"/>
      <c r="EQL37" s="462"/>
      <c r="EQM37" s="462"/>
      <c r="EQN37" s="462"/>
      <c r="EQO37" s="462"/>
      <c r="EQP37" s="462"/>
      <c r="EQQ37" s="462"/>
      <c r="EQR37" s="462"/>
      <c r="EQS37" s="462"/>
      <c r="EQT37" s="462"/>
      <c r="EQU37" s="462"/>
      <c r="EQV37" s="462"/>
      <c r="EQW37" s="462"/>
      <c r="EQX37" s="462"/>
      <c r="EQY37" s="462"/>
      <c r="EQZ37" s="462"/>
      <c r="ERA37" s="462"/>
      <c r="ERB37" s="462"/>
      <c r="ERC37" s="462"/>
      <c r="ERD37" s="462"/>
      <c r="ERE37" s="462"/>
      <c r="ERF37" s="462"/>
      <c r="ERG37" s="462"/>
      <c r="ERH37" s="462"/>
      <c r="ERI37" s="462"/>
      <c r="ERJ37" s="462"/>
      <c r="ERK37" s="462"/>
      <c r="ERL37" s="462"/>
      <c r="ERM37" s="462"/>
      <c r="ERN37" s="462"/>
      <c r="ERO37" s="462"/>
      <c r="ERP37" s="462"/>
      <c r="ERQ37" s="462"/>
      <c r="ERR37" s="462"/>
      <c r="ERS37" s="462"/>
      <c r="ERT37" s="462"/>
      <c r="ERU37" s="462"/>
      <c r="ERV37" s="462"/>
      <c r="ERW37" s="462"/>
      <c r="ERX37" s="462"/>
      <c r="ERY37" s="462"/>
      <c r="ERZ37" s="462"/>
      <c r="ESA37" s="462"/>
      <c r="ESB37" s="462"/>
      <c r="ESC37" s="462"/>
      <c r="ESD37" s="462"/>
      <c r="ESE37" s="462"/>
      <c r="ESF37" s="462"/>
      <c r="ESG37" s="462"/>
      <c r="ESH37" s="462"/>
      <c r="ESI37" s="462"/>
      <c r="ESJ37" s="462"/>
      <c r="ESK37" s="462"/>
      <c r="ESL37" s="462"/>
      <c r="ESM37" s="462"/>
      <c r="ESN37" s="462"/>
      <c r="ESO37" s="462"/>
      <c r="ESP37" s="462"/>
      <c r="ESQ37" s="462"/>
      <c r="ESR37" s="462"/>
      <c r="ESS37" s="462"/>
      <c r="EST37" s="462"/>
      <c r="ESU37" s="462"/>
      <c r="ESV37" s="462"/>
      <c r="ESW37" s="462"/>
      <c r="ESX37" s="462"/>
      <c r="ESY37" s="462"/>
      <c r="ESZ37" s="462"/>
      <c r="ETA37" s="462"/>
      <c r="ETB37" s="462"/>
      <c r="ETC37" s="462"/>
      <c r="ETD37" s="462"/>
      <c r="ETE37" s="462"/>
      <c r="ETF37" s="462"/>
      <c r="ETG37" s="462"/>
      <c r="ETH37" s="462"/>
      <c r="ETI37" s="462"/>
      <c r="ETJ37" s="462"/>
      <c r="ETK37" s="462"/>
      <c r="ETL37" s="462"/>
      <c r="ETM37" s="462"/>
      <c r="ETN37" s="462"/>
      <c r="ETO37" s="462"/>
      <c r="ETP37" s="462"/>
      <c r="ETQ37" s="462"/>
      <c r="ETR37" s="462"/>
      <c r="ETS37" s="462"/>
      <c r="ETT37" s="462"/>
      <c r="ETU37" s="462"/>
      <c r="ETV37" s="462"/>
      <c r="ETW37" s="462"/>
      <c r="ETX37" s="462"/>
      <c r="ETY37" s="462"/>
      <c r="ETZ37" s="462"/>
      <c r="EUA37" s="462"/>
      <c r="EUB37" s="462"/>
      <c r="EUC37" s="462"/>
      <c r="EUD37" s="462"/>
      <c r="EUE37" s="462"/>
      <c r="EUF37" s="462"/>
      <c r="EUG37" s="462"/>
      <c r="EUH37" s="462"/>
      <c r="EUI37" s="462"/>
      <c r="EUJ37" s="462"/>
      <c r="EUK37" s="462"/>
      <c r="EUL37" s="462"/>
      <c r="EUM37" s="462"/>
      <c r="EUN37" s="462"/>
      <c r="EUO37" s="462"/>
      <c r="EUP37" s="462"/>
      <c r="EUQ37" s="462"/>
      <c r="EUR37" s="462"/>
      <c r="EUS37" s="462"/>
      <c r="EUT37" s="462"/>
      <c r="EUU37" s="462"/>
      <c r="EUV37" s="462"/>
      <c r="EUW37" s="462"/>
      <c r="EUX37" s="462"/>
      <c r="EUY37" s="462"/>
      <c r="EUZ37" s="462"/>
      <c r="EVA37" s="462"/>
      <c r="EVB37" s="462"/>
      <c r="EVC37" s="462"/>
      <c r="EVD37" s="462"/>
      <c r="EVE37" s="462"/>
      <c r="EVF37" s="462"/>
      <c r="EVG37" s="462"/>
      <c r="EVH37" s="462"/>
      <c r="EVI37" s="462"/>
      <c r="EVJ37" s="462"/>
      <c r="EVK37" s="462"/>
      <c r="EVL37" s="462"/>
      <c r="EVM37" s="462"/>
      <c r="EVN37" s="462"/>
      <c r="EVO37" s="462"/>
      <c r="EVP37" s="462"/>
      <c r="EVQ37" s="462"/>
      <c r="EVR37" s="462"/>
      <c r="EVS37" s="462"/>
      <c r="EVT37" s="462"/>
      <c r="EVU37" s="462"/>
      <c r="EVV37" s="462"/>
      <c r="EVW37" s="462"/>
      <c r="EVX37" s="462"/>
      <c r="EVY37" s="462"/>
      <c r="EVZ37" s="462"/>
      <c r="EWA37" s="462"/>
      <c r="EWB37" s="462"/>
      <c r="EWC37" s="462"/>
      <c r="EWD37" s="462"/>
      <c r="EWE37" s="462"/>
      <c r="EWF37" s="462"/>
      <c r="EWG37" s="462"/>
      <c r="EWH37" s="462"/>
      <c r="EWI37" s="462"/>
      <c r="EWJ37" s="462"/>
      <c r="EWK37" s="462"/>
      <c r="EWL37" s="462"/>
      <c r="EWM37" s="462"/>
      <c r="EWN37" s="462"/>
      <c r="EWO37" s="462"/>
      <c r="EWP37" s="462"/>
      <c r="EWQ37" s="462"/>
      <c r="EWR37" s="462"/>
      <c r="EWS37" s="462"/>
      <c r="EWT37" s="462"/>
      <c r="EWU37" s="462"/>
      <c r="EWV37" s="462"/>
      <c r="EWW37" s="462"/>
      <c r="EWX37" s="462"/>
      <c r="EWY37" s="462"/>
      <c r="EWZ37" s="462"/>
      <c r="EXA37" s="462"/>
      <c r="EXB37" s="462"/>
      <c r="EXC37" s="462"/>
      <c r="EXD37" s="462"/>
      <c r="EXE37" s="462"/>
      <c r="EXF37" s="462"/>
      <c r="EXG37" s="462"/>
      <c r="EXH37" s="462"/>
      <c r="EXI37" s="462"/>
      <c r="EXJ37" s="462"/>
      <c r="EXK37" s="462"/>
      <c r="EXL37" s="462"/>
      <c r="EXM37" s="462"/>
      <c r="EXN37" s="462"/>
      <c r="EXO37" s="462"/>
      <c r="EXP37" s="462"/>
      <c r="EXQ37" s="462"/>
      <c r="EXR37" s="462"/>
      <c r="EXS37" s="462"/>
      <c r="EXT37" s="462"/>
      <c r="EXU37" s="462"/>
      <c r="EXV37" s="462"/>
      <c r="EXW37" s="462"/>
      <c r="EXX37" s="462"/>
      <c r="EXY37" s="462"/>
      <c r="EXZ37" s="462"/>
      <c r="EYA37" s="462"/>
      <c r="EYB37" s="462"/>
      <c r="EYC37" s="462"/>
      <c r="EYD37" s="462"/>
      <c r="EYE37" s="462"/>
      <c r="EYF37" s="462"/>
      <c r="EYG37" s="462"/>
      <c r="EYH37" s="462"/>
      <c r="EYI37" s="462"/>
      <c r="EYJ37" s="462"/>
      <c r="EYK37" s="462"/>
      <c r="EYL37" s="462"/>
      <c r="EYM37" s="462"/>
      <c r="EYN37" s="462"/>
      <c r="EYO37" s="462"/>
      <c r="EYP37" s="462"/>
      <c r="EYQ37" s="462"/>
      <c r="EYR37" s="462"/>
      <c r="EYS37" s="462"/>
      <c r="EYT37" s="462"/>
      <c r="EYU37" s="462"/>
      <c r="EYV37" s="462"/>
      <c r="EYW37" s="462"/>
      <c r="EYX37" s="462"/>
      <c r="EYY37" s="462"/>
      <c r="EYZ37" s="462"/>
      <c r="EZA37" s="462"/>
      <c r="EZB37" s="462"/>
      <c r="EZC37" s="462"/>
      <c r="EZD37" s="462"/>
      <c r="EZE37" s="462"/>
      <c r="EZF37" s="462"/>
      <c r="EZG37" s="462"/>
      <c r="EZH37" s="462"/>
      <c r="EZI37" s="462"/>
      <c r="EZJ37" s="462"/>
      <c r="EZK37" s="462"/>
      <c r="EZL37" s="462"/>
      <c r="EZM37" s="462"/>
      <c r="EZN37" s="462"/>
      <c r="EZO37" s="462"/>
      <c r="EZP37" s="462"/>
      <c r="EZQ37" s="462"/>
      <c r="EZR37" s="462"/>
      <c r="EZS37" s="462"/>
      <c r="EZT37" s="462"/>
      <c r="EZU37" s="462"/>
      <c r="EZV37" s="462"/>
      <c r="EZW37" s="462"/>
      <c r="EZX37" s="462"/>
      <c r="EZY37" s="462"/>
      <c r="EZZ37" s="462"/>
      <c r="FAA37" s="462"/>
      <c r="FAB37" s="462"/>
      <c r="FAC37" s="462"/>
      <c r="FAD37" s="462"/>
      <c r="FAE37" s="462"/>
      <c r="FAF37" s="462"/>
      <c r="FAG37" s="462"/>
      <c r="FAH37" s="462"/>
      <c r="FAI37" s="462"/>
      <c r="FAJ37" s="462"/>
      <c r="FAK37" s="462"/>
      <c r="FAL37" s="462"/>
      <c r="FAM37" s="462"/>
      <c r="FAN37" s="462"/>
      <c r="FAO37" s="462"/>
      <c r="FAP37" s="462"/>
      <c r="FAQ37" s="462"/>
      <c r="FAR37" s="462"/>
      <c r="FAS37" s="462"/>
      <c r="FAT37" s="462"/>
      <c r="FAU37" s="462"/>
      <c r="FAV37" s="462"/>
      <c r="FAW37" s="462"/>
      <c r="FAX37" s="462"/>
      <c r="FAY37" s="462"/>
      <c r="FAZ37" s="462"/>
      <c r="FBA37" s="462"/>
      <c r="FBB37" s="462"/>
      <c r="FBC37" s="462"/>
      <c r="FBD37" s="462"/>
      <c r="FBE37" s="462"/>
      <c r="FBF37" s="462"/>
      <c r="FBG37" s="462"/>
      <c r="FBH37" s="462"/>
      <c r="FBI37" s="462"/>
      <c r="FBJ37" s="462"/>
      <c r="FBK37" s="462"/>
      <c r="FBL37" s="462"/>
      <c r="FBM37" s="462"/>
      <c r="FBN37" s="462"/>
      <c r="FBO37" s="462"/>
      <c r="FBP37" s="462"/>
      <c r="FBQ37" s="462"/>
      <c r="FBR37" s="462"/>
      <c r="FBS37" s="462"/>
      <c r="FBT37" s="462"/>
      <c r="FBU37" s="462"/>
      <c r="FBV37" s="462"/>
      <c r="FBW37" s="462"/>
      <c r="FBX37" s="462"/>
      <c r="FBY37" s="462"/>
      <c r="FBZ37" s="462"/>
      <c r="FCA37" s="462"/>
      <c r="FCB37" s="462"/>
      <c r="FCC37" s="462"/>
      <c r="FCD37" s="462"/>
      <c r="FCE37" s="462"/>
      <c r="FCF37" s="462"/>
      <c r="FCG37" s="462"/>
      <c r="FCH37" s="462"/>
      <c r="FCI37" s="462"/>
      <c r="FCJ37" s="462"/>
      <c r="FCK37" s="462"/>
      <c r="FCL37" s="462"/>
      <c r="FCM37" s="462"/>
      <c r="FCN37" s="462"/>
      <c r="FCO37" s="462"/>
      <c r="FCP37" s="462"/>
      <c r="FCQ37" s="462"/>
      <c r="FCR37" s="462"/>
      <c r="FCS37" s="462"/>
      <c r="FCT37" s="462"/>
      <c r="FCU37" s="462"/>
      <c r="FCV37" s="462"/>
      <c r="FCW37" s="462"/>
      <c r="FCX37" s="462"/>
      <c r="FCY37" s="462"/>
      <c r="FCZ37" s="462"/>
      <c r="FDA37" s="462"/>
      <c r="FDB37" s="462"/>
      <c r="FDC37" s="462"/>
      <c r="FDD37" s="462"/>
      <c r="FDE37" s="462"/>
      <c r="FDF37" s="462"/>
      <c r="FDG37" s="462"/>
      <c r="FDH37" s="462"/>
      <c r="FDI37" s="462"/>
      <c r="FDJ37" s="462"/>
      <c r="FDK37" s="462"/>
      <c r="FDL37" s="462"/>
      <c r="FDM37" s="462"/>
      <c r="FDN37" s="462"/>
      <c r="FDO37" s="462"/>
      <c r="FDP37" s="462"/>
      <c r="FDQ37" s="462"/>
      <c r="FDR37" s="462"/>
      <c r="FDS37" s="462"/>
      <c r="FDT37" s="462"/>
      <c r="FDU37" s="462"/>
      <c r="FDV37" s="462"/>
      <c r="FDW37" s="462"/>
      <c r="FDX37" s="462"/>
      <c r="FDY37" s="462"/>
      <c r="FDZ37" s="462"/>
      <c r="FEA37" s="462"/>
      <c r="FEB37" s="462"/>
      <c r="FEC37" s="462"/>
      <c r="FED37" s="462"/>
      <c r="FEE37" s="462"/>
      <c r="FEF37" s="462"/>
      <c r="FEG37" s="462"/>
      <c r="FEH37" s="462"/>
      <c r="FEI37" s="462"/>
      <c r="FEJ37" s="462"/>
      <c r="FEK37" s="462"/>
      <c r="FEL37" s="462"/>
      <c r="FEM37" s="462"/>
      <c r="FEN37" s="462"/>
      <c r="FEO37" s="462"/>
      <c r="FEP37" s="462"/>
      <c r="FEQ37" s="462"/>
      <c r="FER37" s="462"/>
      <c r="FES37" s="462"/>
      <c r="FET37" s="462"/>
      <c r="FEU37" s="462"/>
      <c r="FEV37" s="462"/>
      <c r="FEW37" s="462"/>
      <c r="FEX37" s="462"/>
      <c r="FEY37" s="462"/>
      <c r="FEZ37" s="462"/>
      <c r="FFA37" s="462"/>
      <c r="FFB37" s="462"/>
      <c r="FFC37" s="462"/>
      <c r="FFD37" s="462"/>
      <c r="FFE37" s="462"/>
      <c r="FFF37" s="462"/>
      <c r="FFG37" s="462"/>
      <c r="FFH37" s="462"/>
      <c r="FFI37" s="462"/>
      <c r="FFJ37" s="462"/>
      <c r="FFK37" s="462"/>
      <c r="FFL37" s="462"/>
      <c r="FFM37" s="462"/>
      <c r="FFN37" s="462"/>
      <c r="FFO37" s="462"/>
      <c r="FFP37" s="462"/>
      <c r="FFQ37" s="462"/>
      <c r="FFR37" s="462"/>
      <c r="FFS37" s="462"/>
      <c r="FFT37" s="462"/>
      <c r="FFU37" s="462"/>
      <c r="FFV37" s="462"/>
      <c r="FFW37" s="462"/>
      <c r="FFX37" s="462"/>
      <c r="FFY37" s="462"/>
      <c r="FFZ37" s="462"/>
      <c r="FGA37" s="462"/>
      <c r="FGB37" s="462"/>
      <c r="FGC37" s="462"/>
      <c r="FGD37" s="462"/>
      <c r="FGE37" s="462"/>
      <c r="FGF37" s="462"/>
      <c r="FGG37" s="462"/>
      <c r="FGH37" s="462"/>
      <c r="FGI37" s="462"/>
      <c r="FGJ37" s="462"/>
      <c r="FGK37" s="462"/>
      <c r="FGL37" s="462"/>
      <c r="FGM37" s="462"/>
      <c r="FGN37" s="462"/>
      <c r="FGO37" s="462"/>
      <c r="FGP37" s="462"/>
      <c r="FGQ37" s="462"/>
      <c r="FGR37" s="462"/>
      <c r="FGS37" s="462"/>
      <c r="FGT37" s="462"/>
      <c r="FGU37" s="462"/>
      <c r="FGV37" s="462"/>
      <c r="FGW37" s="462"/>
      <c r="FGX37" s="462"/>
      <c r="FGY37" s="462"/>
      <c r="FGZ37" s="462"/>
      <c r="FHA37" s="462"/>
      <c r="FHB37" s="462"/>
      <c r="FHC37" s="462"/>
      <c r="FHD37" s="462"/>
      <c r="FHE37" s="462"/>
      <c r="FHF37" s="462"/>
      <c r="FHG37" s="462"/>
      <c r="FHH37" s="462"/>
      <c r="FHI37" s="462"/>
      <c r="FHJ37" s="462"/>
      <c r="FHK37" s="462"/>
      <c r="FHL37" s="462"/>
      <c r="FHM37" s="462"/>
      <c r="FHN37" s="462"/>
      <c r="FHO37" s="462"/>
      <c r="FHP37" s="462"/>
      <c r="FHQ37" s="462"/>
      <c r="FHR37" s="462"/>
      <c r="FHS37" s="462"/>
      <c r="FHT37" s="462"/>
      <c r="FHU37" s="462"/>
      <c r="FHV37" s="462"/>
      <c r="FHW37" s="462"/>
      <c r="FHX37" s="462"/>
      <c r="FHY37" s="462"/>
      <c r="FHZ37" s="462"/>
      <c r="FIA37" s="462"/>
      <c r="FIB37" s="462"/>
      <c r="FIC37" s="462"/>
      <c r="FID37" s="462"/>
      <c r="FIE37" s="462"/>
      <c r="FIF37" s="462"/>
      <c r="FIG37" s="462"/>
      <c r="FIH37" s="462"/>
      <c r="FII37" s="462"/>
      <c r="FIJ37" s="462"/>
      <c r="FIK37" s="462"/>
      <c r="FIL37" s="462"/>
      <c r="FIM37" s="462"/>
      <c r="FIN37" s="462"/>
      <c r="FIO37" s="462"/>
      <c r="FIP37" s="462"/>
      <c r="FIQ37" s="462"/>
      <c r="FIR37" s="462"/>
      <c r="FIS37" s="462"/>
      <c r="FIT37" s="462"/>
      <c r="FIU37" s="462"/>
      <c r="FIV37" s="462"/>
      <c r="FIW37" s="462"/>
      <c r="FIX37" s="462"/>
      <c r="FIY37" s="462"/>
      <c r="FIZ37" s="462"/>
      <c r="FJA37" s="462"/>
      <c r="FJB37" s="462"/>
      <c r="FJC37" s="462"/>
      <c r="FJD37" s="462"/>
      <c r="FJE37" s="462"/>
      <c r="FJF37" s="462"/>
      <c r="FJG37" s="462"/>
      <c r="FJH37" s="462"/>
      <c r="FJI37" s="462"/>
      <c r="FJJ37" s="462"/>
      <c r="FJK37" s="462"/>
      <c r="FJL37" s="462"/>
      <c r="FJM37" s="462"/>
      <c r="FJN37" s="462"/>
      <c r="FJO37" s="462"/>
      <c r="FJP37" s="462"/>
      <c r="FJQ37" s="462"/>
      <c r="FJR37" s="462"/>
      <c r="FJS37" s="462"/>
      <c r="FJT37" s="462"/>
      <c r="FJU37" s="462"/>
      <c r="FJV37" s="462"/>
      <c r="FJW37" s="462"/>
      <c r="FJX37" s="462"/>
      <c r="FJY37" s="462"/>
      <c r="FJZ37" s="462"/>
      <c r="FKA37" s="462"/>
      <c r="FKB37" s="462"/>
      <c r="FKC37" s="462"/>
      <c r="FKD37" s="462"/>
      <c r="FKE37" s="462"/>
      <c r="FKF37" s="462"/>
      <c r="FKG37" s="462"/>
      <c r="FKH37" s="462"/>
      <c r="FKI37" s="462"/>
      <c r="FKJ37" s="462"/>
      <c r="FKK37" s="462"/>
      <c r="FKL37" s="462"/>
      <c r="FKM37" s="462"/>
      <c r="FKN37" s="462"/>
      <c r="FKO37" s="462"/>
      <c r="FKP37" s="462"/>
      <c r="FKQ37" s="462"/>
      <c r="FKR37" s="462"/>
      <c r="FKS37" s="462"/>
      <c r="FKT37" s="462"/>
      <c r="FKU37" s="462"/>
      <c r="FKV37" s="462"/>
      <c r="FKW37" s="462"/>
      <c r="FKX37" s="462"/>
      <c r="FKY37" s="462"/>
      <c r="FKZ37" s="462"/>
      <c r="FLA37" s="462"/>
      <c r="FLB37" s="462"/>
      <c r="FLC37" s="462"/>
      <c r="FLD37" s="462"/>
      <c r="FLE37" s="462"/>
      <c r="FLF37" s="462"/>
      <c r="FLG37" s="462"/>
      <c r="FLH37" s="462"/>
      <c r="FLI37" s="462"/>
      <c r="FLJ37" s="462"/>
      <c r="FLK37" s="462"/>
      <c r="FLL37" s="462"/>
      <c r="FLM37" s="462"/>
      <c r="FLN37" s="462"/>
      <c r="FLO37" s="462"/>
      <c r="FLP37" s="462"/>
      <c r="FLQ37" s="462"/>
      <c r="FLR37" s="462"/>
      <c r="FLS37" s="462"/>
      <c r="FLT37" s="462"/>
      <c r="FLU37" s="462"/>
      <c r="FLV37" s="462"/>
      <c r="FLW37" s="462"/>
      <c r="FLX37" s="462"/>
      <c r="FLY37" s="462"/>
      <c r="FLZ37" s="462"/>
      <c r="FMA37" s="462"/>
      <c r="FMB37" s="462"/>
      <c r="FMC37" s="462"/>
      <c r="FMD37" s="462"/>
      <c r="FME37" s="462"/>
      <c r="FMF37" s="462"/>
      <c r="FMG37" s="462"/>
      <c r="FMH37" s="462"/>
      <c r="FMI37" s="462"/>
      <c r="FMJ37" s="462"/>
      <c r="FMK37" s="462"/>
      <c r="FML37" s="462"/>
      <c r="FMM37" s="462"/>
      <c r="FMN37" s="462"/>
      <c r="FMO37" s="462"/>
      <c r="FMP37" s="462"/>
      <c r="FMQ37" s="462"/>
      <c r="FMR37" s="462"/>
      <c r="FMS37" s="462"/>
      <c r="FMT37" s="462"/>
      <c r="FMU37" s="462"/>
      <c r="FMV37" s="462"/>
      <c r="FMW37" s="462"/>
      <c r="FMX37" s="462"/>
      <c r="FMY37" s="462"/>
      <c r="FMZ37" s="462"/>
      <c r="FNA37" s="462"/>
      <c r="FNB37" s="462"/>
      <c r="FNC37" s="462"/>
      <c r="FND37" s="462"/>
      <c r="FNE37" s="462"/>
      <c r="FNF37" s="462"/>
      <c r="FNG37" s="462"/>
      <c r="FNH37" s="462"/>
      <c r="FNI37" s="462"/>
      <c r="FNJ37" s="462"/>
      <c r="FNK37" s="462"/>
      <c r="FNL37" s="462"/>
      <c r="FNM37" s="462"/>
      <c r="FNN37" s="462"/>
      <c r="FNO37" s="462"/>
      <c r="FNP37" s="462"/>
      <c r="FNQ37" s="462"/>
      <c r="FNR37" s="462"/>
      <c r="FNS37" s="462"/>
      <c r="FNT37" s="462"/>
      <c r="FNU37" s="462"/>
      <c r="FNV37" s="462"/>
      <c r="FNW37" s="462"/>
      <c r="FNX37" s="462"/>
      <c r="FNY37" s="462"/>
      <c r="FNZ37" s="462"/>
      <c r="FOA37" s="462"/>
      <c r="FOB37" s="462"/>
      <c r="FOC37" s="462"/>
      <c r="FOD37" s="462"/>
      <c r="FOE37" s="462"/>
      <c r="FOF37" s="462"/>
      <c r="FOG37" s="462"/>
      <c r="FOH37" s="462"/>
      <c r="FOI37" s="462"/>
      <c r="FOJ37" s="462"/>
      <c r="FOK37" s="462"/>
      <c r="FOL37" s="462"/>
      <c r="FOM37" s="462"/>
      <c r="FON37" s="462"/>
      <c r="FOO37" s="462"/>
      <c r="FOP37" s="462"/>
      <c r="FOQ37" s="462"/>
      <c r="FOR37" s="462"/>
      <c r="FOS37" s="462"/>
      <c r="FOT37" s="462"/>
      <c r="FOU37" s="462"/>
      <c r="FOV37" s="462"/>
      <c r="FOW37" s="462"/>
      <c r="FOX37" s="462"/>
      <c r="FOY37" s="462"/>
      <c r="FOZ37" s="462"/>
      <c r="FPA37" s="462"/>
      <c r="FPB37" s="462"/>
      <c r="FPC37" s="462"/>
      <c r="FPD37" s="462"/>
      <c r="FPE37" s="462"/>
      <c r="FPF37" s="462"/>
      <c r="FPG37" s="462"/>
      <c r="FPH37" s="462"/>
      <c r="FPI37" s="462"/>
      <c r="FPJ37" s="462"/>
      <c r="FPK37" s="462"/>
      <c r="FPL37" s="462"/>
      <c r="FPM37" s="462"/>
      <c r="FPN37" s="462"/>
      <c r="FPO37" s="462"/>
      <c r="FPP37" s="462"/>
      <c r="FPQ37" s="462"/>
      <c r="FPR37" s="462"/>
      <c r="FPS37" s="462"/>
      <c r="FPT37" s="462"/>
      <c r="FPU37" s="462"/>
      <c r="FPV37" s="462"/>
      <c r="FPW37" s="462"/>
      <c r="FPX37" s="462"/>
      <c r="FPY37" s="462"/>
      <c r="FPZ37" s="462"/>
      <c r="FQA37" s="462"/>
      <c r="FQB37" s="462"/>
      <c r="FQC37" s="462"/>
      <c r="FQD37" s="462"/>
      <c r="FQE37" s="462"/>
      <c r="FQF37" s="462"/>
      <c r="FQG37" s="462"/>
      <c r="FQH37" s="462"/>
      <c r="FQI37" s="462"/>
      <c r="FQJ37" s="462"/>
      <c r="FQK37" s="462"/>
      <c r="FQL37" s="462"/>
      <c r="FQM37" s="462"/>
      <c r="FQN37" s="462"/>
      <c r="FQO37" s="462"/>
      <c r="FQP37" s="462"/>
      <c r="FQQ37" s="462"/>
      <c r="FQR37" s="462"/>
      <c r="FQS37" s="462"/>
      <c r="FQT37" s="462"/>
      <c r="FQU37" s="462"/>
      <c r="FQV37" s="462"/>
      <c r="FQW37" s="462"/>
      <c r="FQX37" s="462"/>
      <c r="FQY37" s="462"/>
      <c r="FQZ37" s="462"/>
      <c r="FRA37" s="462"/>
      <c r="FRB37" s="462"/>
      <c r="FRC37" s="462"/>
      <c r="FRD37" s="462"/>
      <c r="FRE37" s="462"/>
      <c r="FRF37" s="462"/>
      <c r="FRG37" s="462"/>
      <c r="FRH37" s="462"/>
      <c r="FRI37" s="462"/>
      <c r="FRJ37" s="462"/>
      <c r="FRK37" s="462"/>
      <c r="FRL37" s="462"/>
      <c r="FRM37" s="462"/>
      <c r="FRN37" s="462"/>
      <c r="FRO37" s="462"/>
      <c r="FRP37" s="462"/>
      <c r="FRQ37" s="462"/>
      <c r="FRR37" s="462"/>
      <c r="FRS37" s="462"/>
      <c r="FRT37" s="462"/>
      <c r="FRU37" s="462"/>
      <c r="FRV37" s="462"/>
      <c r="FRW37" s="462"/>
      <c r="FRX37" s="462"/>
      <c r="FRY37" s="462"/>
      <c r="FRZ37" s="462"/>
      <c r="FSA37" s="462"/>
      <c r="FSB37" s="462"/>
      <c r="FSC37" s="462"/>
      <c r="FSD37" s="462"/>
      <c r="FSE37" s="462"/>
      <c r="FSF37" s="462"/>
      <c r="FSG37" s="462"/>
      <c r="FSH37" s="462"/>
      <c r="FSI37" s="462"/>
      <c r="FSJ37" s="462"/>
      <c r="FSK37" s="462"/>
      <c r="FSL37" s="462"/>
      <c r="FSM37" s="462"/>
      <c r="FSN37" s="462"/>
      <c r="FSO37" s="462"/>
      <c r="FSP37" s="462"/>
      <c r="FSQ37" s="462"/>
      <c r="FSR37" s="462"/>
      <c r="FSS37" s="462"/>
      <c r="FST37" s="462"/>
      <c r="FSU37" s="462"/>
      <c r="FSV37" s="462"/>
      <c r="FSW37" s="462"/>
      <c r="FSX37" s="462"/>
      <c r="FSY37" s="462"/>
      <c r="FSZ37" s="462"/>
      <c r="FTA37" s="462"/>
      <c r="FTB37" s="462"/>
      <c r="FTC37" s="462"/>
      <c r="FTD37" s="462"/>
      <c r="FTE37" s="462"/>
      <c r="FTF37" s="462"/>
      <c r="FTG37" s="462"/>
      <c r="FTH37" s="462"/>
      <c r="FTI37" s="462"/>
      <c r="FTJ37" s="462"/>
      <c r="FTK37" s="462"/>
      <c r="FTL37" s="462"/>
      <c r="FTM37" s="462"/>
      <c r="FTN37" s="462"/>
      <c r="FTO37" s="462"/>
      <c r="FTP37" s="462"/>
      <c r="FTQ37" s="462"/>
      <c r="FTR37" s="462"/>
      <c r="FTS37" s="462"/>
      <c r="FTT37" s="462"/>
      <c r="FTU37" s="462"/>
      <c r="FTV37" s="462"/>
      <c r="FTW37" s="462"/>
      <c r="FTX37" s="462"/>
      <c r="FTY37" s="462"/>
      <c r="FTZ37" s="462"/>
      <c r="FUA37" s="462"/>
      <c r="FUB37" s="462"/>
      <c r="FUC37" s="462"/>
      <c r="FUD37" s="462"/>
      <c r="FUE37" s="462"/>
      <c r="FUF37" s="462"/>
      <c r="FUG37" s="462"/>
      <c r="FUH37" s="462"/>
      <c r="FUI37" s="462"/>
      <c r="FUJ37" s="462"/>
      <c r="FUK37" s="462"/>
      <c r="FUL37" s="462"/>
      <c r="FUM37" s="462"/>
      <c r="FUN37" s="462"/>
      <c r="FUO37" s="462"/>
      <c r="FUP37" s="462"/>
      <c r="FUQ37" s="462"/>
      <c r="FUR37" s="462"/>
      <c r="FUS37" s="462"/>
      <c r="FUT37" s="462"/>
      <c r="FUU37" s="462"/>
      <c r="FUV37" s="462"/>
      <c r="FUW37" s="462"/>
      <c r="FUX37" s="462"/>
      <c r="FUY37" s="462"/>
      <c r="FUZ37" s="462"/>
      <c r="FVA37" s="462"/>
      <c r="FVB37" s="462"/>
      <c r="FVC37" s="462"/>
      <c r="FVD37" s="462"/>
      <c r="FVE37" s="462"/>
      <c r="FVF37" s="462"/>
      <c r="FVG37" s="462"/>
      <c r="FVH37" s="462"/>
      <c r="FVI37" s="462"/>
      <c r="FVJ37" s="462"/>
      <c r="FVK37" s="462"/>
      <c r="FVL37" s="462"/>
      <c r="FVM37" s="462"/>
      <c r="FVN37" s="462"/>
      <c r="FVO37" s="462"/>
      <c r="FVP37" s="462"/>
      <c r="FVQ37" s="462"/>
      <c r="FVR37" s="462"/>
      <c r="FVS37" s="462"/>
      <c r="FVT37" s="462"/>
      <c r="FVU37" s="462"/>
      <c r="FVV37" s="462"/>
      <c r="FVW37" s="462"/>
      <c r="FVX37" s="462"/>
      <c r="FVY37" s="462"/>
      <c r="FVZ37" s="462"/>
      <c r="FWA37" s="462"/>
      <c r="FWB37" s="462"/>
      <c r="FWC37" s="462"/>
      <c r="FWD37" s="462"/>
      <c r="FWE37" s="462"/>
      <c r="FWF37" s="462"/>
      <c r="FWG37" s="462"/>
      <c r="FWH37" s="462"/>
      <c r="FWI37" s="462"/>
      <c r="FWJ37" s="462"/>
      <c r="FWK37" s="462"/>
      <c r="FWL37" s="462"/>
      <c r="FWM37" s="462"/>
      <c r="FWN37" s="462"/>
      <c r="FWO37" s="462"/>
      <c r="FWP37" s="462"/>
      <c r="FWQ37" s="462"/>
      <c r="FWR37" s="462"/>
      <c r="FWS37" s="462"/>
      <c r="FWT37" s="462"/>
      <c r="FWU37" s="462"/>
      <c r="FWV37" s="462"/>
      <c r="FWW37" s="462"/>
      <c r="FWX37" s="462"/>
      <c r="FWY37" s="462"/>
      <c r="FWZ37" s="462"/>
      <c r="FXA37" s="462"/>
      <c r="FXB37" s="462"/>
      <c r="FXC37" s="462"/>
      <c r="FXD37" s="462"/>
      <c r="FXE37" s="462"/>
      <c r="FXF37" s="462"/>
      <c r="FXG37" s="462"/>
      <c r="FXH37" s="462"/>
      <c r="FXI37" s="462"/>
      <c r="FXJ37" s="462"/>
      <c r="FXK37" s="462"/>
      <c r="FXL37" s="462"/>
      <c r="FXM37" s="462"/>
      <c r="FXN37" s="462"/>
      <c r="FXO37" s="462"/>
      <c r="FXP37" s="462"/>
      <c r="FXQ37" s="462"/>
      <c r="FXR37" s="462"/>
      <c r="FXS37" s="462"/>
      <c r="FXT37" s="462"/>
      <c r="FXU37" s="462"/>
      <c r="FXV37" s="462"/>
      <c r="FXW37" s="462"/>
      <c r="FXX37" s="462"/>
      <c r="FXY37" s="462"/>
      <c r="FXZ37" s="462"/>
      <c r="FYA37" s="462"/>
      <c r="FYB37" s="462"/>
      <c r="FYC37" s="462"/>
      <c r="FYD37" s="462"/>
      <c r="FYE37" s="462"/>
      <c r="FYF37" s="462"/>
      <c r="FYG37" s="462"/>
      <c r="FYH37" s="462"/>
      <c r="FYI37" s="462"/>
      <c r="FYJ37" s="462"/>
      <c r="FYK37" s="462"/>
      <c r="FYL37" s="462"/>
      <c r="FYM37" s="462"/>
      <c r="FYN37" s="462"/>
      <c r="FYO37" s="462"/>
      <c r="FYP37" s="462"/>
      <c r="FYQ37" s="462"/>
      <c r="FYR37" s="462"/>
      <c r="FYS37" s="462"/>
      <c r="FYT37" s="462"/>
      <c r="FYU37" s="462"/>
      <c r="FYV37" s="462"/>
      <c r="FYW37" s="462"/>
      <c r="FYX37" s="462"/>
      <c r="FYY37" s="462"/>
      <c r="FYZ37" s="462"/>
      <c r="FZA37" s="462"/>
      <c r="FZB37" s="462"/>
      <c r="FZC37" s="462"/>
      <c r="FZD37" s="462"/>
      <c r="FZE37" s="462"/>
      <c r="FZF37" s="462"/>
      <c r="FZG37" s="462"/>
      <c r="FZH37" s="462"/>
      <c r="FZI37" s="462"/>
      <c r="FZJ37" s="462"/>
      <c r="FZK37" s="462"/>
      <c r="FZL37" s="462"/>
      <c r="FZM37" s="462"/>
      <c r="FZN37" s="462"/>
      <c r="FZO37" s="462"/>
      <c r="FZP37" s="462"/>
      <c r="FZQ37" s="462"/>
      <c r="FZR37" s="462"/>
      <c r="FZS37" s="462"/>
      <c r="FZT37" s="462"/>
      <c r="FZU37" s="462"/>
      <c r="FZV37" s="462"/>
      <c r="FZW37" s="462"/>
      <c r="FZX37" s="462"/>
      <c r="FZY37" s="462"/>
      <c r="FZZ37" s="462"/>
      <c r="GAA37" s="462"/>
      <c r="GAB37" s="462"/>
      <c r="GAC37" s="462"/>
      <c r="GAD37" s="462"/>
      <c r="GAE37" s="462"/>
      <c r="GAF37" s="462"/>
      <c r="GAG37" s="462"/>
      <c r="GAH37" s="462"/>
      <c r="GAI37" s="462"/>
      <c r="GAJ37" s="462"/>
      <c r="GAK37" s="462"/>
      <c r="GAL37" s="462"/>
      <c r="GAM37" s="462"/>
      <c r="GAN37" s="462"/>
      <c r="GAO37" s="462"/>
      <c r="GAP37" s="462"/>
      <c r="GAQ37" s="462"/>
      <c r="GAR37" s="462"/>
      <c r="GAS37" s="462"/>
      <c r="GAT37" s="462"/>
      <c r="GAU37" s="462"/>
      <c r="GAV37" s="462"/>
      <c r="GAW37" s="462"/>
      <c r="GAX37" s="462"/>
      <c r="GAY37" s="462"/>
      <c r="GAZ37" s="462"/>
      <c r="GBA37" s="462"/>
      <c r="GBB37" s="462"/>
      <c r="GBC37" s="462"/>
      <c r="GBD37" s="462"/>
      <c r="GBE37" s="462"/>
      <c r="GBF37" s="462"/>
      <c r="GBG37" s="462"/>
      <c r="GBH37" s="462"/>
      <c r="GBI37" s="462"/>
      <c r="GBJ37" s="462"/>
      <c r="GBK37" s="462"/>
      <c r="GBL37" s="462"/>
      <c r="GBM37" s="462"/>
      <c r="GBN37" s="462"/>
      <c r="GBO37" s="462"/>
      <c r="GBP37" s="462"/>
      <c r="GBQ37" s="462"/>
      <c r="GBR37" s="462"/>
      <c r="GBS37" s="462"/>
      <c r="GBT37" s="462"/>
      <c r="GBU37" s="462"/>
      <c r="GBV37" s="462"/>
      <c r="GBW37" s="462"/>
      <c r="GBX37" s="462"/>
      <c r="GBY37" s="462"/>
      <c r="GBZ37" s="462"/>
      <c r="GCA37" s="462"/>
      <c r="GCB37" s="462"/>
      <c r="GCC37" s="462"/>
      <c r="GCD37" s="462"/>
      <c r="GCE37" s="462"/>
      <c r="GCF37" s="462"/>
      <c r="GCG37" s="462"/>
      <c r="GCH37" s="462"/>
      <c r="GCI37" s="462"/>
      <c r="GCJ37" s="462"/>
      <c r="GCK37" s="462"/>
      <c r="GCL37" s="462"/>
      <c r="GCM37" s="462"/>
      <c r="GCN37" s="462"/>
      <c r="GCO37" s="462"/>
      <c r="GCP37" s="462"/>
      <c r="GCQ37" s="462"/>
      <c r="GCR37" s="462"/>
      <c r="GCS37" s="462"/>
      <c r="GCT37" s="462"/>
      <c r="GCU37" s="462"/>
      <c r="GCV37" s="462"/>
      <c r="GCW37" s="462"/>
      <c r="GCX37" s="462"/>
      <c r="GCY37" s="462"/>
      <c r="GCZ37" s="462"/>
      <c r="GDA37" s="462"/>
      <c r="GDB37" s="462"/>
      <c r="GDC37" s="462"/>
      <c r="GDD37" s="462"/>
      <c r="GDE37" s="462"/>
      <c r="GDF37" s="462"/>
      <c r="GDG37" s="462"/>
      <c r="GDH37" s="462"/>
      <c r="GDI37" s="462"/>
      <c r="GDJ37" s="462"/>
      <c r="GDK37" s="462"/>
      <c r="GDL37" s="462"/>
      <c r="GDM37" s="462"/>
      <c r="GDN37" s="462"/>
      <c r="GDO37" s="462"/>
      <c r="GDP37" s="462"/>
      <c r="GDQ37" s="462"/>
      <c r="GDR37" s="462"/>
      <c r="GDS37" s="462"/>
      <c r="GDT37" s="462"/>
      <c r="GDU37" s="462"/>
      <c r="GDV37" s="462"/>
      <c r="GDW37" s="462"/>
      <c r="GDX37" s="462"/>
      <c r="GDY37" s="462"/>
      <c r="GDZ37" s="462"/>
      <c r="GEA37" s="462"/>
      <c r="GEB37" s="462"/>
      <c r="GEC37" s="462"/>
      <c r="GED37" s="462"/>
      <c r="GEE37" s="462"/>
      <c r="GEF37" s="462"/>
      <c r="GEG37" s="462"/>
      <c r="GEH37" s="462"/>
      <c r="GEI37" s="462"/>
      <c r="GEJ37" s="462"/>
      <c r="GEK37" s="462"/>
      <c r="GEL37" s="462"/>
      <c r="GEM37" s="462"/>
      <c r="GEN37" s="462"/>
      <c r="GEO37" s="462"/>
      <c r="GEP37" s="462"/>
      <c r="GEQ37" s="462"/>
      <c r="GER37" s="462"/>
      <c r="GES37" s="462"/>
      <c r="GET37" s="462"/>
      <c r="GEU37" s="462"/>
      <c r="GEV37" s="462"/>
      <c r="GEW37" s="462"/>
      <c r="GEX37" s="462"/>
      <c r="GEY37" s="462"/>
      <c r="GEZ37" s="462"/>
      <c r="GFA37" s="462"/>
      <c r="GFB37" s="462"/>
      <c r="GFC37" s="462"/>
      <c r="GFD37" s="462"/>
      <c r="GFE37" s="462"/>
      <c r="GFF37" s="462"/>
      <c r="GFG37" s="462"/>
      <c r="GFH37" s="462"/>
      <c r="GFI37" s="462"/>
      <c r="GFJ37" s="462"/>
      <c r="GFK37" s="462"/>
      <c r="GFL37" s="462"/>
      <c r="GFM37" s="462"/>
      <c r="GFN37" s="462"/>
      <c r="GFO37" s="462"/>
      <c r="GFP37" s="462"/>
      <c r="GFQ37" s="462"/>
      <c r="GFR37" s="462"/>
      <c r="GFS37" s="462"/>
      <c r="GFT37" s="462"/>
      <c r="GFU37" s="462"/>
      <c r="GFV37" s="462"/>
      <c r="GFW37" s="462"/>
      <c r="GFX37" s="462"/>
      <c r="GFY37" s="462"/>
      <c r="GFZ37" s="462"/>
      <c r="GGA37" s="462"/>
      <c r="GGB37" s="462"/>
      <c r="GGC37" s="462"/>
      <c r="GGD37" s="462"/>
      <c r="GGE37" s="462"/>
      <c r="GGF37" s="462"/>
      <c r="GGG37" s="462"/>
      <c r="GGH37" s="462"/>
      <c r="GGI37" s="462"/>
      <c r="GGJ37" s="462"/>
      <c r="GGK37" s="462"/>
      <c r="GGL37" s="462"/>
      <c r="GGM37" s="462"/>
      <c r="GGN37" s="462"/>
      <c r="GGO37" s="462"/>
      <c r="GGP37" s="462"/>
      <c r="GGQ37" s="462"/>
      <c r="GGR37" s="462"/>
      <c r="GGS37" s="462"/>
      <c r="GGT37" s="462"/>
      <c r="GGU37" s="462"/>
      <c r="GGV37" s="462"/>
      <c r="GGW37" s="462"/>
      <c r="GGX37" s="462"/>
      <c r="GGY37" s="462"/>
      <c r="GGZ37" s="462"/>
      <c r="GHA37" s="462"/>
      <c r="GHB37" s="462"/>
      <c r="GHC37" s="462"/>
      <c r="GHD37" s="462"/>
      <c r="GHE37" s="462"/>
      <c r="GHF37" s="462"/>
      <c r="GHG37" s="462"/>
      <c r="GHH37" s="462"/>
      <c r="GHI37" s="462"/>
      <c r="GHJ37" s="462"/>
      <c r="GHK37" s="462"/>
      <c r="GHL37" s="462"/>
      <c r="GHM37" s="462"/>
      <c r="GHN37" s="462"/>
      <c r="GHO37" s="462"/>
      <c r="GHP37" s="462"/>
      <c r="GHQ37" s="462"/>
      <c r="GHR37" s="462"/>
      <c r="GHS37" s="462"/>
      <c r="GHT37" s="462"/>
      <c r="GHU37" s="462"/>
      <c r="GHV37" s="462"/>
      <c r="GHW37" s="462"/>
      <c r="GHX37" s="462"/>
      <c r="GHY37" s="462"/>
      <c r="GHZ37" s="462"/>
      <c r="GIA37" s="462"/>
      <c r="GIB37" s="462"/>
      <c r="GIC37" s="462"/>
      <c r="GID37" s="462"/>
      <c r="GIE37" s="462"/>
      <c r="GIF37" s="462"/>
      <c r="GIG37" s="462"/>
      <c r="GIH37" s="462"/>
      <c r="GII37" s="462"/>
      <c r="GIJ37" s="462"/>
      <c r="GIK37" s="462"/>
      <c r="GIL37" s="462"/>
      <c r="GIM37" s="462"/>
      <c r="GIN37" s="462"/>
      <c r="GIO37" s="462"/>
      <c r="GIP37" s="462"/>
      <c r="GIQ37" s="462"/>
      <c r="GIR37" s="462"/>
      <c r="GIS37" s="462"/>
      <c r="GIT37" s="462"/>
      <c r="GIU37" s="462"/>
      <c r="GIV37" s="462"/>
      <c r="GIW37" s="462"/>
      <c r="GIX37" s="462"/>
      <c r="GIY37" s="462"/>
      <c r="GIZ37" s="462"/>
      <c r="GJA37" s="462"/>
      <c r="GJB37" s="462"/>
      <c r="GJC37" s="462"/>
      <c r="GJD37" s="462"/>
      <c r="GJE37" s="462"/>
      <c r="GJF37" s="462"/>
      <c r="GJG37" s="462"/>
      <c r="GJH37" s="462"/>
      <c r="GJI37" s="462"/>
      <c r="GJJ37" s="462"/>
      <c r="GJK37" s="462"/>
      <c r="GJL37" s="462"/>
      <c r="GJM37" s="462"/>
      <c r="GJN37" s="462"/>
      <c r="GJO37" s="462"/>
      <c r="GJP37" s="462"/>
      <c r="GJQ37" s="462"/>
      <c r="GJR37" s="462"/>
      <c r="GJS37" s="462"/>
      <c r="GJT37" s="462"/>
      <c r="GJU37" s="462"/>
      <c r="GJV37" s="462"/>
      <c r="GJW37" s="462"/>
      <c r="GJX37" s="462"/>
      <c r="GJY37" s="462"/>
      <c r="GJZ37" s="462"/>
      <c r="GKA37" s="462"/>
      <c r="GKB37" s="462"/>
      <c r="GKC37" s="462"/>
      <c r="GKD37" s="462"/>
      <c r="GKE37" s="462"/>
      <c r="GKF37" s="462"/>
      <c r="GKG37" s="462"/>
      <c r="GKH37" s="462"/>
      <c r="GKI37" s="462"/>
      <c r="GKJ37" s="462"/>
      <c r="GKK37" s="462"/>
      <c r="GKL37" s="462"/>
      <c r="GKM37" s="462"/>
      <c r="GKN37" s="462"/>
      <c r="GKO37" s="462"/>
      <c r="GKP37" s="462"/>
      <c r="GKQ37" s="462"/>
      <c r="GKR37" s="462"/>
      <c r="GKS37" s="462"/>
      <c r="GKT37" s="462"/>
      <c r="GKU37" s="462"/>
      <c r="GKV37" s="462"/>
      <c r="GKW37" s="462"/>
      <c r="GKX37" s="462"/>
      <c r="GKY37" s="462"/>
      <c r="GKZ37" s="462"/>
      <c r="GLA37" s="462"/>
      <c r="GLB37" s="462"/>
      <c r="GLC37" s="462"/>
      <c r="GLD37" s="462"/>
      <c r="GLE37" s="462"/>
      <c r="GLF37" s="462"/>
      <c r="GLG37" s="462"/>
      <c r="GLH37" s="462"/>
      <c r="GLI37" s="462"/>
      <c r="GLJ37" s="462"/>
      <c r="GLK37" s="462"/>
      <c r="GLL37" s="462"/>
      <c r="GLM37" s="462"/>
      <c r="GLN37" s="462"/>
      <c r="GLO37" s="462"/>
      <c r="GLP37" s="462"/>
      <c r="GLQ37" s="462"/>
      <c r="GLR37" s="462"/>
      <c r="GLS37" s="462"/>
      <c r="GLT37" s="462"/>
      <c r="GLU37" s="462"/>
      <c r="GLV37" s="462"/>
      <c r="GLW37" s="462"/>
      <c r="GLX37" s="462"/>
      <c r="GLY37" s="462"/>
      <c r="GLZ37" s="462"/>
      <c r="GMA37" s="462"/>
      <c r="GMB37" s="462"/>
      <c r="GMC37" s="462"/>
      <c r="GMD37" s="462"/>
      <c r="GME37" s="462"/>
      <c r="GMF37" s="462"/>
      <c r="GMG37" s="462"/>
      <c r="GMH37" s="462"/>
      <c r="GMI37" s="462"/>
      <c r="GMJ37" s="462"/>
      <c r="GMK37" s="462"/>
      <c r="GML37" s="462"/>
      <c r="GMM37" s="462"/>
      <c r="GMN37" s="462"/>
      <c r="GMO37" s="462"/>
      <c r="GMP37" s="462"/>
      <c r="GMQ37" s="462"/>
      <c r="GMR37" s="462"/>
      <c r="GMS37" s="462"/>
      <c r="GMT37" s="462"/>
      <c r="GMU37" s="462"/>
      <c r="GMV37" s="462"/>
      <c r="GMW37" s="462"/>
      <c r="GMX37" s="462"/>
      <c r="GMY37" s="462"/>
      <c r="GMZ37" s="462"/>
      <c r="GNA37" s="462"/>
      <c r="GNB37" s="462"/>
      <c r="GNC37" s="462"/>
      <c r="GND37" s="462"/>
      <c r="GNE37" s="462"/>
      <c r="GNF37" s="462"/>
      <c r="GNG37" s="462"/>
      <c r="GNH37" s="462"/>
      <c r="GNI37" s="462"/>
      <c r="GNJ37" s="462"/>
      <c r="GNK37" s="462"/>
      <c r="GNL37" s="462"/>
      <c r="GNM37" s="462"/>
      <c r="GNN37" s="462"/>
      <c r="GNO37" s="462"/>
      <c r="GNP37" s="462"/>
      <c r="GNQ37" s="462"/>
      <c r="GNR37" s="462"/>
      <c r="GNS37" s="462"/>
      <c r="GNT37" s="462"/>
      <c r="GNU37" s="462"/>
      <c r="GNV37" s="462"/>
      <c r="GNW37" s="462"/>
      <c r="GNX37" s="462"/>
      <c r="GNY37" s="462"/>
      <c r="GNZ37" s="462"/>
      <c r="GOA37" s="462"/>
      <c r="GOB37" s="462"/>
      <c r="GOC37" s="462"/>
      <c r="GOD37" s="462"/>
      <c r="GOE37" s="462"/>
      <c r="GOF37" s="462"/>
      <c r="GOG37" s="462"/>
      <c r="GOH37" s="462"/>
      <c r="GOI37" s="462"/>
      <c r="GOJ37" s="462"/>
      <c r="GOK37" s="462"/>
      <c r="GOL37" s="462"/>
      <c r="GOM37" s="462"/>
      <c r="GON37" s="462"/>
      <c r="GOO37" s="462"/>
      <c r="GOP37" s="462"/>
      <c r="GOQ37" s="462"/>
      <c r="GOR37" s="462"/>
      <c r="GOS37" s="462"/>
      <c r="GOT37" s="462"/>
      <c r="GOU37" s="462"/>
      <c r="GOV37" s="462"/>
      <c r="GOW37" s="462"/>
      <c r="GOX37" s="462"/>
      <c r="GOY37" s="462"/>
      <c r="GOZ37" s="462"/>
      <c r="GPA37" s="462"/>
      <c r="GPB37" s="462"/>
      <c r="GPC37" s="462"/>
      <c r="GPD37" s="462"/>
      <c r="GPE37" s="462"/>
      <c r="GPF37" s="462"/>
      <c r="GPG37" s="462"/>
      <c r="GPH37" s="462"/>
      <c r="GPI37" s="462"/>
      <c r="GPJ37" s="462"/>
      <c r="GPK37" s="462"/>
      <c r="GPL37" s="462"/>
      <c r="GPM37" s="462"/>
      <c r="GPN37" s="462"/>
      <c r="GPO37" s="462"/>
      <c r="GPP37" s="462"/>
      <c r="GPQ37" s="462"/>
      <c r="GPR37" s="462"/>
      <c r="GPS37" s="462"/>
      <c r="GPT37" s="462"/>
      <c r="GPU37" s="462"/>
      <c r="GPV37" s="462"/>
      <c r="GPW37" s="462"/>
      <c r="GPX37" s="462"/>
      <c r="GPY37" s="462"/>
      <c r="GPZ37" s="462"/>
      <c r="GQA37" s="462"/>
      <c r="GQB37" s="462"/>
      <c r="GQC37" s="462"/>
      <c r="GQD37" s="462"/>
      <c r="GQE37" s="462"/>
      <c r="GQF37" s="462"/>
      <c r="GQG37" s="462"/>
      <c r="GQH37" s="462"/>
      <c r="GQI37" s="462"/>
      <c r="GQJ37" s="462"/>
      <c r="GQK37" s="462"/>
      <c r="GQL37" s="462"/>
      <c r="GQM37" s="462"/>
      <c r="GQN37" s="462"/>
      <c r="GQO37" s="462"/>
      <c r="GQP37" s="462"/>
      <c r="GQQ37" s="462"/>
      <c r="GQR37" s="462"/>
      <c r="GQS37" s="462"/>
      <c r="GQT37" s="462"/>
      <c r="GQU37" s="462"/>
      <c r="GQV37" s="462"/>
      <c r="GQW37" s="462"/>
      <c r="GQX37" s="462"/>
      <c r="GQY37" s="462"/>
      <c r="GQZ37" s="462"/>
      <c r="GRA37" s="462"/>
      <c r="GRB37" s="462"/>
      <c r="GRC37" s="462"/>
      <c r="GRD37" s="462"/>
      <c r="GRE37" s="462"/>
      <c r="GRF37" s="462"/>
      <c r="GRG37" s="462"/>
      <c r="GRH37" s="462"/>
      <c r="GRI37" s="462"/>
      <c r="GRJ37" s="462"/>
      <c r="GRK37" s="462"/>
      <c r="GRL37" s="462"/>
      <c r="GRM37" s="462"/>
      <c r="GRN37" s="462"/>
      <c r="GRO37" s="462"/>
      <c r="GRP37" s="462"/>
      <c r="GRQ37" s="462"/>
      <c r="GRR37" s="462"/>
      <c r="GRS37" s="462"/>
      <c r="GRT37" s="462"/>
      <c r="GRU37" s="462"/>
      <c r="GRV37" s="462"/>
      <c r="GRW37" s="462"/>
      <c r="GRX37" s="462"/>
      <c r="GRY37" s="462"/>
      <c r="GRZ37" s="462"/>
      <c r="GSA37" s="462"/>
      <c r="GSB37" s="462"/>
      <c r="GSC37" s="462"/>
      <c r="GSD37" s="462"/>
      <c r="GSE37" s="462"/>
      <c r="GSF37" s="462"/>
      <c r="GSG37" s="462"/>
      <c r="GSH37" s="462"/>
      <c r="GSI37" s="462"/>
      <c r="GSJ37" s="462"/>
      <c r="GSK37" s="462"/>
      <c r="GSL37" s="462"/>
      <c r="GSM37" s="462"/>
      <c r="GSN37" s="462"/>
      <c r="GSO37" s="462"/>
      <c r="GSP37" s="462"/>
      <c r="GSQ37" s="462"/>
      <c r="GSR37" s="462"/>
      <c r="GSS37" s="462"/>
      <c r="GST37" s="462"/>
      <c r="GSU37" s="462"/>
      <c r="GSV37" s="462"/>
      <c r="GSW37" s="462"/>
      <c r="GSX37" s="462"/>
      <c r="GSY37" s="462"/>
      <c r="GSZ37" s="462"/>
      <c r="GTA37" s="462"/>
      <c r="GTB37" s="462"/>
      <c r="GTC37" s="462"/>
      <c r="GTD37" s="462"/>
      <c r="GTE37" s="462"/>
      <c r="GTF37" s="462"/>
      <c r="GTG37" s="462"/>
      <c r="GTH37" s="462"/>
      <c r="GTI37" s="462"/>
      <c r="GTJ37" s="462"/>
      <c r="GTK37" s="462"/>
      <c r="GTL37" s="462"/>
      <c r="GTM37" s="462"/>
      <c r="GTN37" s="462"/>
      <c r="GTO37" s="462"/>
      <c r="GTP37" s="462"/>
      <c r="GTQ37" s="462"/>
      <c r="GTR37" s="462"/>
      <c r="GTS37" s="462"/>
      <c r="GTT37" s="462"/>
      <c r="GTU37" s="462"/>
      <c r="GTV37" s="462"/>
      <c r="GTW37" s="462"/>
      <c r="GTX37" s="462"/>
      <c r="GTY37" s="462"/>
      <c r="GTZ37" s="462"/>
      <c r="GUA37" s="462"/>
      <c r="GUB37" s="462"/>
      <c r="GUC37" s="462"/>
      <c r="GUD37" s="462"/>
      <c r="GUE37" s="462"/>
      <c r="GUF37" s="462"/>
      <c r="GUG37" s="462"/>
      <c r="GUH37" s="462"/>
      <c r="GUI37" s="462"/>
      <c r="GUJ37" s="462"/>
      <c r="GUK37" s="462"/>
      <c r="GUL37" s="462"/>
      <c r="GUM37" s="462"/>
      <c r="GUN37" s="462"/>
      <c r="GUO37" s="462"/>
      <c r="GUP37" s="462"/>
      <c r="GUQ37" s="462"/>
      <c r="GUR37" s="462"/>
      <c r="GUS37" s="462"/>
      <c r="GUT37" s="462"/>
      <c r="GUU37" s="462"/>
      <c r="GUV37" s="462"/>
      <c r="GUW37" s="462"/>
      <c r="GUX37" s="462"/>
      <c r="GUY37" s="462"/>
      <c r="GUZ37" s="462"/>
      <c r="GVA37" s="462"/>
      <c r="GVB37" s="462"/>
      <c r="GVC37" s="462"/>
      <c r="GVD37" s="462"/>
      <c r="GVE37" s="462"/>
      <c r="GVF37" s="462"/>
      <c r="GVG37" s="462"/>
      <c r="GVH37" s="462"/>
      <c r="GVI37" s="462"/>
      <c r="GVJ37" s="462"/>
      <c r="GVK37" s="462"/>
      <c r="GVL37" s="462"/>
      <c r="GVM37" s="462"/>
      <c r="GVN37" s="462"/>
      <c r="GVO37" s="462"/>
      <c r="GVP37" s="462"/>
      <c r="GVQ37" s="462"/>
      <c r="GVR37" s="462"/>
      <c r="GVS37" s="462"/>
      <c r="GVT37" s="462"/>
      <c r="GVU37" s="462"/>
      <c r="GVV37" s="462"/>
      <c r="GVW37" s="462"/>
      <c r="GVX37" s="462"/>
      <c r="GVY37" s="462"/>
      <c r="GVZ37" s="462"/>
      <c r="GWA37" s="462"/>
      <c r="GWB37" s="462"/>
      <c r="GWC37" s="462"/>
      <c r="GWD37" s="462"/>
      <c r="GWE37" s="462"/>
      <c r="GWF37" s="462"/>
      <c r="GWG37" s="462"/>
      <c r="GWH37" s="462"/>
      <c r="GWI37" s="462"/>
      <c r="GWJ37" s="462"/>
      <c r="GWK37" s="462"/>
      <c r="GWL37" s="462"/>
      <c r="GWM37" s="462"/>
      <c r="GWN37" s="462"/>
      <c r="GWO37" s="462"/>
      <c r="GWP37" s="462"/>
      <c r="GWQ37" s="462"/>
      <c r="GWR37" s="462"/>
      <c r="GWS37" s="462"/>
      <c r="GWT37" s="462"/>
      <c r="GWU37" s="462"/>
      <c r="GWV37" s="462"/>
      <c r="GWW37" s="462"/>
      <c r="GWX37" s="462"/>
      <c r="GWY37" s="462"/>
      <c r="GWZ37" s="462"/>
      <c r="GXA37" s="462"/>
      <c r="GXB37" s="462"/>
      <c r="GXC37" s="462"/>
      <c r="GXD37" s="462"/>
      <c r="GXE37" s="462"/>
      <c r="GXF37" s="462"/>
      <c r="GXG37" s="462"/>
      <c r="GXH37" s="462"/>
      <c r="GXI37" s="462"/>
      <c r="GXJ37" s="462"/>
      <c r="GXK37" s="462"/>
      <c r="GXL37" s="462"/>
      <c r="GXM37" s="462"/>
      <c r="GXN37" s="462"/>
      <c r="GXO37" s="462"/>
      <c r="GXP37" s="462"/>
      <c r="GXQ37" s="462"/>
      <c r="GXR37" s="462"/>
      <c r="GXS37" s="462"/>
      <c r="GXT37" s="462"/>
      <c r="GXU37" s="462"/>
      <c r="GXV37" s="462"/>
      <c r="GXW37" s="462"/>
      <c r="GXX37" s="462"/>
      <c r="GXY37" s="462"/>
      <c r="GXZ37" s="462"/>
      <c r="GYA37" s="462"/>
      <c r="GYB37" s="462"/>
      <c r="GYC37" s="462"/>
      <c r="GYD37" s="462"/>
      <c r="GYE37" s="462"/>
      <c r="GYF37" s="462"/>
      <c r="GYG37" s="462"/>
      <c r="GYH37" s="462"/>
      <c r="GYI37" s="462"/>
      <c r="GYJ37" s="462"/>
      <c r="GYK37" s="462"/>
      <c r="GYL37" s="462"/>
      <c r="GYM37" s="462"/>
      <c r="GYN37" s="462"/>
      <c r="GYO37" s="462"/>
      <c r="GYP37" s="462"/>
      <c r="GYQ37" s="462"/>
      <c r="GYR37" s="462"/>
      <c r="GYS37" s="462"/>
      <c r="GYT37" s="462"/>
      <c r="GYU37" s="462"/>
      <c r="GYV37" s="462"/>
      <c r="GYW37" s="462"/>
      <c r="GYX37" s="462"/>
      <c r="GYY37" s="462"/>
      <c r="GYZ37" s="462"/>
      <c r="GZA37" s="462"/>
      <c r="GZB37" s="462"/>
      <c r="GZC37" s="462"/>
      <c r="GZD37" s="462"/>
      <c r="GZE37" s="462"/>
      <c r="GZF37" s="462"/>
      <c r="GZG37" s="462"/>
      <c r="GZH37" s="462"/>
      <c r="GZI37" s="462"/>
      <c r="GZJ37" s="462"/>
      <c r="GZK37" s="462"/>
      <c r="GZL37" s="462"/>
      <c r="GZM37" s="462"/>
      <c r="GZN37" s="462"/>
      <c r="GZO37" s="462"/>
      <c r="GZP37" s="462"/>
      <c r="GZQ37" s="462"/>
      <c r="GZR37" s="462"/>
      <c r="GZS37" s="462"/>
      <c r="GZT37" s="462"/>
      <c r="GZU37" s="462"/>
      <c r="GZV37" s="462"/>
      <c r="GZW37" s="462"/>
      <c r="GZX37" s="462"/>
      <c r="GZY37" s="462"/>
      <c r="GZZ37" s="462"/>
      <c r="HAA37" s="462"/>
      <c r="HAB37" s="462"/>
      <c r="HAC37" s="462"/>
      <c r="HAD37" s="462"/>
      <c r="HAE37" s="462"/>
      <c r="HAF37" s="462"/>
      <c r="HAG37" s="462"/>
      <c r="HAH37" s="462"/>
      <c r="HAI37" s="462"/>
      <c r="HAJ37" s="462"/>
      <c r="HAK37" s="462"/>
      <c r="HAL37" s="462"/>
      <c r="HAM37" s="462"/>
      <c r="HAN37" s="462"/>
      <c r="HAO37" s="462"/>
      <c r="HAP37" s="462"/>
      <c r="HAQ37" s="462"/>
      <c r="HAR37" s="462"/>
      <c r="HAS37" s="462"/>
      <c r="HAT37" s="462"/>
      <c r="HAU37" s="462"/>
      <c r="HAV37" s="462"/>
      <c r="HAW37" s="462"/>
      <c r="HAX37" s="462"/>
      <c r="HAY37" s="462"/>
      <c r="HAZ37" s="462"/>
      <c r="HBA37" s="462"/>
      <c r="HBB37" s="462"/>
      <c r="HBC37" s="462"/>
      <c r="HBD37" s="462"/>
      <c r="HBE37" s="462"/>
      <c r="HBF37" s="462"/>
      <c r="HBG37" s="462"/>
      <c r="HBH37" s="462"/>
      <c r="HBI37" s="462"/>
      <c r="HBJ37" s="462"/>
      <c r="HBK37" s="462"/>
      <c r="HBL37" s="462"/>
      <c r="HBM37" s="462"/>
      <c r="HBN37" s="462"/>
      <c r="HBO37" s="462"/>
      <c r="HBP37" s="462"/>
      <c r="HBQ37" s="462"/>
      <c r="HBR37" s="462"/>
      <c r="HBS37" s="462"/>
      <c r="HBT37" s="462"/>
      <c r="HBU37" s="462"/>
      <c r="HBV37" s="462"/>
      <c r="HBW37" s="462"/>
      <c r="HBX37" s="462"/>
      <c r="HBY37" s="462"/>
      <c r="HBZ37" s="462"/>
      <c r="HCA37" s="462"/>
      <c r="HCB37" s="462"/>
      <c r="HCC37" s="462"/>
      <c r="HCD37" s="462"/>
      <c r="HCE37" s="462"/>
      <c r="HCF37" s="462"/>
      <c r="HCG37" s="462"/>
      <c r="HCH37" s="462"/>
      <c r="HCI37" s="462"/>
      <c r="HCJ37" s="462"/>
      <c r="HCK37" s="462"/>
      <c r="HCL37" s="462"/>
      <c r="HCM37" s="462"/>
      <c r="HCN37" s="462"/>
      <c r="HCO37" s="462"/>
      <c r="HCP37" s="462"/>
      <c r="HCQ37" s="462"/>
      <c r="HCR37" s="462"/>
      <c r="HCS37" s="462"/>
      <c r="HCT37" s="462"/>
      <c r="HCU37" s="462"/>
      <c r="HCV37" s="462"/>
      <c r="HCW37" s="462"/>
      <c r="HCX37" s="462"/>
      <c r="HCY37" s="462"/>
      <c r="HCZ37" s="462"/>
      <c r="HDA37" s="462"/>
      <c r="HDB37" s="462"/>
      <c r="HDC37" s="462"/>
      <c r="HDD37" s="462"/>
      <c r="HDE37" s="462"/>
      <c r="HDF37" s="462"/>
      <c r="HDG37" s="462"/>
      <c r="HDH37" s="462"/>
      <c r="HDI37" s="462"/>
      <c r="HDJ37" s="462"/>
      <c r="HDK37" s="462"/>
      <c r="HDL37" s="462"/>
      <c r="HDM37" s="462"/>
      <c r="HDN37" s="462"/>
      <c r="HDO37" s="462"/>
      <c r="HDP37" s="462"/>
      <c r="HDQ37" s="462"/>
      <c r="HDR37" s="462"/>
      <c r="HDS37" s="462"/>
      <c r="HDT37" s="462"/>
      <c r="HDU37" s="462"/>
      <c r="HDV37" s="462"/>
      <c r="HDW37" s="462"/>
      <c r="HDX37" s="462"/>
      <c r="HDY37" s="462"/>
      <c r="HDZ37" s="462"/>
      <c r="HEA37" s="462"/>
      <c r="HEB37" s="462"/>
      <c r="HEC37" s="462"/>
      <c r="HED37" s="462"/>
      <c r="HEE37" s="462"/>
      <c r="HEF37" s="462"/>
      <c r="HEG37" s="462"/>
      <c r="HEH37" s="462"/>
      <c r="HEI37" s="462"/>
      <c r="HEJ37" s="462"/>
      <c r="HEK37" s="462"/>
      <c r="HEL37" s="462"/>
      <c r="HEM37" s="462"/>
      <c r="HEN37" s="462"/>
      <c r="HEO37" s="462"/>
      <c r="HEP37" s="462"/>
      <c r="HEQ37" s="462"/>
      <c r="HER37" s="462"/>
      <c r="HES37" s="462"/>
      <c r="HET37" s="462"/>
      <c r="HEU37" s="462"/>
      <c r="HEV37" s="462"/>
      <c r="HEW37" s="462"/>
      <c r="HEX37" s="462"/>
      <c r="HEY37" s="462"/>
      <c r="HEZ37" s="462"/>
      <c r="HFA37" s="462"/>
      <c r="HFB37" s="462"/>
      <c r="HFC37" s="462"/>
      <c r="HFD37" s="462"/>
      <c r="HFE37" s="462"/>
      <c r="HFF37" s="462"/>
      <c r="HFG37" s="462"/>
      <c r="HFH37" s="462"/>
      <c r="HFI37" s="462"/>
      <c r="HFJ37" s="462"/>
      <c r="HFK37" s="462"/>
      <c r="HFL37" s="462"/>
      <c r="HFM37" s="462"/>
      <c r="HFN37" s="462"/>
      <c r="HFO37" s="462"/>
      <c r="HFP37" s="462"/>
      <c r="HFQ37" s="462"/>
      <c r="HFR37" s="462"/>
      <c r="HFS37" s="462"/>
      <c r="HFT37" s="462"/>
      <c r="HFU37" s="462"/>
      <c r="HFV37" s="462"/>
      <c r="HFW37" s="462"/>
      <c r="HFX37" s="462"/>
      <c r="HFY37" s="462"/>
      <c r="HFZ37" s="462"/>
      <c r="HGA37" s="462"/>
      <c r="HGB37" s="462"/>
      <c r="HGC37" s="462"/>
      <c r="HGD37" s="462"/>
      <c r="HGE37" s="462"/>
      <c r="HGF37" s="462"/>
      <c r="HGG37" s="462"/>
      <c r="HGH37" s="462"/>
      <c r="HGI37" s="462"/>
      <c r="HGJ37" s="462"/>
      <c r="HGK37" s="462"/>
      <c r="HGL37" s="462"/>
      <c r="HGM37" s="462"/>
      <c r="HGN37" s="462"/>
      <c r="HGO37" s="462"/>
      <c r="HGP37" s="462"/>
      <c r="HGQ37" s="462"/>
      <c r="HGR37" s="462"/>
      <c r="HGS37" s="462"/>
      <c r="HGT37" s="462"/>
      <c r="HGU37" s="462"/>
      <c r="HGV37" s="462"/>
      <c r="HGW37" s="462"/>
      <c r="HGX37" s="462"/>
      <c r="HGY37" s="462"/>
      <c r="HGZ37" s="462"/>
      <c r="HHA37" s="462"/>
      <c r="HHB37" s="462"/>
      <c r="HHC37" s="462"/>
      <c r="HHD37" s="462"/>
      <c r="HHE37" s="462"/>
      <c r="HHF37" s="462"/>
      <c r="HHG37" s="462"/>
      <c r="HHH37" s="462"/>
      <c r="HHI37" s="462"/>
      <c r="HHJ37" s="462"/>
      <c r="HHK37" s="462"/>
      <c r="HHL37" s="462"/>
      <c r="HHM37" s="462"/>
      <c r="HHN37" s="462"/>
      <c r="HHO37" s="462"/>
      <c r="HHP37" s="462"/>
      <c r="HHQ37" s="462"/>
      <c r="HHR37" s="462"/>
      <c r="HHS37" s="462"/>
      <c r="HHT37" s="462"/>
      <c r="HHU37" s="462"/>
      <c r="HHV37" s="462"/>
      <c r="HHW37" s="462"/>
      <c r="HHX37" s="462"/>
      <c r="HHY37" s="462"/>
      <c r="HHZ37" s="462"/>
      <c r="HIA37" s="462"/>
      <c r="HIB37" s="462"/>
      <c r="HIC37" s="462"/>
      <c r="HID37" s="462"/>
      <c r="HIE37" s="462"/>
      <c r="HIF37" s="462"/>
      <c r="HIG37" s="462"/>
      <c r="HIH37" s="462"/>
      <c r="HII37" s="462"/>
      <c r="HIJ37" s="462"/>
      <c r="HIK37" s="462"/>
      <c r="HIL37" s="462"/>
      <c r="HIM37" s="462"/>
      <c r="HIN37" s="462"/>
      <c r="HIO37" s="462"/>
      <c r="HIP37" s="462"/>
      <c r="HIQ37" s="462"/>
      <c r="HIR37" s="462"/>
      <c r="HIS37" s="462"/>
      <c r="HIT37" s="462"/>
      <c r="HIU37" s="462"/>
      <c r="HIV37" s="462"/>
      <c r="HIW37" s="462"/>
      <c r="HIX37" s="462"/>
      <c r="HIY37" s="462"/>
      <c r="HIZ37" s="462"/>
      <c r="HJA37" s="462"/>
      <c r="HJB37" s="462"/>
      <c r="HJC37" s="462"/>
      <c r="HJD37" s="462"/>
      <c r="HJE37" s="462"/>
      <c r="HJF37" s="462"/>
      <c r="HJG37" s="462"/>
      <c r="HJH37" s="462"/>
      <c r="HJI37" s="462"/>
      <c r="HJJ37" s="462"/>
      <c r="HJK37" s="462"/>
      <c r="HJL37" s="462"/>
      <c r="HJM37" s="462"/>
      <c r="HJN37" s="462"/>
      <c r="HJO37" s="462"/>
      <c r="HJP37" s="462"/>
      <c r="HJQ37" s="462"/>
      <c r="HJR37" s="462"/>
      <c r="HJS37" s="462"/>
      <c r="HJT37" s="462"/>
      <c r="HJU37" s="462"/>
      <c r="HJV37" s="462"/>
      <c r="HJW37" s="462"/>
      <c r="HJX37" s="462"/>
      <c r="HJY37" s="462"/>
      <c r="HJZ37" s="462"/>
      <c r="HKA37" s="462"/>
      <c r="HKB37" s="462"/>
      <c r="HKC37" s="462"/>
      <c r="HKD37" s="462"/>
      <c r="HKE37" s="462"/>
      <c r="HKF37" s="462"/>
      <c r="HKG37" s="462"/>
      <c r="HKH37" s="462"/>
      <c r="HKI37" s="462"/>
      <c r="HKJ37" s="462"/>
      <c r="HKK37" s="462"/>
      <c r="HKL37" s="462"/>
      <c r="HKM37" s="462"/>
      <c r="HKN37" s="462"/>
      <c r="HKO37" s="462"/>
      <c r="HKP37" s="462"/>
      <c r="HKQ37" s="462"/>
      <c r="HKR37" s="462"/>
      <c r="HKS37" s="462"/>
      <c r="HKT37" s="462"/>
      <c r="HKU37" s="462"/>
      <c r="HKV37" s="462"/>
      <c r="HKW37" s="462"/>
      <c r="HKX37" s="462"/>
      <c r="HKY37" s="462"/>
      <c r="HKZ37" s="462"/>
      <c r="HLA37" s="462"/>
      <c r="HLB37" s="462"/>
      <c r="HLC37" s="462"/>
      <c r="HLD37" s="462"/>
      <c r="HLE37" s="462"/>
      <c r="HLF37" s="462"/>
      <c r="HLG37" s="462"/>
      <c r="HLH37" s="462"/>
      <c r="HLI37" s="462"/>
      <c r="HLJ37" s="462"/>
      <c r="HLK37" s="462"/>
      <c r="HLL37" s="462"/>
      <c r="HLM37" s="462"/>
      <c r="HLN37" s="462"/>
      <c r="HLO37" s="462"/>
      <c r="HLP37" s="462"/>
      <c r="HLQ37" s="462"/>
      <c r="HLR37" s="462"/>
      <c r="HLS37" s="462"/>
      <c r="HLT37" s="462"/>
      <c r="HLU37" s="462"/>
      <c r="HLV37" s="462"/>
      <c r="HLW37" s="462"/>
      <c r="HLX37" s="462"/>
      <c r="HLY37" s="462"/>
      <c r="HLZ37" s="462"/>
      <c r="HMA37" s="462"/>
      <c r="HMB37" s="462"/>
      <c r="HMC37" s="462"/>
      <c r="HMD37" s="462"/>
      <c r="HME37" s="462"/>
      <c r="HMF37" s="462"/>
      <c r="HMG37" s="462"/>
      <c r="HMH37" s="462"/>
      <c r="HMI37" s="462"/>
      <c r="HMJ37" s="462"/>
      <c r="HMK37" s="462"/>
      <c r="HML37" s="462"/>
      <c r="HMM37" s="462"/>
      <c r="HMN37" s="462"/>
      <c r="HMO37" s="462"/>
      <c r="HMP37" s="462"/>
      <c r="HMQ37" s="462"/>
      <c r="HMR37" s="462"/>
      <c r="HMS37" s="462"/>
      <c r="HMT37" s="462"/>
      <c r="HMU37" s="462"/>
      <c r="HMV37" s="462"/>
      <c r="HMW37" s="462"/>
      <c r="HMX37" s="462"/>
      <c r="HMY37" s="462"/>
      <c r="HMZ37" s="462"/>
      <c r="HNA37" s="462"/>
      <c r="HNB37" s="462"/>
      <c r="HNC37" s="462"/>
      <c r="HND37" s="462"/>
      <c r="HNE37" s="462"/>
      <c r="HNF37" s="462"/>
      <c r="HNG37" s="462"/>
      <c r="HNH37" s="462"/>
      <c r="HNI37" s="462"/>
      <c r="HNJ37" s="462"/>
      <c r="HNK37" s="462"/>
      <c r="HNL37" s="462"/>
      <c r="HNM37" s="462"/>
      <c r="HNN37" s="462"/>
      <c r="HNO37" s="462"/>
      <c r="HNP37" s="462"/>
      <c r="HNQ37" s="462"/>
      <c r="HNR37" s="462"/>
      <c r="HNS37" s="462"/>
      <c r="HNT37" s="462"/>
      <c r="HNU37" s="462"/>
      <c r="HNV37" s="462"/>
      <c r="HNW37" s="462"/>
      <c r="HNX37" s="462"/>
      <c r="HNY37" s="462"/>
      <c r="HNZ37" s="462"/>
      <c r="HOA37" s="462"/>
      <c r="HOB37" s="462"/>
      <c r="HOC37" s="462"/>
      <c r="HOD37" s="462"/>
      <c r="HOE37" s="462"/>
      <c r="HOF37" s="462"/>
      <c r="HOG37" s="462"/>
      <c r="HOH37" s="462"/>
      <c r="HOI37" s="462"/>
      <c r="HOJ37" s="462"/>
      <c r="HOK37" s="462"/>
      <c r="HOL37" s="462"/>
      <c r="HOM37" s="462"/>
      <c r="HON37" s="462"/>
      <c r="HOO37" s="462"/>
      <c r="HOP37" s="462"/>
      <c r="HOQ37" s="462"/>
      <c r="HOR37" s="462"/>
      <c r="HOS37" s="462"/>
      <c r="HOT37" s="462"/>
      <c r="HOU37" s="462"/>
      <c r="HOV37" s="462"/>
      <c r="HOW37" s="462"/>
      <c r="HOX37" s="462"/>
      <c r="HOY37" s="462"/>
      <c r="HOZ37" s="462"/>
      <c r="HPA37" s="462"/>
      <c r="HPB37" s="462"/>
      <c r="HPC37" s="462"/>
      <c r="HPD37" s="462"/>
      <c r="HPE37" s="462"/>
      <c r="HPF37" s="462"/>
      <c r="HPG37" s="462"/>
      <c r="HPH37" s="462"/>
      <c r="HPI37" s="462"/>
      <c r="HPJ37" s="462"/>
      <c r="HPK37" s="462"/>
      <c r="HPL37" s="462"/>
      <c r="HPM37" s="462"/>
      <c r="HPN37" s="462"/>
      <c r="HPO37" s="462"/>
      <c r="HPP37" s="462"/>
      <c r="HPQ37" s="462"/>
      <c r="HPR37" s="462"/>
      <c r="HPS37" s="462"/>
      <c r="HPT37" s="462"/>
      <c r="HPU37" s="462"/>
      <c r="HPV37" s="462"/>
      <c r="HPW37" s="462"/>
      <c r="HPX37" s="462"/>
      <c r="HPY37" s="462"/>
      <c r="HPZ37" s="462"/>
      <c r="HQA37" s="462"/>
      <c r="HQB37" s="462"/>
      <c r="HQC37" s="462"/>
      <c r="HQD37" s="462"/>
      <c r="HQE37" s="462"/>
      <c r="HQF37" s="462"/>
      <c r="HQG37" s="462"/>
      <c r="HQH37" s="462"/>
      <c r="HQI37" s="462"/>
      <c r="HQJ37" s="462"/>
      <c r="HQK37" s="462"/>
      <c r="HQL37" s="462"/>
      <c r="HQM37" s="462"/>
      <c r="HQN37" s="462"/>
      <c r="HQO37" s="462"/>
      <c r="HQP37" s="462"/>
      <c r="HQQ37" s="462"/>
      <c r="HQR37" s="462"/>
      <c r="HQS37" s="462"/>
      <c r="HQT37" s="462"/>
      <c r="HQU37" s="462"/>
      <c r="HQV37" s="462"/>
      <c r="HQW37" s="462"/>
      <c r="HQX37" s="462"/>
      <c r="HQY37" s="462"/>
      <c r="HQZ37" s="462"/>
      <c r="HRA37" s="462"/>
      <c r="HRB37" s="462"/>
      <c r="HRC37" s="462"/>
      <c r="HRD37" s="462"/>
      <c r="HRE37" s="462"/>
      <c r="HRF37" s="462"/>
      <c r="HRG37" s="462"/>
      <c r="HRH37" s="462"/>
      <c r="HRI37" s="462"/>
      <c r="HRJ37" s="462"/>
      <c r="HRK37" s="462"/>
      <c r="HRL37" s="462"/>
      <c r="HRM37" s="462"/>
      <c r="HRN37" s="462"/>
      <c r="HRO37" s="462"/>
      <c r="HRP37" s="462"/>
      <c r="HRQ37" s="462"/>
      <c r="HRR37" s="462"/>
      <c r="HRS37" s="462"/>
      <c r="HRT37" s="462"/>
      <c r="HRU37" s="462"/>
      <c r="HRV37" s="462"/>
      <c r="HRW37" s="462"/>
      <c r="HRX37" s="462"/>
      <c r="HRY37" s="462"/>
      <c r="HRZ37" s="462"/>
      <c r="HSA37" s="462"/>
      <c r="HSB37" s="462"/>
      <c r="HSC37" s="462"/>
      <c r="HSD37" s="462"/>
      <c r="HSE37" s="462"/>
      <c r="HSF37" s="462"/>
      <c r="HSG37" s="462"/>
      <c r="HSH37" s="462"/>
      <c r="HSI37" s="462"/>
      <c r="HSJ37" s="462"/>
      <c r="HSK37" s="462"/>
      <c r="HSL37" s="462"/>
      <c r="HSM37" s="462"/>
      <c r="HSN37" s="462"/>
      <c r="HSO37" s="462"/>
      <c r="HSP37" s="462"/>
      <c r="HSQ37" s="462"/>
      <c r="HSR37" s="462"/>
      <c r="HSS37" s="462"/>
      <c r="HST37" s="462"/>
      <c r="HSU37" s="462"/>
      <c r="HSV37" s="462"/>
      <c r="HSW37" s="462"/>
      <c r="HSX37" s="462"/>
      <c r="HSY37" s="462"/>
      <c r="HSZ37" s="462"/>
      <c r="HTA37" s="462"/>
      <c r="HTB37" s="462"/>
      <c r="HTC37" s="462"/>
      <c r="HTD37" s="462"/>
      <c r="HTE37" s="462"/>
      <c r="HTF37" s="462"/>
      <c r="HTG37" s="462"/>
      <c r="HTH37" s="462"/>
      <c r="HTI37" s="462"/>
      <c r="HTJ37" s="462"/>
      <c r="HTK37" s="462"/>
      <c r="HTL37" s="462"/>
      <c r="HTM37" s="462"/>
      <c r="HTN37" s="462"/>
      <c r="HTO37" s="462"/>
      <c r="HTP37" s="462"/>
      <c r="HTQ37" s="462"/>
      <c r="HTR37" s="462"/>
      <c r="HTS37" s="462"/>
      <c r="HTT37" s="462"/>
      <c r="HTU37" s="462"/>
      <c r="HTV37" s="462"/>
      <c r="HTW37" s="462"/>
      <c r="HTX37" s="462"/>
      <c r="HTY37" s="462"/>
      <c r="HTZ37" s="462"/>
      <c r="HUA37" s="462"/>
      <c r="HUB37" s="462"/>
      <c r="HUC37" s="462"/>
      <c r="HUD37" s="462"/>
      <c r="HUE37" s="462"/>
      <c r="HUF37" s="462"/>
      <c r="HUG37" s="462"/>
      <c r="HUH37" s="462"/>
      <c r="HUI37" s="462"/>
      <c r="HUJ37" s="462"/>
      <c r="HUK37" s="462"/>
      <c r="HUL37" s="462"/>
      <c r="HUM37" s="462"/>
      <c r="HUN37" s="462"/>
      <c r="HUO37" s="462"/>
      <c r="HUP37" s="462"/>
      <c r="HUQ37" s="462"/>
      <c r="HUR37" s="462"/>
      <c r="HUS37" s="462"/>
      <c r="HUT37" s="462"/>
      <c r="HUU37" s="462"/>
      <c r="HUV37" s="462"/>
      <c r="HUW37" s="462"/>
      <c r="HUX37" s="462"/>
      <c r="HUY37" s="462"/>
      <c r="HUZ37" s="462"/>
      <c r="HVA37" s="462"/>
      <c r="HVB37" s="462"/>
      <c r="HVC37" s="462"/>
      <c r="HVD37" s="462"/>
      <c r="HVE37" s="462"/>
      <c r="HVF37" s="462"/>
      <c r="HVG37" s="462"/>
      <c r="HVH37" s="462"/>
      <c r="HVI37" s="462"/>
      <c r="HVJ37" s="462"/>
      <c r="HVK37" s="462"/>
      <c r="HVL37" s="462"/>
      <c r="HVM37" s="462"/>
      <c r="HVN37" s="462"/>
      <c r="HVO37" s="462"/>
      <c r="HVP37" s="462"/>
      <c r="HVQ37" s="462"/>
      <c r="HVR37" s="462"/>
      <c r="HVS37" s="462"/>
      <c r="HVT37" s="462"/>
      <c r="HVU37" s="462"/>
      <c r="HVV37" s="462"/>
      <c r="HVW37" s="462"/>
      <c r="HVX37" s="462"/>
      <c r="HVY37" s="462"/>
      <c r="HVZ37" s="462"/>
      <c r="HWA37" s="462"/>
      <c r="HWB37" s="462"/>
      <c r="HWC37" s="462"/>
      <c r="HWD37" s="462"/>
      <c r="HWE37" s="462"/>
      <c r="HWF37" s="462"/>
      <c r="HWG37" s="462"/>
      <c r="HWH37" s="462"/>
      <c r="HWI37" s="462"/>
      <c r="HWJ37" s="462"/>
      <c r="HWK37" s="462"/>
      <c r="HWL37" s="462"/>
      <c r="HWM37" s="462"/>
      <c r="HWN37" s="462"/>
      <c r="HWO37" s="462"/>
      <c r="HWP37" s="462"/>
      <c r="HWQ37" s="462"/>
      <c r="HWR37" s="462"/>
      <c r="HWS37" s="462"/>
      <c r="HWT37" s="462"/>
      <c r="HWU37" s="462"/>
      <c r="HWV37" s="462"/>
      <c r="HWW37" s="462"/>
      <c r="HWX37" s="462"/>
      <c r="HWY37" s="462"/>
      <c r="HWZ37" s="462"/>
      <c r="HXA37" s="462"/>
      <c r="HXB37" s="462"/>
      <c r="HXC37" s="462"/>
      <c r="HXD37" s="462"/>
      <c r="HXE37" s="462"/>
      <c r="HXF37" s="462"/>
      <c r="HXG37" s="462"/>
      <c r="HXH37" s="462"/>
      <c r="HXI37" s="462"/>
      <c r="HXJ37" s="462"/>
      <c r="HXK37" s="462"/>
      <c r="HXL37" s="462"/>
      <c r="HXM37" s="462"/>
      <c r="HXN37" s="462"/>
      <c r="HXO37" s="462"/>
      <c r="HXP37" s="462"/>
      <c r="HXQ37" s="462"/>
      <c r="HXR37" s="462"/>
      <c r="HXS37" s="462"/>
      <c r="HXT37" s="462"/>
      <c r="HXU37" s="462"/>
      <c r="HXV37" s="462"/>
      <c r="HXW37" s="462"/>
      <c r="HXX37" s="462"/>
      <c r="HXY37" s="462"/>
      <c r="HXZ37" s="462"/>
      <c r="HYA37" s="462"/>
      <c r="HYB37" s="462"/>
      <c r="HYC37" s="462"/>
      <c r="HYD37" s="462"/>
      <c r="HYE37" s="462"/>
      <c r="HYF37" s="462"/>
      <c r="HYG37" s="462"/>
      <c r="HYH37" s="462"/>
      <c r="HYI37" s="462"/>
      <c r="HYJ37" s="462"/>
      <c r="HYK37" s="462"/>
      <c r="HYL37" s="462"/>
      <c r="HYM37" s="462"/>
      <c r="HYN37" s="462"/>
      <c r="HYO37" s="462"/>
      <c r="HYP37" s="462"/>
      <c r="HYQ37" s="462"/>
      <c r="HYR37" s="462"/>
      <c r="HYS37" s="462"/>
      <c r="HYT37" s="462"/>
      <c r="HYU37" s="462"/>
      <c r="HYV37" s="462"/>
      <c r="HYW37" s="462"/>
      <c r="HYX37" s="462"/>
      <c r="HYY37" s="462"/>
      <c r="HYZ37" s="462"/>
      <c r="HZA37" s="462"/>
      <c r="HZB37" s="462"/>
      <c r="HZC37" s="462"/>
      <c r="HZD37" s="462"/>
      <c r="HZE37" s="462"/>
      <c r="HZF37" s="462"/>
      <c r="HZG37" s="462"/>
      <c r="HZH37" s="462"/>
      <c r="HZI37" s="462"/>
      <c r="HZJ37" s="462"/>
      <c r="HZK37" s="462"/>
      <c r="HZL37" s="462"/>
      <c r="HZM37" s="462"/>
      <c r="HZN37" s="462"/>
      <c r="HZO37" s="462"/>
      <c r="HZP37" s="462"/>
      <c r="HZQ37" s="462"/>
      <c r="HZR37" s="462"/>
      <c r="HZS37" s="462"/>
      <c r="HZT37" s="462"/>
      <c r="HZU37" s="462"/>
      <c r="HZV37" s="462"/>
      <c r="HZW37" s="462"/>
      <c r="HZX37" s="462"/>
      <c r="HZY37" s="462"/>
      <c r="HZZ37" s="462"/>
      <c r="IAA37" s="462"/>
      <c r="IAB37" s="462"/>
      <c r="IAC37" s="462"/>
      <c r="IAD37" s="462"/>
      <c r="IAE37" s="462"/>
      <c r="IAF37" s="462"/>
      <c r="IAG37" s="462"/>
      <c r="IAH37" s="462"/>
      <c r="IAI37" s="462"/>
      <c r="IAJ37" s="462"/>
      <c r="IAK37" s="462"/>
      <c r="IAL37" s="462"/>
      <c r="IAM37" s="462"/>
      <c r="IAN37" s="462"/>
      <c r="IAO37" s="462"/>
      <c r="IAP37" s="462"/>
      <c r="IAQ37" s="462"/>
      <c r="IAR37" s="462"/>
      <c r="IAS37" s="462"/>
      <c r="IAT37" s="462"/>
      <c r="IAU37" s="462"/>
      <c r="IAV37" s="462"/>
      <c r="IAW37" s="462"/>
      <c r="IAX37" s="462"/>
      <c r="IAY37" s="462"/>
      <c r="IAZ37" s="462"/>
      <c r="IBA37" s="462"/>
      <c r="IBB37" s="462"/>
      <c r="IBC37" s="462"/>
      <c r="IBD37" s="462"/>
      <c r="IBE37" s="462"/>
      <c r="IBF37" s="462"/>
      <c r="IBG37" s="462"/>
      <c r="IBH37" s="462"/>
      <c r="IBI37" s="462"/>
      <c r="IBJ37" s="462"/>
      <c r="IBK37" s="462"/>
      <c r="IBL37" s="462"/>
      <c r="IBM37" s="462"/>
      <c r="IBN37" s="462"/>
      <c r="IBO37" s="462"/>
      <c r="IBP37" s="462"/>
      <c r="IBQ37" s="462"/>
      <c r="IBR37" s="462"/>
      <c r="IBS37" s="462"/>
      <c r="IBT37" s="462"/>
      <c r="IBU37" s="462"/>
      <c r="IBV37" s="462"/>
      <c r="IBW37" s="462"/>
      <c r="IBX37" s="462"/>
      <c r="IBY37" s="462"/>
      <c r="IBZ37" s="462"/>
      <c r="ICA37" s="462"/>
      <c r="ICB37" s="462"/>
      <c r="ICC37" s="462"/>
      <c r="ICD37" s="462"/>
      <c r="ICE37" s="462"/>
      <c r="ICF37" s="462"/>
      <c r="ICG37" s="462"/>
      <c r="ICH37" s="462"/>
      <c r="ICI37" s="462"/>
      <c r="ICJ37" s="462"/>
      <c r="ICK37" s="462"/>
      <c r="ICL37" s="462"/>
      <c r="ICM37" s="462"/>
      <c r="ICN37" s="462"/>
      <c r="ICO37" s="462"/>
      <c r="ICP37" s="462"/>
      <c r="ICQ37" s="462"/>
      <c r="ICR37" s="462"/>
      <c r="ICS37" s="462"/>
      <c r="ICT37" s="462"/>
      <c r="ICU37" s="462"/>
      <c r="ICV37" s="462"/>
      <c r="ICW37" s="462"/>
      <c r="ICX37" s="462"/>
      <c r="ICY37" s="462"/>
      <c r="ICZ37" s="462"/>
      <c r="IDA37" s="462"/>
      <c r="IDB37" s="462"/>
      <c r="IDC37" s="462"/>
      <c r="IDD37" s="462"/>
      <c r="IDE37" s="462"/>
      <c r="IDF37" s="462"/>
      <c r="IDG37" s="462"/>
      <c r="IDH37" s="462"/>
      <c r="IDI37" s="462"/>
      <c r="IDJ37" s="462"/>
      <c r="IDK37" s="462"/>
      <c r="IDL37" s="462"/>
      <c r="IDM37" s="462"/>
      <c r="IDN37" s="462"/>
      <c r="IDO37" s="462"/>
      <c r="IDP37" s="462"/>
      <c r="IDQ37" s="462"/>
      <c r="IDR37" s="462"/>
      <c r="IDS37" s="462"/>
      <c r="IDT37" s="462"/>
      <c r="IDU37" s="462"/>
      <c r="IDV37" s="462"/>
      <c r="IDW37" s="462"/>
      <c r="IDX37" s="462"/>
      <c r="IDY37" s="462"/>
      <c r="IDZ37" s="462"/>
      <c r="IEA37" s="462"/>
      <c r="IEB37" s="462"/>
      <c r="IEC37" s="462"/>
      <c r="IED37" s="462"/>
      <c r="IEE37" s="462"/>
      <c r="IEF37" s="462"/>
      <c r="IEG37" s="462"/>
      <c r="IEH37" s="462"/>
      <c r="IEI37" s="462"/>
      <c r="IEJ37" s="462"/>
      <c r="IEK37" s="462"/>
      <c r="IEL37" s="462"/>
      <c r="IEM37" s="462"/>
      <c r="IEN37" s="462"/>
      <c r="IEO37" s="462"/>
      <c r="IEP37" s="462"/>
      <c r="IEQ37" s="462"/>
      <c r="IER37" s="462"/>
      <c r="IES37" s="462"/>
      <c r="IET37" s="462"/>
      <c r="IEU37" s="462"/>
      <c r="IEV37" s="462"/>
      <c r="IEW37" s="462"/>
      <c r="IEX37" s="462"/>
      <c r="IEY37" s="462"/>
      <c r="IEZ37" s="462"/>
      <c r="IFA37" s="462"/>
      <c r="IFB37" s="462"/>
      <c r="IFC37" s="462"/>
      <c r="IFD37" s="462"/>
      <c r="IFE37" s="462"/>
      <c r="IFF37" s="462"/>
      <c r="IFG37" s="462"/>
      <c r="IFH37" s="462"/>
      <c r="IFI37" s="462"/>
      <c r="IFJ37" s="462"/>
      <c r="IFK37" s="462"/>
      <c r="IFL37" s="462"/>
      <c r="IFM37" s="462"/>
      <c r="IFN37" s="462"/>
      <c r="IFO37" s="462"/>
      <c r="IFP37" s="462"/>
      <c r="IFQ37" s="462"/>
      <c r="IFR37" s="462"/>
      <c r="IFS37" s="462"/>
      <c r="IFT37" s="462"/>
      <c r="IFU37" s="462"/>
      <c r="IFV37" s="462"/>
      <c r="IFW37" s="462"/>
      <c r="IFX37" s="462"/>
      <c r="IFY37" s="462"/>
      <c r="IFZ37" s="462"/>
      <c r="IGA37" s="462"/>
      <c r="IGB37" s="462"/>
      <c r="IGC37" s="462"/>
      <c r="IGD37" s="462"/>
      <c r="IGE37" s="462"/>
      <c r="IGF37" s="462"/>
      <c r="IGG37" s="462"/>
      <c r="IGH37" s="462"/>
      <c r="IGI37" s="462"/>
      <c r="IGJ37" s="462"/>
      <c r="IGK37" s="462"/>
      <c r="IGL37" s="462"/>
      <c r="IGM37" s="462"/>
      <c r="IGN37" s="462"/>
      <c r="IGO37" s="462"/>
      <c r="IGP37" s="462"/>
      <c r="IGQ37" s="462"/>
      <c r="IGR37" s="462"/>
      <c r="IGS37" s="462"/>
      <c r="IGT37" s="462"/>
      <c r="IGU37" s="462"/>
      <c r="IGV37" s="462"/>
      <c r="IGW37" s="462"/>
      <c r="IGX37" s="462"/>
      <c r="IGY37" s="462"/>
      <c r="IGZ37" s="462"/>
      <c r="IHA37" s="462"/>
      <c r="IHB37" s="462"/>
      <c r="IHC37" s="462"/>
      <c r="IHD37" s="462"/>
      <c r="IHE37" s="462"/>
      <c r="IHF37" s="462"/>
      <c r="IHG37" s="462"/>
      <c r="IHH37" s="462"/>
      <c r="IHI37" s="462"/>
      <c r="IHJ37" s="462"/>
      <c r="IHK37" s="462"/>
      <c r="IHL37" s="462"/>
      <c r="IHM37" s="462"/>
      <c r="IHN37" s="462"/>
      <c r="IHO37" s="462"/>
      <c r="IHP37" s="462"/>
      <c r="IHQ37" s="462"/>
      <c r="IHR37" s="462"/>
      <c r="IHS37" s="462"/>
      <c r="IHT37" s="462"/>
      <c r="IHU37" s="462"/>
      <c r="IHV37" s="462"/>
      <c r="IHW37" s="462"/>
      <c r="IHX37" s="462"/>
      <c r="IHY37" s="462"/>
      <c r="IHZ37" s="462"/>
      <c r="IIA37" s="462"/>
      <c r="IIB37" s="462"/>
      <c r="IIC37" s="462"/>
      <c r="IID37" s="462"/>
      <c r="IIE37" s="462"/>
      <c r="IIF37" s="462"/>
      <c r="IIG37" s="462"/>
      <c r="IIH37" s="462"/>
      <c r="III37" s="462"/>
      <c r="IIJ37" s="462"/>
      <c r="IIK37" s="462"/>
      <c r="IIL37" s="462"/>
      <c r="IIM37" s="462"/>
      <c r="IIN37" s="462"/>
      <c r="IIO37" s="462"/>
      <c r="IIP37" s="462"/>
      <c r="IIQ37" s="462"/>
      <c r="IIR37" s="462"/>
      <c r="IIS37" s="462"/>
      <c r="IIT37" s="462"/>
      <c r="IIU37" s="462"/>
      <c r="IIV37" s="462"/>
      <c r="IIW37" s="462"/>
      <c r="IIX37" s="462"/>
      <c r="IIY37" s="462"/>
      <c r="IIZ37" s="462"/>
      <c r="IJA37" s="462"/>
      <c r="IJB37" s="462"/>
      <c r="IJC37" s="462"/>
      <c r="IJD37" s="462"/>
      <c r="IJE37" s="462"/>
      <c r="IJF37" s="462"/>
      <c r="IJG37" s="462"/>
      <c r="IJH37" s="462"/>
      <c r="IJI37" s="462"/>
      <c r="IJJ37" s="462"/>
      <c r="IJK37" s="462"/>
      <c r="IJL37" s="462"/>
      <c r="IJM37" s="462"/>
      <c r="IJN37" s="462"/>
      <c r="IJO37" s="462"/>
      <c r="IJP37" s="462"/>
      <c r="IJQ37" s="462"/>
      <c r="IJR37" s="462"/>
      <c r="IJS37" s="462"/>
      <c r="IJT37" s="462"/>
      <c r="IJU37" s="462"/>
      <c r="IJV37" s="462"/>
      <c r="IJW37" s="462"/>
      <c r="IJX37" s="462"/>
      <c r="IJY37" s="462"/>
      <c r="IJZ37" s="462"/>
      <c r="IKA37" s="462"/>
      <c r="IKB37" s="462"/>
      <c r="IKC37" s="462"/>
      <c r="IKD37" s="462"/>
      <c r="IKE37" s="462"/>
      <c r="IKF37" s="462"/>
      <c r="IKG37" s="462"/>
      <c r="IKH37" s="462"/>
      <c r="IKI37" s="462"/>
      <c r="IKJ37" s="462"/>
      <c r="IKK37" s="462"/>
      <c r="IKL37" s="462"/>
      <c r="IKM37" s="462"/>
      <c r="IKN37" s="462"/>
      <c r="IKO37" s="462"/>
      <c r="IKP37" s="462"/>
      <c r="IKQ37" s="462"/>
      <c r="IKR37" s="462"/>
      <c r="IKS37" s="462"/>
      <c r="IKT37" s="462"/>
      <c r="IKU37" s="462"/>
      <c r="IKV37" s="462"/>
      <c r="IKW37" s="462"/>
      <c r="IKX37" s="462"/>
      <c r="IKY37" s="462"/>
      <c r="IKZ37" s="462"/>
      <c r="ILA37" s="462"/>
      <c r="ILB37" s="462"/>
      <c r="ILC37" s="462"/>
      <c r="ILD37" s="462"/>
      <c r="ILE37" s="462"/>
      <c r="ILF37" s="462"/>
      <c r="ILG37" s="462"/>
      <c r="ILH37" s="462"/>
      <c r="ILI37" s="462"/>
      <c r="ILJ37" s="462"/>
      <c r="ILK37" s="462"/>
      <c r="ILL37" s="462"/>
      <c r="ILM37" s="462"/>
      <c r="ILN37" s="462"/>
      <c r="ILO37" s="462"/>
      <c r="ILP37" s="462"/>
      <c r="ILQ37" s="462"/>
      <c r="ILR37" s="462"/>
      <c r="ILS37" s="462"/>
      <c r="ILT37" s="462"/>
      <c r="ILU37" s="462"/>
      <c r="ILV37" s="462"/>
      <c r="ILW37" s="462"/>
      <c r="ILX37" s="462"/>
      <c r="ILY37" s="462"/>
      <c r="ILZ37" s="462"/>
      <c r="IMA37" s="462"/>
      <c r="IMB37" s="462"/>
      <c r="IMC37" s="462"/>
      <c r="IMD37" s="462"/>
      <c r="IME37" s="462"/>
      <c r="IMF37" s="462"/>
      <c r="IMG37" s="462"/>
      <c r="IMH37" s="462"/>
      <c r="IMI37" s="462"/>
      <c r="IMJ37" s="462"/>
      <c r="IMK37" s="462"/>
      <c r="IML37" s="462"/>
      <c r="IMM37" s="462"/>
      <c r="IMN37" s="462"/>
      <c r="IMO37" s="462"/>
      <c r="IMP37" s="462"/>
      <c r="IMQ37" s="462"/>
      <c r="IMR37" s="462"/>
      <c r="IMS37" s="462"/>
      <c r="IMT37" s="462"/>
      <c r="IMU37" s="462"/>
      <c r="IMV37" s="462"/>
      <c r="IMW37" s="462"/>
      <c r="IMX37" s="462"/>
      <c r="IMY37" s="462"/>
      <c r="IMZ37" s="462"/>
      <c r="INA37" s="462"/>
      <c r="INB37" s="462"/>
      <c r="INC37" s="462"/>
      <c r="IND37" s="462"/>
      <c r="INE37" s="462"/>
      <c r="INF37" s="462"/>
      <c r="ING37" s="462"/>
      <c r="INH37" s="462"/>
      <c r="INI37" s="462"/>
      <c r="INJ37" s="462"/>
      <c r="INK37" s="462"/>
      <c r="INL37" s="462"/>
      <c r="INM37" s="462"/>
      <c r="INN37" s="462"/>
      <c r="INO37" s="462"/>
      <c r="INP37" s="462"/>
      <c r="INQ37" s="462"/>
      <c r="INR37" s="462"/>
      <c r="INS37" s="462"/>
      <c r="INT37" s="462"/>
      <c r="INU37" s="462"/>
      <c r="INV37" s="462"/>
      <c r="INW37" s="462"/>
      <c r="INX37" s="462"/>
      <c r="INY37" s="462"/>
      <c r="INZ37" s="462"/>
      <c r="IOA37" s="462"/>
      <c r="IOB37" s="462"/>
      <c r="IOC37" s="462"/>
      <c r="IOD37" s="462"/>
      <c r="IOE37" s="462"/>
      <c r="IOF37" s="462"/>
      <c r="IOG37" s="462"/>
      <c r="IOH37" s="462"/>
      <c r="IOI37" s="462"/>
      <c r="IOJ37" s="462"/>
      <c r="IOK37" s="462"/>
      <c r="IOL37" s="462"/>
      <c r="IOM37" s="462"/>
      <c r="ION37" s="462"/>
      <c r="IOO37" s="462"/>
      <c r="IOP37" s="462"/>
      <c r="IOQ37" s="462"/>
      <c r="IOR37" s="462"/>
      <c r="IOS37" s="462"/>
      <c r="IOT37" s="462"/>
      <c r="IOU37" s="462"/>
      <c r="IOV37" s="462"/>
      <c r="IOW37" s="462"/>
      <c r="IOX37" s="462"/>
      <c r="IOY37" s="462"/>
      <c r="IOZ37" s="462"/>
      <c r="IPA37" s="462"/>
      <c r="IPB37" s="462"/>
      <c r="IPC37" s="462"/>
      <c r="IPD37" s="462"/>
      <c r="IPE37" s="462"/>
      <c r="IPF37" s="462"/>
      <c r="IPG37" s="462"/>
      <c r="IPH37" s="462"/>
      <c r="IPI37" s="462"/>
      <c r="IPJ37" s="462"/>
      <c r="IPK37" s="462"/>
      <c r="IPL37" s="462"/>
      <c r="IPM37" s="462"/>
      <c r="IPN37" s="462"/>
      <c r="IPO37" s="462"/>
      <c r="IPP37" s="462"/>
      <c r="IPQ37" s="462"/>
      <c r="IPR37" s="462"/>
      <c r="IPS37" s="462"/>
      <c r="IPT37" s="462"/>
      <c r="IPU37" s="462"/>
      <c r="IPV37" s="462"/>
      <c r="IPW37" s="462"/>
      <c r="IPX37" s="462"/>
      <c r="IPY37" s="462"/>
      <c r="IPZ37" s="462"/>
      <c r="IQA37" s="462"/>
      <c r="IQB37" s="462"/>
      <c r="IQC37" s="462"/>
      <c r="IQD37" s="462"/>
      <c r="IQE37" s="462"/>
      <c r="IQF37" s="462"/>
      <c r="IQG37" s="462"/>
      <c r="IQH37" s="462"/>
      <c r="IQI37" s="462"/>
      <c r="IQJ37" s="462"/>
      <c r="IQK37" s="462"/>
      <c r="IQL37" s="462"/>
      <c r="IQM37" s="462"/>
      <c r="IQN37" s="462"/>
      <c r="IQO37" s="462"/>
      <c r="IQP37" s="462"/>
      <c r="IQQ37" s="462"/>
      <c r="IQR37" s="462"/>
      <c r="IQS37" s="462"/>
      <c r="IQT37" s="462"/>
      <c r="IQU37" s="462"/>
      <c r="IQV37" s="462"/>
      <c r="IQW37" s="462"/>
      <c r="IQX37" s="462"/>
      <c r="IQY37" s="462"/>
      <c r="IQZ37" s="462"/>
      <c r="IRA37" s="462"/>
      <c r="IRB37" s="462"/>
      <c r="IRC37" s="462"/>
      <c r="IRD37" s="462"/>
      <c r="IRE37" s="462"/>
      <c r="IRF37" s="462"/>
      <c r="IRG37" s="462"/>
      <c r="IRH37" s="462"/>
      <c r="IRI37" s="462"/>
      <c r="IRJ37" s="462"/>
      <c r="IRK37" s="462"/>
      <c r="IRL37" s="462"/>
      <c r="IRM37" s="462"/>
      <c r="IRN37" s="462"/>
      <c r="IRO37" s="462"/>
      <c r="IRP37" s="462"/>
      <c r="IRQ37" s="462"/>
      <c r="IRR37" s="462"/>
      <c r="IRS37" s="462"/>
      <c r="IRT37" s="462"/>
      <c r="IRU37" s="462"/>
      <c r="IRV37" s="462"/>
      <c r="IRW37" s="462"/>
      <c r="IRX37" s="462"/>
      <c r="IRY37" s="462"/>
      <c r="IRZ37" s="462"/>
      <c r="ISA37" s="462"/>
      <c r="ISB37" s="462"/>
      <c r="ISC37" s="462"/>
      <c r="ISD37" s="462"/>
      <c r="ISE37" s="462"/>
      <c r="ISF37" s="462"/>
      <c r="ISG37" s="462"/>
      <c r="ISH37" s="462"/>
      <c r="ISI37" s="462"/>
      <c r="ISJ37" s="462"/>
      <c r="ISK37" s="462"/>
      <c r="ISL37" s="462"/>
      <c r="ISM37" s="462"/>
      <c r="ISN37" s="462"/>
      <c r="ISO37" s="462"/>
      <c r="ISP37" s="462"/>
      <c r="ISQ37" s="462"/>
      <c r="ISR37" s="462"/>
      <c r="ISS37" s="462"/>
      <c r="IST37" s="462"/>
      <c r="ISU37" s="462"/>
      <c r="ISV37" s="462"/>
      <c r="ISW37" s="462"/>
      <c r="ISX37" s="462"/>
      <c r="ISY37" s="462"/>
      <c r="ISZ37" s="462"/>
      <c r="ITA37" s="462"/>
      <c r="ITB37" s="462"/>
      <c r="ITC37" s="462"/>
      <c r="ITD37" s="462"/>
      <c r="ITE37" s="462"/>
      <c r="ITF37" s="462"/>
      <c r="ITG37" s="462"/>
      <c r="ITH37" s="462"/>
      <c r="ITI37" s="462"/>
      <c r="ITJ37" s="462"/>
      <c r="ITK37" s="462"/>
      <c r="ITL37" s="462"/>
      <c r="ITM37" s="462"/>
      <c r="ITN37" s="462"/>
      <c r="ITO37" s="462"/>
      <c r="ITP37" s="462"/>
      <c r="ITQ37" s="462"/>
      <c r="ITR37" s="462"/>
      <c r="ITS37" s="462"/>
      <c r="ITT37" s="462"/>
      <c r="ITU37" s="462"/>
      <c r="ITV37" s="462"/>
      <c r="ITW37" s="462"/>
      <c r="ITX37" s="462"/>
      <c r="ITY37" s="462"/>
      <c r="ITZ37" s="462"/>
      <c r="IUA37" s="462"/>
      <c r="IUB37" s="462"/>
      <c r="IUC37" s="462"/>
      <c r="IUD37" s="462"/>
      <c r="IUE37" s="462"/>
      <c r="IUF37" s="462"/>
      <c r="IUG37" s="462"/>
      <c r="IUH37" s="462"/>
      <c r="IUI37" s="462"/>
      <c r="IUJ37" s="462"/>
      <c r="IUK37" s="462"/>
      <c r="IUL37" s="462"/>
      <c r="IUM37" s="462"/>
      <c r="IUN37" s="462"/>
      <c r="IUO37" s="462"/>
      <c r="IUP37" s="462"/>
      <c r="IUQ37" s="462"/>
      <c r="IUR37" s="462"/>
      <c r="IUS37" s="462"/>
      <c r="IUT37" s="462"/>
      <c r="IUU37" s="462"/>
      <c r="IUV37" s="462"/>
      <c r="IUW37" s="462"/>
      <c r="IUX37" s="462"/>
      <c r="IUY37" s="462"/>
      <c r="IUZ37" s="462"/>
      <c r="IVA37" s="462"/>
      <c r="IVB37" s="462"/>
      <c r="IVC37" s="462"/>
      <c r="IVD37" s="462"/>
      <c r="IVE37" s="462"/>
      <c r="IVF37" s="462"/>
      <c r="IVG37" s="462"/>
      <c r="IVH37" s="462"/>
      <c r="IVI37" s="462"/>
      <c r="IVJ37" s="462"/>
      <c r="IVK37" s="462"/>
      <c r="IVL37" s="462"/>
      <c r="IVM37" s="462"/>
      <c r="IVN37" s="462"/>
      <c r="IVO37" s="462"/>
      <c r="IVP37" s="462"/>
      <c r="IVQ37" s="462"/>
      <c r="IVR37" s="462"/>
      <c r="IVS37" s="462"/>
      <c r="IVT37" s="462"/>
      <c r="IVU37" s="462"/>
      <c r="IVV37" s="462"/>
      <c r="IVW37" s="462"/>
      <c r="IVX37" s="462"/>
      <c r="IVY37" s="462"/>
      <c r="IVZ37" s="462"/>
      <c r="IWA37" s="462"/>
      <c r="IWB37" s="462"/>
      <c r="IWC37" s="462"/>
      <c r="IWD37" s="462"/>
      <c r="IWE37" s="462"/>
      <c r="IWF37" s="462"/>
      <c r="IWG37" s="462"/>
      <c r="IWH37" s="462"/>
      <c r="IWI37" s="462"/>
      <c r="IWJ37" s="462"/>
      <c r="IWK37" s="462"/>
      <c r="IWL37" s="462"/>
      <c r="IWM37" s="462"/>
      <c r="IWN37" s="462"/>
      <c r="IWO37" s="462"/>
      <c r="IWP37" s="462"/>
      <c r="IWQ37" s="462"/>
      <c r="IWR37" s="462"/>
      <c r="IWS37" s="462"/>
      <c r="IWT37" s="462"/>
      <c r="IWU37" s="462"/>
      <c r="IWV37" s="462"/>
      <c r="IWW37" s="462"/>
      <c r="IWX37" s="462"/>
      <c r="IWY37" s="462"/>
      <c r="IWZ37" s="462"/>
      <c r="IXA37" s="462"/>
      <c r="IXB37" s="462"/>
      <c r="IXC37" s="462"/>
      <c r="IXD37" s="462"/>
      <c r="IXE37" s="462"/>
      <c r="IXF37" s="462"/>
      <c r="IXG37" s="462"/>
      <c r="IXH37" s="462"/>
      <c r="IXI37" s="462"/>
      <c r="IXJ37" s="462"/>
      <c r="IXK37" s="462"/>
      <c r="IXL37" s="462"/>
      <c r="IXM37" s="462"/>
      <c r="IXN37" s="462"/>
      <c r="IXO37" s="462"/>
      <c r="IXP37" s="462"/>
      <c r="IXQ37" s="462"/>
      <c r="IXR37" s="462"/>
      <c r="IXS37" s="462"/>
      <c r="IXT37" s="462"/>
      <c r="IXU37" s="462"/>
      <c r="IXV37" s="462"/>
      <c r="IXW37" s="462"/>
      <c r="IXX37" s="462"/>
      <c r="IXY37" s="462"/>
      <c r="IXZ37" s="462"/>
      <c r="IYA37" s="462"/>
      <c r="IYB37" s="462"/>
      <c r="IYC37" s="462"/>
      <c r="IYD37" s="462"/>
      <c r="IYE37" s="462"/>
      <c r="IYF37" s="462"/>
      <c r="IYG37" s="462"/>
      <c r="IYH37" s="462"/>
      <c r="IYI37" s="462"/>
      <c r="IYJ37" s="462"/>
      <c r="IYK37" s="462"/>
      <c r="IYL37" s="462"/>
      <c r="IYM37" s="462"/>
      <c r="IYN37" s="462"/>
      <c r="IYO37" s="462"/>
      <c r="IYP37" s="462"/>
      <c r="IYQ37" s="462"/>
      <c r="IYR37" s="462"/>
      <c r="IYS37" s="462"/>
      <c r="IYT37" s="462"/>
      <c r="IYU37" s="462"/>
      <c r="IYV37" s="462"/>
      <c r="IYW37" s="462"/>
      <c r="IYX37" s="462"/>
      <c r="IYY37" s="462"/>
      <c r="IYZ37" s="462"/>
      <c r="IZA37" s="462"/>
      <c r="IZB37" s="462"/>
      <c r="IZC37" s="462"/>
      <c r="IZD37" s="462"/>
      <c r="IZE37" s="462"/>
      <c r="IZF37" s="462"/>
      <c r="IZG37" s="462"/>
      <c r="IZH37" s="462"/>
      <c r="IZI37" s="462"/>
      <c r="IZJ37" s="462"/>
      <c r="IZK37" s="462"/>
      <c r="IZL37" s="462"/>
      <c r="IZM37" s="462"/>
      <c r="IZN37" s="462"/>
      <c r="IZO37" s="462"/>
      <c r="IZP37" s="462"/>
      <c r="IZQ37" s="462"/>
      <c r="IZR37" s="462"/>
      <c r="IZS37" s="462"/>
      <c r="IZT37" s="462"/>
      <c r="IZU37" s="462"/>
      <c r="IZV37" s="462"/>
      <c r="IZW37" s="462"/>
      <c r="IZX37" s="462"/>
      <c r="IZY37" s="462"/>
      <c r="IZZ37" s="462"/>
      <c r="JAA37" s="462"/>
      <c r="JAB37" s="462"/>
      <c r="JAC37" s="462"/>
      <c r="JAD37" s="462"/>
      <c r="JAE37" s="462"/>
      <c r="JAF37" s="462"/>
      <c r="JAG37" s="462"/>
      <c r="JAH37" s="462"/>
      <c r="JAI37" s="462"/>
      <c r="JAJ37" s="462"/>
      <c r="JAK37" s="462"/>
      <c r="JAL37" s="462"/>
      <c r="JAM37" s="462"/>
      <c r="JAN37" s="462"/>
      <c r="JAO37" s="462"/>
      <c r="JAP37" s="462"/>
      <c r="JAQ37" s="462"/>
      <c r="JAR37" s="462"/>
      <c r="JAS37" s="462"/>
      <c r="JAT37" s="462"/>
      <c r="JAU37" s="462"/>
      <c r="JAV37" s="462"/>
      <c r="JAW37" s="462"/>
      <c r="JAX37" s="462"/>
      <c r="JAY37" s="462"/>
      <c r="JAZ37" s="462"/>
      <c r="JBA37" s="462"/>
      <c r="JBB37" s="462"/>
      <c r="JBC37" s="462"/>
      <c r="JBD37" s="462"/>
      <c r="JBE37" s="462"/>
      <c r="JBF37" s="462"/>
      <c r="JBG37" s="462"/>
      <c r="JBH37" s="462"/>
      <c r="JBI37" s="462"/>
      <c r="JBJ37" s="462"/>
      <c r="JBK37" s="462"/>
      <c r="JBL37" s="462"/>
      <c r="JBM37" s="462"/>
      <c r="JBN37" s="462"/>
      <c r="JBO37" s="462"/>
      <c r="JBP37" s="462"/>
      <c r="JBQ37" s="462"/>
      <c r="JBR37" s="462"/>
      <c r="JBS37" s="462"/>
      <c r="JBT37" s="462"/>
      <c r="JBU37" s="462"/>
      <c r="JBV37" s="462"/>
      <c r="JBW37" s="462"/>
      <c r="JBX37" s="462"/>
      <c r="JBY37" s="462"/>
      <c r="JBZ37" s="462"/>
      <c r="JCA37" s="462"/>
      <c r="JCB37" s="462"/>
      <c r="JCC37" s="462"/>
      <c r="JCD37" s="462"/>
      <c r="JCE37" s="462"/>
      <c r="JCF37" s="462"/>
      <c r="JCG37" s="462"/>
      <c r="JCH37" s="462"/>
      <c r="JCI37" s="462"/>
      <c r="JCJ37" s="462"/>
      <c r="JCK37" s="462"/>
      <c r="JCL37" s="462"/>
      <c r="JCM37" s="462"/>
      <c r="JCN37" s="462"/>
      <c r="JCO37" s="462"/>
      <c r="JCP37" s="462"/>
      <c r="JCQ37" s="462"/>
      <c r="JCR37" s="462"/>
      <c r="JCS37" s="462"/>
      <c r="JCT37" s="462"/>
      <c r="JCU37" s="462"/>
      <c r="JCV37" s="462"/>
      <c r="JCW37" s="462"/>
      <c r="JCX37" s="462"/>
      <c r="JCY37" s="462"/>
      <c r="JCZ37" s="462"/>
      <c r="JDA37" s="462"/>
      <c r="JDB37" s="462"/>
      <c r="JDC37" s="462"/>
      <c r="JDD37" s="462"/>
      <c r="JDE37" s="462"/>
      <c r="JDF37" s="462"/>
      <c r="JDG37" s="462"/>
      <c r="JDH37" s="462"/>
      <c r="JDI37" s="462"/>
      <c r="JDJ37" s="462"/>
      <c r="JDK37" s="462"/>
      <c r="JDL37" s="462"/>
      <c r="JDM37" s="462"/>
      <c r="JDN37" s="462"/>
      <c r="JDO37" s="462"/>
      <c r="JDP37" s="462"/>
      <c r="JDQ37" s="462"/>
      <c r="JDR37" s="462"/>
      <c r="JDS37" s="462"/>
      <c r="JDT37" s="462"/>
      <c r="JDU37" s="462"/>
      <c r="JDV37" s="462"/>
      <c r="JDW37" s="462"/>
      <c r="JDX37" s="462"/>
      <c r="JDY37" s="462"/>
      <c r="JDZ37" s="462"/>
      <c r="JEA37" s="462"/>
      <c r="JEB37" s="462"/>
      <c r="JEC37" s="462"/>
      <c r="JED37" s="462"/>
      <c r="JEE37" s="462"/>
      <c r="JEF37" s="462"/>
      <c r="JEG37" s="462"/>
      <c r="JEH37" s="462"/>
      <c r="JEI37" s="462"/>
      <c r="JEJ37" s="462"/>
      <c r="JEK37" s="462"/>
      <c r="JEL37" s="462"/>
      <c r="JEM37" s="462"/>
      <c r="JEN37" s="462"/>
      <c r="JEO37" s="462"/>
      <c r="JEP37" s="462"/>
      <c r="JEQ37" s="462"/>
      <c r="JER37" s="462"/>
      <c r="JES37" s="462"/>
      <c r="JET37" s="462"/>
      <c r="JEU37" s="462"/>
      <c r="JEV37" s="462"/>
      <c r="JEW37" s="462"/>
      <c r="JEX37" s="462"/>
      <c r="JEY37" s="462"/>
      <c r="JEZ37" s="462"/>
      <c r="JFA37" s="462"/>
      <c r="JFB37" s="462"/>
      <c r="JFC37" s="462"/>
      <c r="JFD37" s="462"/>
      <c r="JFE37" s="462"/>
      <c r="JFF37" s="462"/>
      <c r="JFG37" s="462"/>
      <c r="JFH37" s="462"/>
      <c r="JFI37" s="462"/>
      <c r="JFJ37" s="462"/>
      <c r="JFK37" s="462"/>
      <c r="JFL37" s="462"/>
      <c r="JFM37" s="462"/>
      <c r="JFN37" s="462"/>
      <c r="JFO37" s="462"/>
      <c r="JFP37" s="462"/>
      <c r="JFQ37" s="462"/>
      <c r="JFR37" s="462"/>
      <c r="JFS37" s="462"/>
      <c r="JFT37" s="462"/>
      <c r="JFU37" s="462"/>
      <c r="JFV37" s="462"/>
      <c r="JFW37" s="462"/>
      <c r="JFX37" s="462"/>
      <c r="JFY37" s="462"/>
      <c r="JFZ37" s="462"/>
      <c r="JGA37" s="462"/>
      <c r="JGB37" s="462"/>
      <c r="JGC37" s="462"/>
      <c r="JGD37" s="462"/>
      <c r="JGE37" s="462"/>
      <c r="JGF37" s="462"/>
      <c r="JGG37" s="462"/>
      <c r="JGH37" s="462"/>
      <c r="JGI37" s="462"/>
      <c r="JGJ37" s="462"/>
      <c r="JGK37" s="462"/>
      <c r="JGL37" s="462"/>
      <c r="JGM37" s="462"/>
      <c r="JGN37" s="462"/>
      <c r="JGO37" s="462"/>
      <c r="JGP37" s="462"/>
      <c r="JGQ37" s="462"/>
      <c r="JGR37" s="462"/>
      <c r="JGS37" s="462"/>
      <c r="JGT37" s="462"/>
      <c r="JGU37" s="462"/>
      <c r="JGV37" s="462"/>
      <c r="JGW37" s="462"/>
      <c r="JGX37" s="462"/>
      <c r="JGY37" s="462"/>
      <c r="JGZ37" s="462"/>
      <c r="JHA37" s="462"/>
      <c r="JHB37" s="462"/>
      <c r="JHC37" s="462"/>
      <c r="JHD37" s="462"/>
      <c r="JHE37" s="462"/>
      <c r="JHF37" s="462"/>
      <c r="JHG37" s="462"/>
      <c r="JHH37" s="462"/>
      <c r="JHI37" s="462"/>
      <c r="JHJ37" s="462"/>
      <c r="JHK37" s="462"/>
      <c r="JHL37" s="462"/>
      <c r="JHM37" s="462"/>
      <c r="JHN37" s="462"/>
      <c r="JHO37" s="462"/>
      <c r="JHP37" s="462"/>
      <c r="JHQ37" s="462"/>
      <c r="JHR37" s="462"/>
      <c r="JHS37" s="462"/>
      <c r="JHT37" s="462"/>
      <c r="JHU37" s="462"/>
      <c r="JHV37" s="462"/>
      <c r="JHW37" s="462"/>
      <c r="JHX37" s="462"/>
      <c r="JHY37" s="462"/>
      <c r="JHZ37" s="462"/>
      <c r="JIA37" s="462"/>
      <c r="JIB37" s="462"/>
      <c r="JIC37" s="462"/>
      <c r="JID37" s="462"/>
      <c r="JIE37" s="462"/>
      <c r="JIF37" s="462"/>
      <c r="JIG37" s="462"/>
      <c r="JIH37" s="462"/>
      <c r="JII37" s="462"/>
      <c r="JIJ37" s="462"/>
      <c r="JIK37" s="462"/>
      <c r="JIL37" s="462"/>
      <c r="JIM37" s="462"/>
      <c r="JIN37" s="462"/>
      <c r="JIO37" s="462"/>
      <c r="JIP37" s="462"/>
      <c r="JIQ37" s="462"/>
      <c r="JIR37" s="462"/>
      <c r="JIS37" s="462"/>
      <c r="JIT37" s="462"/>
      <c r="JIU37" s="462"/>
      <c r="JIV37" s="462"/>
      <c r="JIW37" s="462"/>
      <c r="JIX37" s="462"/>
      <c r="JIY37" s="462"/>
      <c r="JIZ37" s="462"/>
      <c r="JJA37" s="462"/>
      <c r="JJB37" s="462"/>
      <c r="JJC37" s="462"/>
      <c r="JJD37" s="462"/>
      <c r="JJE37" s="462"/>
      <c r="JJF37" s="462"/>
      <c r="JJG37" s="462"/>
      <c r="JJH37" s="462"/>
      <c r="JJI37" s="462"/>
      <c r="JJJ37" s="462"/>
      <c r="JJK37" s="462"/>
      <c r="JJL37" s="462"/>
      <c r="JJM37" s="462"/>
      <c r="JJN37" s="462"/>
      <c r="JJO37" s="462"/>
      <c r="JJP37" s="462"/>
      <c r="JJQ37" s="462"/>
      <c r="JJR37" s="462"/>
      <c r="JJS37" s="462"/>
      <c r="JJT37" s="462"/>
      <c r="JJU37" s="462"/>
      <c r="JJV37" s="462"/>
      <c r="JJW37" s="462"/>
      <c r="JJX37" s="462"/>
      <c r="JJY37" s="462"/>
      <c r="JJZ37" s="462"/>
      <c r="JKA37" s="462"/>
      <c r="JKB37" s="462"/>
      <c r="JKC37" s="462"/>
      <c r="JKD37" s="462"/>
      <c r="JKE37" s="462"/>
      <c r="JKF37" s="462"/>
      <c r="JKG37" s="462"/>
      <c r="JKH37" s="462"/>
      <c r="JKI37" s="462"/>
      <c r="JKJ37" s="462"/>
      <c r="JKK37" s="462"/>
      <c r="JKL37" s="462"/>
      <c r="JKM37" s="462"/>
      <c r="JKN37" s="462"/>
      <c r="JKO37" s="462"/>
      <c r="JKP37" s="462"/>
      <c r="JKQ37" s="462"/>
      <c r="JKR37" s="462"/>
      <c r="JKS37" s="462"/>
      <c r="JKT37" s="462"/>
      <c r="JKU37" s="462"/>
      <c r="JKV37" s="462"/>
      <c r="JKW37" s="462"/>
      <c r="JKX37" s="462"/>
      <c r="JKY37" s="462"/>
      <c r="JKZ37" s="462"/>
      <c r="JLA37" s="462"/>
      <c r="JLB37" s="462"/>
      <c r="JLC37" s="462"/>
      <c r="JLD37" s="462"/>
      <c r="JLE37" s="462"/>
      <c r="JLF37" s="462"/>
      <c r="JLG37" s="462"/>
      <c r="JLH37" s="462"/>
      <c r="JLI37" s="462"/>
      <c r="JLJ37" s="462"/>
      <c r="JLK37" s="462"/>
      <c r="JLL37" s="462"/>
      <c r="JLM37" s="462"/>
      <c r="JLN37" s="462"/>
      <c r="JLO37" s="462"/>
      <c r="JLP37" s="462"/>
      <c r="JLQ37" s="462"/>
      <c r="JLR37" s="462"/>
      <c r="JLS37" s="462"/>
      <c r="JLT37" s="462"/>
      <c r="JLU37" s="462"/>
      <c r="JLV37" s="462"/>
      <c r="JLW37" s="462"/>
      <c r="JLX37" s="462"/>
      <c r="JLY37" s="462"/>
      <c r="JLZ37" s="462"/>
      <c r="JMA37" s="462"/>
      <c r="JMB37" s="462"/>
      <c r="JMC37" s="462"/>
      <c r="JMD37" s="462"/>
      <c r="JME37" s="462"/>
      <c r="JMF37" s="462"/>
      <c r="JMG37" s="462"/>
      <c r="JMH37" s="462"/>
      <c r="JMI37" s="462"/>
      <c r="JMJ37" s="462"/>
      <c r="JMK37" s="462"/>
      <c r="JML37" s="462"/>
      <c r="JMM37" s="462"/>
      <c r="JMN37" s="462"/>
      <c r="JMO37" s="462"/>
      <c r="JMP37" s="462"/>
      <c r="JMQ37" s="462"/>
      <c r="JMR37" s="462"/>
      <c r="JMS37" s="462"/>
      <c r="JMT37" s="462"/>
      <c r="JMU37" s="462"/>
      <c r="JMV37" s="462"/>
      <c r="JMW37" s="462"/>
      <c r="JMX37" s="462"/>
      <c r="JMY37" s="462"/>
      <c r="JMZ37" s="462"/>
      <c r="JNA37" s="462"/>
      <c r="JNB37" s="462"/>
      <c r="JNC37" s="462"/>
      <c r="JND37" s="462"/>
      <c r="JNE37" s="462"/>
      <c r="JNF37" s="462"/>
      <c r="JNG37" s="462"/>
      <c r="JNH37" s="462"/>
      <c r="JNI37" s="462"/>
      <c r="JNJ37" s="462"/>
      <c r="JNK37" s="462"/>
      <c r="JNL37" s="462"/>
      <c r="JNM37" s="462"/>
      <c r="JNN37" s="462"/>
      <c r="JNO37" s="462"/>
      <c r="JNP37" s="462"/>
      <c r="JNQ37" s="462"/>
      <c r="JNR37" s="462"/>
      <c r="JNS37" s="462"/>
      <c r="JNT37" s="462"/>
      <c r="JNU37" s="462"/>
      <c r="JNV37" s="462"/>
      <c r="JNW37" s="462"/>
      <c r="JNX37" s="462"/>
      <c r="JNY37" s="462"/>
      <c r="JNZ37" s="462"/>
      <c r="JOA37" s="462"/>
      <c r="JOB37" s="462"/>
      <c r="JOC37" s="462"/>
      <c r="JOD37" s="462"/>
      <c r="JOE37" s="462"/>
      <c r="JOF37" s="462"/>
      <c r="JOG37" s="462"/>
      <c r="JOH37" s="462"/>
      <c r="JOI37" s="462"/>
      <c r="JOJ37" s="462"/>
      <c r="JOK37" s="462"/>
      <c r="JOL37" s="462"/>
      <c r="JOM37" s="462"/>
      <c r="JON37" s="462"/>
      <c r="JOO37" s="462"/>
      <c r="JOP37" s="462"/>
      <c r="JOQ37" s="462"/>
      <c r="JOR37" s="462"/>
      <c r="JOS37" s="462"/>
      <c r="JOT37" s="462"/>
      <c r="JOU37" s="462"/>
      <c r="JOV37" s="462"/>
      <c r="JOW37" s="462"/>
      <c r="JOX37" s="462"/>
      <c r="JOY37" s="462"/>
      <c r="JOZ37" s="462"/>
      <c r="JPA37" s="462"/>
      <c r="JPB37" s="462"/>
      <c r="JPC37" s="462"/>
      <c r="JPD37" s="462"/>
      <c r="JPE37" s="462"/>
      <c r="JPF37" s="462"/>
      <c r="JPG37" s="462"/>
      <c r="JPH37" s="462"/>
      <c r="JPI37" s="462"/>
      <c r="JPJ37" s="462"/>
      <c r="JPK37" s="462"/>
      <c r="JPL37" s="462"/>
      <c r="JPM37" s="462"/>
      <c r="JPN37" s="462"/>
      <c r="JPO37" s="462"/>
      <c r="JPP37" s="462"/>
      <c r="JPQ37" s="462"/>
      <c r="JPR37" s="462"/>
      <c r="JPS37" s="462"/>
      <c r="JPT37" s="462"/>
      <c r="JPU37" s="462"/>
      <c r="JPV37" s="462"/>
      <c r="JPW37" s="462"/>
      <c r="JPX37" s="462"/>
      <c r="JPY37" s="462"/>
      <c r="JPZ37" s="462"/>
      <c r="JQA37" s="462"/>
      <c r="JQB37" s="462"/>
      <c r="JQC37" s="462"/>
      <c r="JQD37" s="462"/>
      <c r="JQE37" s="462"/>
      <c r="JQF37" s="462"/>
      <c r="JQG37" s="462"/>
      <c r="JQH37" s="462"/>
      <c r="JQI37" s="462"/>
      <c r="JQJ37" s="462"/>
      <c r="JQK37" s="462"/>
      <c r="JQL37" s="462"/>
      <c r="JQM37" s="462"/>
      <c r="JQN37" s="462"/>
      <c r="JQO37" s="462"/>
      <c r="JQP37" s="462"/>
      <c r="JQQ37" s="462"/>
      <c r="JQR37" s="462"/>
      <c r="JQS37" s="462"/>
      <c r="JQT37" s="462"/>
      <c r="JQU37" s="462"/>
      <c r="JQV37" s="462"/>
      <c r="JQW37" s="462"/>
      <c r="JQX37" s="462"/>
      <c r="JQY37" s="462"/>
      <c r="JQZ37" s="462"/>
      <c r="JRA37" s="462"/>
      <c r="JRB37" s="462"/>
      <c r="JRC37" s="462"/>
      <c r="JRD37" s="462"/>
      <c r="JRE37" s="462"/>
      <c r="JRF37" s="462"/>
      <c r="JRG37" s="462"/>
      <c r="JRH37" s="462"/>
      <c r="JRI37" s="462"/>
      <c r="JRJ37" s="462"/>
      <c r="JRK37" s="462"/>
      <c r="JRL37" s="462"/>
      <c r="JRM37" s="462"/>
      <c r="JRN37" s="462"/>
      <c r="JRO37" s="462"/>
      <c r="JRP37" s="462"/>
      <c r="JRQ37" s="462"/>
      <c r="JRR37" s="462"/>
      <c r="JRS37" s="462"/>
      <c r="JRT37" s="462"/>
      <c r="JRU37" s="462"/>
      <c r="JRV37" s="462"/>
      <c r="JRW37" s="462"/>
      <c r="JRX37" s="462"/>
      <c r="JRY37" s="462"/>
      <c r="JRZ37" s="462"/>
      <c r="JSA37" s="462"/>
      <c r="JSB37" s="462"/>
      <c r="JSC37" s="462"/>
      <c r="JSD37" s="462"/>
      <c r="JSE37" s="462"/>
      <c r="JSF37" s="462"/>
      <c r="JSG37" s="462"/>
      <c r="JSH37" s="462"/>
      <c r="JSI37" s="462"/>
      <c r="JSJ37" s="462"/>
      <c r="JSK37" s="462"/>
      <c r="JSL37" s="462"/>
      <c r="JSM37" s="462"/>
      <c r="JSN37" s="462"/>
      <c r="JSO37" s="462"/>
      <c r="JSP37" s="462"/>
      <c r="JSQ37" s="462"/>
      <c r="JSR37" s="462"/>
      <c r="JSS37" s="462"/>
      <c r="JST37" s="462"/>
      <c r="JSU37" s="462"/>
      <c r="JSV37" s="462"/>
      <c r="JSW37" s="462"/>
      <c r="JSX37" s="462"/>
      <c r="JSY37" s="462"/>
      <c r="JSZ37" s="462"/>
      <c r="JTA37" s="462"/>
      <c r="JTB37" s="462"/>
      <c r="JTC37" s="462"/>
      <c r="JTD37" s="462"/>
      <c r="JTE37" s="462"/>
      <c r="JTF37" s="462"/>
      <c r="JTG37" s="462"/>
      <c r="JTH37" s="462"/>
      <c r="JTI37" s="462"/>
      <c r="JTJ37" s="462"/>
      <c r="JTK37" s="462"/>
      <c r="JTL37" s="462"/>
      <c r="JTM37" s="462"/>
      <c r="JTN37" s="462"/>
      <c r="JTO37" s="462"/>
      <c r="JTP37" s="462"/>
      <c r="JTQ37" s="462"/>
      <c r="JTR37" s="462"/>
      <c r="JTS37" s="462"/>
      <c r="JTT37" s="462"/>
      <c r="JTU37" s="462"/>
      <c r="JTV37" s="462"/>
      <c r="JTW37" s="462"/>
      <c r="JTX37" s="462"/>
      <c r="JTY37" s="462"/>
      <c r="JTZ37" s="462"/>
      <c r="JUA37" s="462"/>
      <c r="JUB37" s="462"/>
      <c r="JUC37" s="462"/>
      <c r="JUD37" s="462"/>
      <c r="JUE37" s="462"/>
      <c r="JUF37" s="462"/>
      <c r="JUG37" s="462"/>
      <c r="JUH37" s="462"/>
      <c r="JUI37" s="462"/>
      <c r="JUJ37" s="462"/>
      <c r="JUK37" s="462"/>
      <c r="JUL37" s="462"/>
      <c r="JUM37" s="462"/>
      <c r="JUN37" s="462"/>
      <c r="JUO37" s="462"/>
      <c r="JUP37" s="462"/>
      <c r="JUQ37" s="462"/>
      <c r="JUR37" s="462"/>
      <c r="JUS37" s="462"/>
      <c r="JUT37" s="462"/>
      <c r="JUU37" s="462"/>
      <c r="JUV37" s="462"/>
      <c r="JUW37" s="462"/>
      <c r="JUX37" s="462"/>
      <c r="JUY37" s="462"/>
      <c r="JUZ37" s="462"/>
      <c r="JVA37" s="462"/>
      <c r="JVB37" s="462"/>
      <c r="JVC37" s="462"/>
      <c r="JVD37" s="462"/>
      <c r="JVE37" s="462"/>
      <c r="JVF37" s="462"/>
      <c r="JVG37" s="462"/>
      <c r="JVH37" s="462"/>
      <c r="JVI37" s="462"/>
      <c r="JVJ37" s="462"/>
      <c r="JVK37" s="462"/>
      <c r="JVL37" s="462"/>
      <c r="JVM37" s="462"/>
      <c r="JVN37" s="462"/>
      <c r="JVO37" s="462"/>
      <c r="JVP37" s="462"/>
      <c r="JVQ37" s="462"/>
      <c r="JVR37" s="462"/>
      <c r="JVS37" s="462"/>
      <c r="JVT37" s="462"/>
      <c r="JVU37" s="462"/>
      <c r="JVV37" s="462"/>
      <c r="JVW37" s="462"/>
      <c r="JVX37" s="462"/>
      <c r="JVY37" s="462"/>
      <c r="JVZ37" s="462"/>
      <c r="JWA37" s="462"/>
      <c r="JWB37" s="462"/>
      <c r="JWC37" s="462"/>
      <c r="JWD37" s="462"/>
      <c r="JWE37" s="462"/>
      <c r="JWF37" s="462"/>
      <c r="JWG37" s="462"/>
      <c r="JWH37" s="462"/>
      <c r="JWI37" s="462"/>
      <c r="JWJ37" s="462"/>
      <c r="JWK37" s="462"/>
      <c r="JWL37" s="462"/>
      <c r="JWM37" s="462"/>
      <c r="JWN37" s="462"/>
      <c r="JWO37" s="462"/>
      <c r="JWP37" s="462"/>
      <c r="JWQ37" s="462"/>
      <c r="JWR37" s="462"/>
      <c r="JWS37" s="462"/>
      <c r="JWT37" s="462"/>
      <c r="JWU37" s="462"/>
      <c r="JWV37" s="462"/>
      <c r="JWW37" s="462"/>
      <c r="JWX37" s="462"/>
      <c r="JWY37" s="462"/>
      <c r="JWZ37" s="462"/>
      <c r="JXA37" s="462"/>
      <c r="JXB37" s="462"/>
      <c r="JXC37" s="462"/>
      <c r="JXD37" s="462"/>
      <c r="JXE37" s="462"/>
      <c r="JXF37" s="462"/>
      <c r="JXG37" s="462"/>
      <c r="JXH37" s="462"/>
      <c r="JXI37" s="462"/>
      <c r="JXJ37" s="462"/>
      <c r="JXK37" s="462"/>
      <c r="JXL37" s="462"/>
      <c r="JXM37" s="462"/>
      <c r="JXN37" s="462"/>
      <c r="JXO37" s="462"/>
      <c r="JXP37" s="462"/>
      <c r="JXQ37" s="462"/>
      <c r="JXR37" s="462"/>
      <c r="JXS37" s="462"/>
      <c r="JXT37" s="462"/>
      <c r="JXU37" s="462"/>
      <c r="JXV37" s="462"/>
      <c r="JXW37" s="462"/>
      <c r="JXX37" s="462"/>
      <c r="JXY37" s="462"/>
      <c r="JXZ37" s="462"/>
      <c r="JYA37" s="462"/>
      <c r="JYB37" s="462"/>
      <c r="JYC37" s="462"/>
      <c r="JYD37" s="462"/>
      <c r="JYE37" s="462"/>
      <c r="JYF37" s="462"/>
      <c r="JYG37" s="462"/>
      <c r="JYH37" s="462"/>
      <c r="JYI37" s="462"/>
      <c r="JYJ37" s="462"/>
      <c r="JYK37" s="462"/>
      <c r="JYL37" s="462"/>
      <c r="JYM37" s="462"/>
      <c r="JYN37" s="462"/>
      <c r="JYO37" s="462"/>
      <c r="JYP37" s="462"/>
      <c r="JYQ37" s="462"/>
      <c r="JYR37" s="462"/>
      <c r="JYS37" s="462"/>
      <c r="JYT37" s="462"/>
      <c r="JYU37" s="462"/>
      <c r="JYV37" s="462"/>
      <c r="JYW37" s="462"/>
      <c r="JYX37" s="462"/>
      <c r="JYY37" s="462"/>
      <c r="JYZ37" s="462"/>
      <c r="JZA37" s="462"/>
      <c r="JZB37" s="462"/>
      <c r="JZC37" s="462"/>
      <c r="JZD37" s="462"/>
      <c r="JZE37" s="462"/>
      <c r="JZF37" s="462"/>
      <c r="JZG37" s="462"/>
      <c r="JZH37" s="462"/>
      <c r="JZI37" s="462"/>
      <c r="JZJ37" s="462"/>
      <c r="JZK37" s="462"/>
      <c r="JZL37" s="462"/>
      <c r="JZM37" s="462"/>
      <c r="JZN37" s="462"/>
      <c r="JZO37" s="462"/>
      <c r="JZP37" s="462"/>
      <c r="JZQ37" s="462"/>
      <c r="JZR37" s="462"/>
      <c r="JZS37" s="462"/>
      <c r="JZT37" s="462"/>
      <c r="JZU37" s="462"/>
      <c r="JZV37" s="462"/>
      <c r="JZW37" s="462"/>
      <c r="JZX37" s="462"/>
      <c r="JZY37" s="462"/>
      <c r="JZZ37" s="462"/>
      <c r="KAA37" s="462"/>
      <c r="KAB37" s="462"/>
      <c r="KAC37" s="462"/>
      <c r="KAD37" s="462"/>
      <c r="KAE37" s="462"/>
      <c r="KAF37" s="462"/>
      <c r="KAG37" s="462"/>
      <c r="KAH37" s="462"/>
      <c r="KAI37" s="462"/>
      <c r="KAJ37" s="462"/>
      <c r="KAK37" s="462"/>
      <c r="KAL37" s="462"/>
      <c r="KAM37" s="462"/>
      <c r="KAN37" s="462"/>
      <c r="KAO37" s="462"/>
      <c r="KAP37" s="462"/>
      <c r="KAQ37" s="462"/>
      <c r="KAR37" s="462"/>
      <c r="KAS37" s="462"/>
      <c r="KAT37" s="462"/>
      <c r="KAU37" s="462"/>
      <c r="KAV37" s="462"/>
      <c r="KAW37" s="462"/>
      <c r="KAX37" s="462"/>
      <c r="KAY37" s="462"/>
      <c r="KAZ37" s="462"/>
      <c r="KBA37" s="462"/>
      <c r="KBB37" s="462"/>
      <c r="KBC37" s="462"/>
      <c r="KBD37" s="462"/>
      <c r="KBE37" s="462"/>
      <c r="KBF37" s="462"/>
      <c r="KBG37" s="462"/>
      <c r="KBH37" s="462"/>
      <c r="KBI37" s="462"/>
      <c r="KBJ37" s="462"/>
      <c r="KBK37" s="462"/>
      <c r="KBL37" s="462"/>
      <c r="KBM37" s="462"/>
      <c r="KBN37" s="462"/>
      <c r="KBO37" s="462"/>
      <c r="KBP37" s="462"/>
      <c r="KBQ37" s="462"/>
      <c r="KBR37" s="462"/>
      <c r="KBS37" s="462"/>
      <c r="KBT37" s="462"/>
      <c r="KBU37" s="462"/>
      <c r="KBV37" s="462"/>
      <c r="KBW37" s="462"/>
      <c r="KBX37" s="462"/>
      <c r="KBY37" s="462"/>
      <c r="KBZ37" s="462"/>
      <c r="KCA37" s="462"/>
      <c r="KCB37" s="462"/>
      <c r="KCC37" s="462"/>
      <c r="KCD37" s="462"/>
      <c r="KCE37" s="462"/>
      <c r="KCF37" s="462"/>
      <c r="KCG37" s="462"/>
      <c r="KCH37" s="462"/>
      <c r="KCI37" s="462"/>
      <c r="KCJ37" s="462"/>
      <c r="KCK37" s="462"/>
      <c r="KCL37" s="462"/>
      <c r="KCM37" s="462"/>
      <c r="KCN37" s="462"/>
      <c r="KCO37" s="462"/>
      <c r="KCP37" s="462"/>
      <c r="KCQ37" s="462"/>
      <c r="KCR37" s="462"/>
      <c r="KCS37" s="462"/>
      <c r="KCT37" s="462"/>
      <c r="KCU37" s="462"/>
      <c r="KCV37" s="462"/>
      <c r="KCW37" s="462"/>
      <c r="KCX37" s="462"/>
      <c r="KCY37" s="462"/>
      <c r="KCZ37" s="462"/>
      <c r="KDA37" s="462"/>
      <c r="KDB37" s="462"/>
      <c r="KDC37" s="462"/>
      <c r="KDD37" s="462"/>
      <c r="KDE37" s="462"/>
      <c r="KDF37" s="462"/>
      <c r="KDG37" s="462"/>
      <c r="KDH37" s="462"/>
      <c r="KDI37" s="462"/>
      <c r="KDJ37" s="462"/>
      <c r="KDK37" s="462"/>
      <c r="KDL37" s="462"/>
      <c r="KDM37" s="462"/>
      <c r="KDN37" s="462"/>
      <c r="KDO37" s="462"/>
      <c r="KDP37" s="462"/>
      <c r="KDQ37" s="462"/>
      <c r="KDR37" s="462"/>
      <c r="KDS37" s="462"/>
      <c r="KDT37" s="462"/>
      <c r="KDU37" s="462"/>
      <c r="KDV37" s="462"/>
      <c r="KDW37" s="462"/>
      <c r="KDX37" s="462"/>
      <c r="KDY37" s="462"/>
      <c r="KDZ37" s="462"/>
      <c r="KEA37" s="462"/>
      <c r="KEB37" s="462"/>
      <c r="KEC37" s="462"/>
      <c r="KED37" s="462"/>
      <c r="KEE37" s="462"/>
      <c r="KEF37" s="462"/>
      <c r="KEG37" s="462"/>
      <c r="KEH37" s="462"/>
      <c r="KEI37" s="462"/>
      <c r="KEJ37" s="462"/>
      <c r="KEK37" s="462"/>
      <c r="KEL37" s="462"/>
      <c r="KEM37" s="462"/>
      <c r="KEN37" s="462"/>
      <c r="KEO37" s="462"/>
      <c r="KEP37" s="462"/>
      <c r="KEQ37" s="462"/>
      <c r="KER37" s="462"/>
      <c r="KES37" s="462"/>
      <c r="KET37" s="462"/>
      <c r="KEU37" s="462"/>
      <c r="KEV37" s="462"/>
      <c r="KEW37" s="462"/>
      <c r="KEX37" s="462"/>
      <c r="KEY37" s="462"/>
      <c r="KEZ37" s="462"/>
      <c r="KFA37" s="462"/>
      <c r="KFB37" s="462"/>
      <c r="KFC37" s="462"/>
      <c r="KFD37" s="462"/>
      <c r="KFE37" s="462"/>
      <c r="KFF37" s="462"/>
      <c r="KFG37" s="462"/>
      <c r="KFH37" s="462"/>
      <c r="KFI37" s="462"/>
      <c r="KFJ37" s="462"/>
      <c r="KFK37" s="462"/>
      <c r="KFL37" s="462"/>
      <c r="KFM37" s="462"/>
      <c r="KFN37" s="462"/>
      <c r="KFO37" s="462"/>
      <c r="KFP37" s="462"/>
      <c r="KFQ37" s="462"/>
      <c r="KFR37" s="462"/>
      <c r="KFS37" s="462"/>
      <c r="KFT37" s="462"/>
      <c r="KFU37" s="462"/>
      <c r="KFV37" s="462"/>
      <c r="KFW37" s="462"/>
      <c r="KFX37" s="462"/>
      <c r="KFY37" s="462"/>
      <c r="KFZ37" s="462"/>
      <c r="KGA37" s="462"/>
      <c r="KGB37" s="462"/>
      <c r="KGC37" s="462"/>
      <c r="KGD37" s="462"/>
      <c r="KGE37" s="462"/>
      <c r="KGF37" s="462"/>
      <c r="KGG37" s="462"/>
      <c r="KGH37" s="462"/>
      <c r="KGI37" s="462"/>
      <c r="KGJ37" s="462"/>
      <c r="KGK37" s="462"/>
      <c r="KGL37" s="462"/>
      <c r="KGM37" s="462"/>
      <c r="KGN37" s="462"/>
      <c r="KGO37" s="462"/>
      <c r="KGP37" s="462"/>
      <c r="KGQ37" s="462"/>
      <c r="KGR37" s="462"/>
      <c r="KGS37" s="462"/>
      <c r="KGT37" s="462"/>
      <c r="KGU37" s="462"/>
      <c r="KGV37" s="462"/>
      <c r="KGW37" s="462"/>
      <c r="KGX37" s="462"/>
      <c r="KGY37" s="462"/>
      <c r="KGZ37" s="462"/>
      <c r="KHA37" s="462"/>
      <c r="KHB37" s="462"/>
      <c r="KHC37" s="462"/>
      <c r="KHD37" s="462"/>
      <c r="KHE37" s="462"/>
      <c r="KHF37" s="462"/>
      <c r="KHG37" s="462"/>
      <c r="KHH37" s="462"/>
      <c r="KHI37" s="462"/>
      <c r="KHJ37" s="462"/>
      <c r="KHK37" s="462"/>
      <c r="KHL37" s="462"/>
      <c r="KHM37" s="462"/>
      <c r="KHN37" s="462"/>
      <c r="KHO37" s="462"/>
      <c r="KHP37" s="462"/>
      <c r="KHQ37" s="462"/>
      <c r="KHR37" s="462"/>
      <c r="KHS37" s="462"/>
      <c r="KHT37" s="462"/>
      <c r="KHU37" s="462"/>
      <c r="KHV37" s="462"/>
      <c r="KHW37" s="462"/>
      <c r="KHX37" s="462"/>
      <c r="KHY37" s="462"/>
      <c r="KHZ37" s="462"/>
      <c r="KIA37" s="462"/>
      <c r="KIB37" s="462"/>
      <c r="KIC37" s="462"/>
      <c r="KID37" s="462"/>
      <c r="KIE37" s="462"/>
      <c r="KIF37" s="462"/>
      <c r="KIG37" s="462"/>
      <c r="KIH37" s="462"/>
      <c r="KII37" s="462"/>
      <c r="KIJ37" s="462"/>
      <c r="KIK37" s="462"/>
      <c r="KIL37" s="462"/>
      <c r="KIM37" s="462"/>
      <c r="KIN37" s="462"/>
      <c r="KIO37" s="462"/>
      <c r="KIP37" s="462"/>
      <c r="KIQ37" s="462"/>
      <c r="KIR37" s="462"/>
      <c r="KIS37" s="462"/>
      <c r="KIT37" s="462"/>
      <c r="KIU37" s="462"/>
      <c r="KIV37" s="462"/>
      <c r="KIW37" s="462"/>
      <c r="KIX37" s="462"/>
      <c r="KIY37" s="462"/>
      <c r="KIZ37" s="462"/>
      <c r="KJA37" s="462"/>
      <c r="KJB37" s="462"/>
      <c r="KJC37" s="462"/>
      <c r="KJD37" s="462"/>
      <c r="KJE37" s="462"/>
      <c r="KJF37" s="462"/>
      <c r="KJG37" s="462"/>
      <c r="KJH37" s="462"/>
      <c r="KJI37" s="462"/>
      <c r="KJJ37" s="462"/>
      <c r="KJK37" s="462"/>
      <c r="KJL37" s="462"/>
      <c r="KJM37" s="462"/>
      <c r="KJN37" s="462"/>
      <c r="KJO37" s="462"/>
      <c r="KJP37" s="462"/>
      <c r="KJQ37" s="462"/>
      <c r="KJR37" s="462"/>
      <c r="KJS37" s="462"/>
      <c r="KJT37" s="462"/>
      <c r="KJU37" s="462"/>
      <c r="KJV37" s="462"/>
      <c r="KJW37" s="462"/>
      <c r="KJX37" s="462"/>
      <c r="KJY37" s="462"/>
      <c r="KJZ37" s="462"/>
      <c r="KKA37" s="462"/>
      <c r="KKB37" s="462"/>
      <c r="KKC37" s="462"/>
      <c r="KKD37" s="462"/>
      <c r="KKE37" s="462"/>
      <c r="KKF37" s="462"/>
      <c r="KKG37" s="462"/>
      <c r="KKH37" s="462"/>
      <c r="KKI37" s="462"/>
      <c r="KKJ37" s="462"/>
      <c r="KKK37" s="462"/>
      <c r="KKL37" s="462"/>
      <c r="KKM37" s="462"/>
      <c r="KKN37" s="462"/>
      <c r="KKO37" s="462"/>
      <c r="KKP37" s="462"/>
      <c r="KKQ37" s="462"/>
      <c r="KKR37" s="462"/>
      <c r="KKS37" s="462"/>
      <c r="KKT37" s="462"/>
      <c r="KKU37" s="462"/>
      <c r="KKV37" s="462"/>
      <c r="KKW37" s="462"/>
      <c r="KKX37" s="462"/>
      <c r="KKY37" s="462"/>
      <c r="KKZ37" s="462"/>
      <c r="KLA37" s="462"/>
      <c r="KLB37" s="462"/>
      <c r="KLC37" s="462"/>
      <c r="KLD37" s="462"/>
      <c r="KLE37" s="462"/>
      <c r="KLF37" s="462"/>
      <c r="KLG37" s="462"/>
      <c r="KLH37" s="462"/>
      <c r="KLI37" s="462"/>
      <c r="KLJ37" s="462"/>
      <c r="KLK37" s="462"/>
      <c r="KLL37" s="462"/>
      <c r="KLM37" s="462"/>
      <c r="KLN37" s="462"/>
      <c r="KLO37" s="462"/>
      <c r="KLP37" s="462"/>
      <c r="KLQ37" s="462"/>
      <c r="KLR37" s="462"/>
      <c r="KLS37" s="462"/>
      <c r="KLT37" s="462"/>
      <c r="KLU37" s="462"/>
      <c r="KLV37" s="462"/>
      <c r="KLW37" s="462"/>
      <c r="KLX37" s="462"/>
      <c r="KLY37" s="462"/>
      <c r="KLZ37" s="462"/>
      <c r="KMA37" s="462"/>
      <c r="KMB37" s="462"/>
      <c r="KMC37" s="462"/>
      <c r="KMD37" s="462"/>
      <c r="KME37" s="462"/>
      <c r="KMF37" s="462"/>
      <c r="KMG37" s="462"/>
      <c r="KMH37" s="462"/>
      <c r="KMI37" s="462"/>
      <c r="KMJ37" s="462"/>
      <c r="KMK37" s="462"/>
      <c r="KML37" s="462"/>
      <c r="KMM37" s="462"/>
      <c r="KMN37" s="462"/>
      <c r="KMO37" s="462"/>
      <c r="KMP37" s="462"/>
      <c r="KMQ37" s="462"/>
      <c r="KMR37" s="462"/>
      <c r="KMS37" s="462"/>
      <c r="KMT37" s="462"/>
      <c r="KMU37" s="462"/>
      <c r="KMV37" s="462"/>
      <c r="KMW37" s="462"/>
      <c r="KMX37" s="462"/>
      <c r="KMY37" s="462"/>
      <c r="KMZ37" s="462"/>
      <c r="KNA37" s="462"/>
      <c r="KNB37" s="462"/>
      <c r="KNC37" s="462"/>
      <c r="KND37" s="462"/>
      <c r="KNE37" s="462"/>
      <c r="KNF37" s="462"/>
      <c r="KNG37" s="462"/>
      <c r="KNH37" s="462"/>
      <c r="KNI37" s="462"/>
      <c r="KNJ37" s="462"/>
      <c r="KNK37" s="462"/>
      <c r="KNL37" s="462"/>
      <c r="KNM37" s="462"/>
      <c r="KNN37" s="462"/>
      <c r="KNO37" s="462"/>
      <c r="KNP37" s="462"/>
      <c r="KNQ37" s="462"/>
      <c r="KNR37" s="462"/>
      <c r="KNS37" s="462"/>
      <c r="KNT37" s="462"/>
      <c r="KNU37" s="462"/>
      <c r="KNV37" s="462"/>
      <c r="KNW37" s="462"/>
      <c r="KNX37" s="462"/>
      <c r="KNY37" s="462"/>
      <c r="KNZ37" s="462"/>
      <c r="KOA37" s="462"/>
      <c r="KOB37" s="462"/>
      <c r="KOC37" s="462"/>
      <c r="KOD37" s="462"/>
      <c r="KOE37" s="462"/>
      <c r="KOF37" s="462"/>
      <c r="KOG37" s="462"/>
      <c r="KOH37" s="462"/>
      <c r="KOI37" s="462"/>
      <c r="KOJ37" s="462"/>
      <c r="KOK37" s="462"/>
      <c r="KOL37" s="462"/>
      <c r="KOM37" s="462"/>
      <c r="KON37" s="462"/>
      <c r="KOO37" s="462"/>
      <c r="KOP37" s="462"/>
      <c r="KOQ37" s="462"/>
      <c r="KOR37" s="462"/>
      <c r="KOS37" s="462"/>
      <c r="KOT37" s="462"/>
      <c r="KOU37" s="462"/>
      <c r="KOV37" s="462"/>
      <c r="KOW37" s="462"/>
      <c r="KOX37" s="462"/>
      <c r="KOY37" s="462"/>
      <c r="KOZ37" s="462"/>
      <c r="KPA37" s="462"/>
      <c r="KPB37" s="462"/>
      <c r="KPC37" s="462"/>
      <c r="KPD37" s="462"/>
      <c r="KPE37" s="462"/>
      <c r="KPF37" s="462"/>
      <c r="KPG37" s="462"/>
      <c r="KPH37" s="462"/>
      <c r="KPI37" s="462"/>
      <c r="KPJ37" s="462"/>
      <c r="KPK37" s="462"/>
      <c r="KPL37" s="462"/>
      <c r="KPM37" s="462"/>
      <c r="KPN37" s="462"/>
      <c r="KPO37" s="462"/>
      <c r="KPP37" s="462"/>
      <c r="KPQ37" s="462"/>
      <c r="KPR37" s="462"/>
      <c r="KPS37" s="462"/>
      <c r="KPT37" s="462"/>
      <c r="KPU37" s="462"/>
      <c r="KPV37" s="462"/>
      <c r="KPW37" s="462"/>
      <c r="KPX37" s="462"/>
      <c r="KPY37" s="462"/>
      <c r="KPZ37" s="462"/>
      <c r="KQA37" s="462"/>
      <c r="KQB37" s="462"/>
      <c r="KQC37" s="462"/>
      <c r="KQD37" s="462"/>
      <c r="KQE37" s="462"/>
      <c r="KQF37" s="462"/>
      <c r="KQG37" s="462"/>
      <c r="KQH37" s="462"/>
      <c r="KQI37" s="462"/>
      <c r="KQJ37" s="462"/>
      <c r="KQK37" s="462"/>
      <c r="KQL37" s="462"/>
      <c r="KQM37" s="462"/>
      <c r="KQN37" s="462"/>
      <c r="KQO37" s="462"/>
      <c r="KQP37" s="462"/>
      <c r="KQQ37" s="462"/>
      <c r="KQR37" s="462"/>
      <c r="KQS37" s="462"/>
      <c r="KQT37" s="462"/>
      <c r="KQU37" s="462"/>
      <c r="KQV37" s="462"/>
      <c r="KQW37" s="462"/>
      <c r="KQX37" s="462"/>
      <c r="KQY37" s="462"/>
      <c r="KQZ37" s="462"/>
      <c r="KRA37" s="462"/>
      <c r="KRB37" s="462"/>
      <c r="KRC37" s="462"/>
      <c r="KRD37" s="462"/>
      <c r="KRE37" s="462"/>
      <c r="KRF37" s="462"/>
      <c r="KRG37" s="462"/>
      <c r="KRH37" s="462"/>
      <c r="KRI37" s="462"/>
      <c r="KRJ37" s="462"/>
      <c r="KRK37" s="462"/>
      <c r="KRL37" s="462"/>
      <c r="KRM37" s="462"/>
      <c r="KRN37" s="462"/>
      <c r="KRO37" s="462"/>
      <c r="KRP37" s="462"/>
      <c r="KRQ37" s="462"/>
      <c r="KRR37" s="462"/>
      <c r="KRS37" s="462"/>
      <c r="KRT37" s="462"/>
      <c r="KRU37" s="462"/>
      <c r="KRV37" s="462"/>
      <c r="KRW37" s="462"/>
      <c r="KRX37" s="462"/>
      <c r="KRY37" s="462"/>
      <c r="KRZ37" s="462"/>
      <c r="KSA37" s="462"/>
      <c r="KSB37" s="462"/>
      <c r="KSC37" s="462"/>
      <c r="KSD37" s="462"/>
      <c r="KSE37" s="462"/>
      <c r="KSF37" s="462"/>
      <c r="KSG37" s="462"/>
      <c r="KSH37" s="462"/>
      <c r="KSI37" s="462"/>
      <c r="KSJ37" s="462"/>
      <c r="KSK37" s="462"/>
      <c r="KSL37" s="462"/>
      <c r="KSM37" s="462"/>
      <c r="KSN37" s="462"/>
      <c r="KSO37" s="462"/>
      <c r="KSP37" s="462"/>
      <c r="KSQ37" s="462"/>
      <c r="KSR37" s="462"/>
      <c r="KSS37" s="462"/>
      <c r="KST37" s="462"/>
      <c r="KSU37" s="462"/>
      <c r="KSV37" s="462"/>
      <c r="KSW37" s="462"/>
      <c r="KSX37" s="462"/>
      <c r="KSY37" s="462"/>
      <c r="KSZ37" s="462"/>
      <c r="KTA37" s="462"/>
      <c r="KTB37" s="462"/>
      <c r="KTC37" s="462"/>
      <c r="KTD37" s="462"/>
      <c r="KTE37" s="462"/>
      <c r="KTF37" s="462"/>
      <c r="KTG37" s="462"/>
      <c r="KTH37" s="462"/>
      <c r="KTI37" s="462"/>
      <c r="KTJ37" s="462"/>
      <c r="KTK37" s="462"/>
      <c r="KTL37" s="462"/>
      <c r="KTM37" s="462"/>
      <c r="KTN37" s="462"/>
      <c r="KTO37" s="462"/>
      <c r="KTP37" s="462"/>
      <c r="KTQ37" s="462"/>
      <c r="KTR37" s="462"/>
      <c r="KTS37" s="462"/>
      <c r="KTT37" s="462"/>
      <c r="KTU37" s="462"/>
      <c r="KTV37" s="462"/>
      <c r="KTW37" s="462"/>
      <c r="KTX37" s="462"/>
      <c r="KTY37" s="462"/>
      <c r="KTZ37" s="462"/>
      <c r="KUA37" s="462"/>
      <c r="KUB37" s="462"/>
      <c r="KUC37" s="462"/>
      <c r="KUD37" s="462"/>
      <c r="KUE37" s="462"/>
      <c r="KUF37" s="462"/>
      <c r="KUG37" s="462"/>
      <c r="KUH37" s="462"/>
      <c r="KUI37" s="462"/>
      <c r="KUJ37" s="462"/>
      <c r="KUK37" s="462"/>
      <c r="KUL37" s="462"/>
      <c r="KUM37" s="462"/>
      <c r="KUN37" s="462"/>
      <c r="KUO37" s="462"/>
      <c r="KUP37" s="462"/>
      <c r="KUQ37" s="462"/>
      <c r="KUR37" s="462"/>
      <c r="KUS37" s="462"/>
      <c r="KUT37" s="462"/>
      <c r="KUU37" s="462"/>
      <c r="KUV37" s="462"/>
      <c r="KUW37" s="462"/>
      <c r="KUX37" s="462"/>
      <c r="KUY37" s="462"/>
      <c r="KUZ37" s="462"/>
      <c r="KVA37" s="462"/>
      <c r="KVB37" s="462"/>
      <c r="KVC37" s="462"/>
      <c r="KVD37" s="462"/>
      <c r="KVE37" s="462"/>
      <c r="KVF37" s="462"/>
      <c r="KVG37" s="462"/>
      <c r="KVH37" s="462"/>
      <c r="KVI37" s="462"/>
      <c r="KVJ37" s="462"/>
      <c r="KVK37" s="462"/>
      <c r="KVL37" s="462"/>
      <c r="KVM37" s="462"/>
      <c r="KVN37" s="462"/>
      <c r="KVO37" s="462"/>
      <c r="KVP37" s="462"/>
      <c r="KVQ37" s="462"/>
      <c r="KVR37" s="462"/>
      <c r="KVS37" s="462"/>
      <c r="KVT37" s="462"/>
      <c r="KVU37" s="462"/>
      <c r="KVV37" s="462"/>
      <c r="KVW37" s="462"/>
      <c r="KVX37" s="462"/>
      <c r="KVY37" s="462"/>
      <c r="KVZ37" s="462"/>
      <c r="KWA37" s="462"/>
      <c r="KWB37" s="462"/>
      <c r="KWC37" s="462"/>
      <c r="KWD37" s="462"/>
      <c r="KWE37" s="462"/>
      <c r="KWF37" s="462"/>
      <c r="KWG37" s="462"/>
      <c r="KWH37" s="462"/>
      <c r="KWI37" s="462"/>
      <c r="KWJ37" s="462"/>
      <c r="KWK37" s="462"/>
      <c r="KWL37" s="462"/>
      <c r="KWM37" s="462"/>
      <c r="KWN37" s="462"/>
      <c r="KWO37" s="462"/>
      <c r="KWP37" s="462"/>
      <c r="KWQ37" s="462"/>
      <c r="KWR37" s="462"/>
      <c r="KWS37" s="462"/>
      <c r="KWT37" s="462"/>
      <c r="KWU37" s="462"/>
      <c r="KWV37" s="462"/>
      <c r="KWW37" s="462"/>
      <c r="KWX37" s="462"/>
      <c r="KWY37" s="462"/>
      <c r="KWZ37" s="462"/>
      <c r="KXA37" s="462"/>
      <c r="KXB37" s="462"/>
      <c r="KXC37" s="462"/>
      <c r="KXD37" s="462"/>
      <c r="KXE37" s="462"/>
      <c r="KXF37" s="462"/>
      <c r="KXG37" s="462"/>
      <c r="KXH37" s="462"/>
      <c r="KXI37" s="462"/>
      <c r="KXJ37" s="462"/>
      <c r="KXK37" s="462"/>
      <c r="KXL37" s="462"/>
      <c r="KXM37" s="462"/>
      <c r="KXN37" s="462"/>
      <c r="KXO37" s="462"/>
      <c r="KXP37" s="462"/>
      <c r="KXQ37" s="462"/>
      <c r="KXR37" s="462"/>
      <c r="KXS37" s="462"/>
      <c r="KXT37" s="462"/>
      <c r="KXU37" s="462"/>
      <c r="KXV37" s="462"/>
      <c r="KXW37" s="462"/>
      <c r="KXX37" s="462"/>
      <c r="KXY37" s="462"/>
      <c r="KXZ37" s="462"/>
      <c r="KYA37" s="462"/>
      <c r="KYB37" s="462"/>
      <c r="KYC37" s="462"/>
      <c r="KYD37" s="462"/>
      <c r="KYE37" s="462"/>
      <c r="KYF37" s="462"/>
      <c r="KYG37" s="462"/>
      <c r="KYH37" s="462"/>
      <c r="KYI37" s="462"/>
      <c r="KYJ37" s="462"/>
      <c r="KYK37" s="462"/>
      <c r="KYL37" s="462"/>
      <c r="KYM37" s="462"/>
      <c r="KYN37" s="462"/>
      <c r="KYO37" s="462"/>
      <c r="KYP37" s="462"/>
      <c r="KYQ37" s="462"/>
      <c r="KYR37" s="462"/>
      <c r="KYS37" s="462"/>
      <c r="KYT37" s="462"/>
      <c r="KYU37" s="462"/>
      <c r="KYV37" s="462"/>
      <c r="KYW37" s="462"/>
      <c r="KYX37" s="462"/>
      <c r="KYY37" s="462"/>
      <c r="KYZ37" s="462"/>
      <c r="KZA37" s="462"/>
      <c r="KZB37" s="462"/>
      <c r="KZC37" s="462"/>
      <c r="KZD37" s="462"/>
      <c r="KZE37" s="462"/>
      <c r="KZF37" s="462"/>
      <c r="KZG37" s="462"/>
      <c r="KZH37" s="462"/>
      <c r="KZI37" s="462"/>
      <c r="KZJ37" s="462"/>
      <c r="KZK37" s="462"/>
      <c r="KZL37" s="462"/>
      <c r="KZM37" s="462"/>
      <c r="KZN37" s="462"/>
      <c r="KZO37" s="462"/>
      <c r="KZP37" s="462"/>
      <c r="KZQ37" s="462"/>
      <c r="KZR37" s="462"/>
      <c r="KZS37" s="462"/>
      <c r="KZT37" s="462"/>
      <c r="KZU37" s="462"/>
      <c r="KZV37" s="462"/>
      <c r="KZW37" s="462"/>
      <c r="KZX37" s="462"/>
      <c r="KZY37" s="462"/>
      <c r="KZZ37" s="462"/>
      <c r="LAA37" s="462"/>
      <c r="LAB37" s="462"/>
      <c r="LAC37" s="462"/>
      <c r="LAD37" s="462"/>
      <c r="LAE37" s="462"/>
      <c r="LAF37" s="462"/>
      <c r="LAG37" s="462"/>
      <c r="LAH37" s="462"/>
      <c r="LAI37" s="462"/>
      <c r="LAJ37" s="462"/>
      <c r="LAK37" s="462"/>
      <c r="LAL37" s="462"/>
      <c r="LAM37" s="462"/>
      <c r="LAN37" s="462"/>
      <c r="LAO37" s="462"/>
      <c r="LAP37" s="462"/>
      <c r="LAQ37" s="462"/>
      <c r="LAR37" s="462"/>
      <c r="LAS37" s="462"/>
      <c r="LAT37" s="462"/>
      <c r="LAU37" s="462"/>
      <c r="LAV37" s="462"/>
      <c r="LAW37" s="462"/>
      <c r="LAX37" s="462"/>
      <c r="LAY37" s="462"/>
      <c r="LAZ37" s="462"/>
      <c r="LBA37" s="462"/>
      <c r="LBB37" s="462"/>
      <c r="LBC37" s="462"/>
      <c r="LBD37" s="462"/>
      <c r="LBE37" s="462"/>
      <c r="LBF37" s="462"/>
      <c r="LBG37" s="462"/>
      <c r="LBH37" s="462"/>
      <c r="LBI37" s="462"/>
      <c r="LBJ37" s="462"/>
      <c r="LBK37" s="462"/>
      <c r="LBL37" s="462"/>
      <c r="LBM37" s="462"/>
      <c r="LBN37" s="462"/>
      <c r="LBO37" s="462"/>
      <c r="LBP37" s="462"/>
      <c r="LBQ37" s="462"/>
      <c r="LBR37" s="462"/>
      <c r="LBS37" s="462"/>
      <c r="LBT37" s="462"/>
      <c r="LBU37" s="462"/>
      <c r="LBV37" s="462"/>
      <c r="LBW37" s="462"/>
      <c r="LBX37" s="462"/>
      <c r="LBY37" s="462"/>
      <c r="LBZ37" s="462"/>
      <c r="LCA37" s="462"/>
      <c r="LCB37" s="462"/>
      <c r="LCC37" s="462"/>
      <c r="LCD37" s="462"/>
      <c r="LCE37" s="462"/>
      <c r="LCF37" s="462"/>
      <c r="LCG37" s="462"/>
      <c r="LCH37" s="462"/>
      <c r="LCI37" s="462"/>
      <c r="LCJ37" s="462"/>
      <c r="LCK37" s="462"/>
      <c r="LCL37" s="462"/>
      <c r="LCM37" s="462"/>
      <c r="LCN37" s="462"/>
      <c r="LCO37" s="462"/>
      <c r="LCP37" s="462"/>
      <c r="LCQ37" s="462"/>
      <c r="LCR37" s="462"/>
      <c r="LCS37" s="462"/>
      <c r="LCT37" s="462"/>
      <c r="LCU37" s="462"/>
      <c r="LCV37" s="462"/>
      <c r="LCW37" s="462"/>
      <c r="LCX37" s="462"/>
      <c r="LCY37" s="462"/>
      <c r="LCZ37" s="462"/>
      <c r="LDA37" s="462"/>
      <c r="LDB37" s="462"/>
      <c r="LDC37" s="462"/>
      <c r="LDD37" s="462"/>
      <c r="LDE37" s="462"/>
      <c r="LDF37" s="462"/>
      <c r="LDG37" s="462"/>
      <c r="LDH37" s="462"/>
      <c r="LDI37" s="462"/>
      <c r="LDJ37" s="462"/>
      <c r="LDK37" s="462"/>
      <c r="LDL37" s="462"/>
      <c r="LDM37" s="462"/>
      <c r="LDN37" s="462"/>
      <c r="LDO37" s="462"/>
      <c r="LDP37" s="462"/>
      <c r="LDQ37" s="462"/>
      <c r="LDR37" s="462"/>
      <c r="LDS37" s="462"/>
      <c r="LDT37" s="462"/>
      <c r="LDU37" s="462"/>
      <c r="LDV37" s="462"/>
      <c r="LDW37" s="462"/>
      <c r="LDX37" s="462"/>
      <c r="LDY37" s="462"/>
      <c r="LDZ37" s="462"/>
      <c r="LEA37" s="462"/>
      <c r="LEB37" s="462"/>
      <c r="LEC37" s="462"/>
      <c r="LED37" s="462"/>
      <c r="LEE37" s="462"/>
      <c r="LEF37" s="462"/>
      <c r="LEG37" s="462"/>
      <c r="LEH37" s="462"/>
      <c r="LEI37" s="462"/>
      <c r="LEJ37" s="462"/>
      <c r="LEK37" s="462"/>
      <c r="LEL37" s="462"/>
      <c r="LEM37" s="462"/>
      <c r="LEN37" s="462"/>
      <c r="LEO37" s="462"/>
      <c r="LEP37" s="462"/>
      <c r="LEQ37" s="462"/>
      <c r="LER37" s="462"/>
      <c r="LES37" s="462"/>
      <c r="LET37" s="462"/>
      <c r="LEU37" s="462"/>
      <c r="LEV37" s="462"/>
      <c r="LEW37" s="462"/>
      <c r="LEX37" s="462"/>
      <c r="LEY37" s="462"/>
      <c r="LEZ37" s="462"/>
      <c r="LFA37" s="462"/>
      <c r="LFB37" s="462"/>
      <c r="LFC37" s="462"/>
      <c r="LFD37" s="462"/>
      <c r="LFE37" s="462"/>
      <c r="LFF37" s="462"/>
      <c r="LFG37" s="462"/>
      <c r="LFH37" s="462"/>
      <c r="LFI37" s="462"/>
      <c r="LFJ37" s="462"/>
      <c r="LFK37" s="462"/>
      <c r="LFL37" s="462"/>
      <c r="LFM37" s="462"/>
      <c r="LFN37" s="462"/>
      <c r="LFO37" s="462"/>
      <c r="LFP37" s="462"/>
      <c r="LFQ37" s="462"/>
      <c r="LFR37" s="462"/>
      <c r="LFS37" s="462"/>
      <c r="LFT37" s="462"/>
      <c r="LFU37" s="462"/>
      <c r="LFV37" s="462"/>
      <c r="LFW37" s="462"/>
      <c r="LFX37" s="462"/>
      <c r="LFY37" s="462"/>
      <c r="LFZ37" s="462"/>
      <c r="LGA37" s="462"/>
      <c r="LGB37" s="462"/>
      <c r="LGC37" s="462"/>
      <c r="LGD37" s="462"/>
      <c r="LGE37" s="462"/>
      <c r="LGF37" s="462"/>
      <c r="LGG37" s="462"/>
      <c r="LGH37" s="462"/>
      <c r="LGI37" s="462"/>
      <c r="LGJ37" s="462"/>
      <c r="LGK37" s="462"/>
      <c r="LGL37" s="462"/>
      <c r="LGM37" s="462"/>
      <c r="LGN37" s="462"/>
      <c r="LGO37" s="462"/>
      <c r="LGP37" s="462"/>
      <c r="LGQ37" s="462"/>
      <c r="LGR37" s="462"/>
      <c r="LGS37" s="462"/>
      <c r="LGT37" s="462"/>
      <c r="LGU37" s="462"/>
      <c r="LGV37" s="462"/>
      <c r="LGW37" s="462"/>
      <c r="LGX37" s="462"/>
      <c r="LGY37" s="462"/>
      <c r="LGZ37" s="462"/>
      <c r="LHA37" s="462"/>
      <c r="LHB37" s="462"/>
      <c r="LHC37" s="462"/>
      <c r="LHD37" s="462"/>
      <c r="LHE37" s="462"/>
      <c r="LHF37" s="462"/>
      <c r="LHG37" s="462"/>
      <c r="LHH37" s="462"/>
      <c r="LHI37" s="462"/>
      <c r="LHJ37" s="462"/>
      <c r="LHK37" s="462"/>
      <c r="LHL37" s="462"/>
      <c r="LHM37" s="462"/>
      <c r="LHN37" s="462"/>
      <c r="LHO37" s="462"/>
      <c r="LHP37" s="462"/>
      <c r="LHQ37" s="462"/>
      <c r="LHR37" s="462"/>
      <c r="LHS37" s="462"/>
      <c r="LHT37" s="462"/>
      <c r="LHU37" s="462"/>
      <c r="LHV37" s="462"/>
      <c r="LHW37" s="462"/>
      <c r="LHX37" s="462"/>
      <c r="LHY37" s="462"/>
      <c r="LHZ37" s="462"/>
      <c r="LIA37" s="462"/>
      <c r="LIB37" s="462"/>
      <c r="LIC37" s="462"/>
      <c r="LID37" s="462"/>
      <c r="LIE37" s="462"/>
      <c r="LIF37" s="462"/>
      <c r="LIG37" s="462"/>
      <c r="LIH37" s="462"/>
      <c r="LII37" s="462"/>
      <c r="LIJ37" s="462"/>
      <c r="LIK37" s="462"/>
      <c r="LIL37" s="462"/>
      <c r="LIM37" s="462"/>
      <c r="LIN37" s="462"/>
      <c r="LIO37" s="462"/>
      <c r="LIP37" s="462"/>
      <c r="LIQ37" s="462"/>
      <c r="LIR37" s="462"/>
      <c r="LIS37" s="462"/>
      <c r="LIT37" s="462"/>
      <c r="LIU37" s="462"/>
      <c r="LIV37" s="462"/>
      <c r="LIW37" s="462"/>
      <c r="LIX37" s="462"/>
      <c r="LIY37" s="462"/>
      <c r="LIZ37" s="462"/>
      <c r="LJA37" s="462"/>
      <c r="LJB37" s="462"/>
      <c r="LJC37" s="462"/>
      <c r="LJD37" s="462"/>
      <c r="LJE37" s="462"/>
      <c r="LJF37" s="462"/>
      <c r="LJG37" s="462"/>
      <c r="LJH37" s="462"/>
      <c r="LJI37" s="462"/>
      <c r="LJJ37" s="462"/>
      <c r="LJK37" s="462"/>
      <c r="LJL37" s="462"/>
      <c r="LJM37" s="462"/>
      <c r="LJN37" s="462"/>
      <c r="LJO37" s="462"/>
      <c r="LJP37" s="462"/>
      <c r="LJQ37" s="462"/>
      <c r="LJR37" s="462"/>
      <c r="LJS37" s="462"/>
      <c r="LJT37" s="462"/>
      <c r="LJU37" s="462"/>
      <c r="LJV37" s="462"/>
      <c r="LJW37" s="462"/>
      <c r="LJX37" s="462"/>
      <c r="LJY37" s="462"/>
      <c r="LJZ37" s="462"/>
      <c r="LKA37" s="462"/>
      <c r="LKB37" s="462"/>
      <c r="LKC37" s="462"/>
      <c r="LKD37" s="462"/>
      <c r="LKE37" s="462"/>
      <c r="LKF37" s="462"/>
      <c r="LKG37" s="462"/>
      <c r="LKH37" s="462"/>
      <c r="LKI37" s="462"/>
      <c r="LKJ37" s="462"/>
      <c r="LKK37" s="462"/>
      <c r="LKL37" s="462"/>
      <c r="LKM37" s="462"/>
      <c r="LKN37" s="462"/>
      <c r="LKO37" s="462"/>
      <c r="LKP37" s="462"/>
      <c r="LKQ37" s="462"/>
      <c r="LKR37" s="462"/>
      <c r="LKS37" s="462"/>
      <c r="LKT37" s="462"/>
      <c r="LKU37" s="462"/>
      <c r="LKV37" s="462"/>
      <c r="LKW37" s="462"/>
      <c r="LKX37" s="462"/>
      <c r="LKY37" s="462"/>
      <c r="LKZ37" s="462"/>
      <c r="LLA37" s="462"/>
      <c r="LLB37" s="462"/>
      <c r="LLC37" s="462"/>
      <c r="LLD37" s="462"/>
      <c r="LLE37" s="462"/>
      <c r="LLF37" s="462"/>
      <c r="LLG37" s="462"/>
      <c r="LLH37" s="462"/>
      <c r="LLI37" s="462"/>
      <c r="LLJ37" s="462"/>
      <c r="LLK37" s="462"/>
      <c r="LLL37" s="462"/>
      <c r="LLM37" s="462"/>
      <c r="LLN37" s="462"/>
      <c r="LLO37" s="462"/>
      <c r="LLP37" s="462"/>
      <c r="LLQ37" s="462"/>
      <c r="LLR37" s="462"/>
      <c r="LLS37" s="462"/>
      <c r="LLT37" s="462"/>
      <c r="LLU37" s="462"/>
      <c r="LLV37" s="462"/>
      <c r="LLW37" s="462"/>
      <c r="LLX37" s="462"/>
      <c r="LLY37" s="462"/>
      <c r="LLZ37" s="462"/>
      <c r="LMA37" s="462"/>
      <c r="LMB37" s="462"/>
      <c r="LMC37" s="462"/>
      <c r="LMD37" s="462"/>
      <c r="LME37" s="462"/>
      <c r="LMF37" s="462"/>
      <c r="LMG37" s="462"/>
      <c r="LMH37" s="462"/>
      <c r="LMI37" s="462"/>
      <c r="LMJ37" s="462"/>
      <c r="LMK37" s="462"/>
      <c r="LML37" s="462"/>
      <c r="LMM37" s="462"/>
      <c r="LMN37" s="462"/>
      <c r="LMO37" s="462"/>
      <c r="LMP37" s="462"/>
      <c r="LMQ37" s="462"/>
      <c r="LMR37" s="462"/>
      <c r="LMS37" s="462"/>
      <c r="LMT37" s="462"/>
      <c r="LMU37" s="462"/>
      <c r="LMV37" s="462"/>
      <c r="LMW37" s="462"/>
      <c r="LMX37" s="462"/>
      <c r="LMY37" s="462"/>
      <c r="LMZ37" s="462"/>
      <c r="LNA37" s="462"/>
      <c r="LNB37" s="462"/>
      <c r="LNC37" s="462"/>
      <c r="LND37" s="462"/>
      <c r="LNE37" s="462"/>
      <c r="LNF37" s="462"/>
      <c r="LNG37" s="462"/>
      <c r="LNH37" s="462"/>
      <c r="LNI37" s="462"/>
      <c r="LNJ37" s="462"/>
      <c r="LNK37" s="462"/>
      <c r="LNL37" s="462"/>
      <c r="LNM37" s="462"/>
      <c r="LNN37" s="462"/>
      <c r="LNO37" s="462"/>
      <c r="LNP37" s="462"/>
      <c r="LNQ37" s="462"/>
      <c r="LNR37" s="462"/>
      <c r="LNS37" s="462"/>
      <c r="LNT37" s="462"/>
      <c r="LNU37" s="462"/>
      <c r="LNV37" s="462"/>
      <c r="LNW37" s="462"/>
      <c r="LNX37" s="462"/>
      <c r="LNY37" s="462"/>
      <c r="LNZ37" s="462"/>
      <c r="LOA37" s="462"/>
      <c r="LOB37" s="462"/>
      <c r="LOC37" s="462"/>
      <c r="LOD37" s="462"/>
      <c r="LOE37" s="462"/>
      <c r="LOF37" s="462"/>
      <c r="LOG37" s="462"/>
      <c r="LOH37" s="462"/>
      <c r="LOI37" s="462"/>
      <c r="LOJ37" s="462"/>
      <c r="LOK37" s="462"/>
      <c r="LOL37" s="462"/>
      <c r="LOM37" s="462"/>
      <c r="LON37" s="462"/>
      <c r="LOO37" s="462"/>
      <c r="LOP37" s="462"/>
      <c r="LOQ37" s="462"/>
      <c r="LOR37" s="462"/>
      <c r="LOS37" s="462"/>
      <c r="LOT37" s="462"/>
      <c r="LOU37" s="462"/>
      <c r="LOV37" s="462"/>
      <c r="LOW37" s="462"/>
      <c r="LOX37" s="462"/>
      <c r="LOY37" s="462"/>
      <c r="LOZ37" s="462"/>
      <c r="LPA37" s="462"/>
      <c r="LPB37" s="462"/>
      <c r="LPC37" s="462"/>
      <c r="LPD37" s="462"/>
      <c r="LPE37" s="462"/>
      <c r="LPF37" s="462"/>
      <c r="LPG37" s="462"/>
      <c r="LPH37" s="462"/>
      <c r="LPI37" s="462"/>
      <c r="LPJ37" s="462"/>
      <c r="LPK37" s="462"/>
      <c r="LPL37" s="462"/>
      <c r="LPM37" s="462"/>
      <c r="LPN37" s="462"/>
      <c r="LPO37" s="462"/>
      <c r="LPP37" s="462"/>
      <c r="LPQ37" s="462"/>
      <c r="LPR37" s="462"/>
      <c r="LPS37" s="462"/>
      <c r="LPT37" s="462"/>
      <c r="LPU37" s="462"/>
      <c r="LPV37" s="462"/>
      <c r="LPW37" s="462"/>
      <c r="LPX37" s="462"/>
      <c r="LPY37" s="462"/>
      <c r="LPZ37" s="462"/>
      <c r="LQA37" s="462"/>
      <c r="LQB37" s="462"/>
      <c r="LQC37" s="462"/>
      <c r="LQD37" s="462"/>
      <c r="LQE37" s="462"/>
      <c r="LQF37" s="462"/>
      <c r="LQG37" s="462"/>
      <c r="LQH37" s="462"/>
      <c r="LQI37" s="462"/>
      <c r="LQJ37" s="462"/>
      <c r="LQK37" s="462"/>
      <c r="LQL37" s="462"/>
      <c r="LQM37" s="462"/>
      <c r="LQN37" s="462"/>
      <c r="LQO37" s="462"/>
      <c r="LQP37" s="462"/>
      <c r="LQQ37" s="462"/>
      <c r="LQR37" s="462"/>
      <c r="LQS37" s="462"/>
      <c r="LQT37" s="462"/>
      <c r="LQU37" s="462"/>
      <c r="LQV37" s="462"/>
      <c r="LQW37" s="462"/>
      <c r="LQX37" s="462"/>
      <c r="LQY37" s="462"/>
      <c r="LQZ37" s="462"/>
      <c r="LRA37" s="462"/>
      <c r="LRB37" s="462"/>
      <c r="LRC37" s="462"/>
      <c r="LRD37" s="462"/>
      <c r="LRE37" s="462"/>
      <c r="LRF37" s="462"/>
      <c r="LRG37" s="462"/>
      <c r="LRH37" s="462"/>
      <c r="LRI37" s="462"/>
      <c r="LRJ37" s="462"/>
      <c r="LRK37" s="462"/>
      <c r="LRL37" s="462"/>
      <c r="LRM37" s="462"/>
      <c r="LRN37" s="462"/>
      <c r="LRO37" s="462"/>
      <c r="LRP37" s="462"/>
      <c r="LRQ37" s="462"/>
      <c r="LRR37" s="462"/>
      <c r="LRS37" s="462"/>
      <c r="LRT37" s="462"/>
      <c r="LRU37" s="462"/>
      <c r="LRV37" s="462"/>
      <c r="LRW37" s="462"/>
      <c r="LRX37" s="462"/>
      <c r="LRY37" s="462"/>
      <c r="LRZ37" s="462"/>
      <c r="LSA37" s="462"/>
      <c r="LSB37" s="462"/>
      <c r="LSC37" s="462"/>
      <c r="LSD37" s="462"/>
      <c r="LSE37" s="462"/>
      <c r="LSF37" s="462"/>
      <c r="LSG37" s="462"/>
      <c r="LSH37" s="462"/>
      <c r="LSI37" s="462"/>
      <c r="LSJ37" s="462"/>
      <c r="LSK37" s="462"/>
      <c r="LSL37" s="462"/>
      <c r="LSM37" s="462"/>
      <c r="LSN37" s="462"/>
      <c r="LSO37" s="462"/>
      <c r="LSP37" s="462"/>
      <c r="LSQ37" s="462"/>
      <c r="LSR37" s="462"/>
      <c r="LSS37" s="462"/>
      <c r="LST37" s="462"/>
      <c r="LSU37" s="462"/>
      <c r="LSV37" s="462"/>
      <c r="LSW37" s="462"/>
      <c r="LSX37" s="462"/>
      <c r="LSY37" s="462"/>
      <c r="LSZ37" s="462"/>
      <c r="LTA37" s="462"/>
      <c r="LTB37" s="462"/>
      <c r="LTC37" s="462"/>
      <c r="LTD37" s="462"/>
      <c r="LTE37" s="462"/>
      <c r="LTF37" s="462"/>
      <c r="LTG37" s="462"/>
      <c r="LTH37" s="462"/>
      <c r="LTI37" s="462"/>
      <c r="LTJ37" s="462"/>
      <c r="LTK37" s="462"/>
      <c r="LTL37" s="462"/>
      <c r="LTM37" s="462"/>
      <c r="LTN37" s="462"/>
      <c r="LTO37" s="462"/>
      <c r="LTP37" s="462"/>
      <c r="LTQ37" s="462"/>
      <c r="LTR37" s="462"/>
      <c r="LTS37" s="462"/>
      <c r="LTT37" s="462"/>
      <c r="LTU37" s="462"/>
      <c r="LTV37" s="462"/>
      <c r="LTW37" s="462"/>
      <c r="LTX37" s="462"/>
      <c r="LTY37" s="462"/>
      <c r="LTZ37" s="462"/>
      <c r="LUA37" s="462"/>
      <c r="LUB37" s="462"/>
      <c r="LUC37" s="462"/>
      <c r="LUD37" s="462"/>
      <c r="LUE37" s="462"/>
      <c r="LUF37" s="462"/>
      <c r="LUG37" s="462"/>
      <c r="LUH37" s="462"/>
      <c r="LUI37" s="462"/>
      <c r="LUJ37" s="462"/>
      <c r="LUK37" s="462"/>
      <c r="LUL37" s="462"/>
      <c r="LUM37" s="462"/>
      <c r="LUN37" s="462"/>
      <c r="LUO37" s="462"/>
      <c r="LUP37" s="462"/>
      <c r="LUQ37" s="462"/>
      <c r="LUR37" s="462"/>
      <c r="LUS37" s="462"/>
      <c r="LUT37" s="462"/>
      <c r="LUU37" s="462"/>
      <c r="LUV37" s="462"/>
      <c r="LUW37" s="462"/>
      <c r="LUX37" s="462"/>
      <c r="LUY37" s="462"/>
      <c r="LUZ37" s="462"/>
      <c r="LVA37" s="462"/>
      <c r="LVB37" s="462"/>
      <c r="LVC37" s="462"/>
      <c r="LVD37" s="462"/>
      <c r="LVE37" s="462"/>
      <c r="LVF37" s="462"/>
      <c r="LVG37" s="462"/>
      <c r="LVH37" s="462"/>
      <c r="LVI37" s="462"/>
      <c r="LVJ37" s="462"/>
      <c r="LVK37" s="462"/>
      <c r="LVL37" s="462"/>
      <c r="LVM37" s="462"/>
      <c r="LVN37" s="462"/>
      <c r="LVO37" s="462"/>
      <c r="LVP37" s="462"/>
      <c r="LVQ37" s="462"/>
      <c r="LVR37" s="462"/>
      <c r="LVS37" s="462"/>
      <c r="LVT37" s="462"/>
      <c r="LVU37" s="462"/>
      <c r="LVV37" s="462"/>
      <c r="LVW37" s="462"/>
      <c r="LVX37" s="462"/>
      <c r="LVY37" s="462"/>
      <c r="LVZ37" s="462"/>
      <c r="LWA37" s="462"/>
      <c r="LWB37" s="462"/>
      <c r="LWC37" s="462"/>
      <c r="LWD37" s="462"/>
      <c r="LWE37" s="462"/>
      <c r="LWF37" s="462"/>
      <c r="LWG37" s="462"/>
      <c r="LWH37" s="462"/>
      <c r="LWI37" s="462"/>
      <c r="LWJ37" s="462"/>
      <c r="LWK37" s="462"/>
      <c r="LWL37" s="462"/>
      <c r="LWM37" s="462"/>
      <c r="LWN37" s="462"/>
      <c r="LWO37" s="462"/>
      <c r="LWP37" s="462"/>
      <c r="LWQ37" s="462"/>
      <c r="LWR37" s="462"/>
      <c r="LWS37" s="462"/>
      <c r="LWT37" s="462"/>
      <c r="LWU37" s="462"/>
      <c r="LWV37" s="462"/>
      <c r="LWW37" s="462"/>
      <c r="LWX37" s="462"/>
      <c r="LWY37" s="462"/>
      <c r="LWZ37" s="462"/>
      <c r="LXA37" s="462"/>
      <c r="LXB37" s="462"/>
      <c r="LXC37" s="462"/>
      <c r="LXD37" s="462"/>
      <c r="LXE37" s="462"/>
      <c r="LXF37" s="462"/>
      <c r="LXG37" s="462"/>
      <c r="LXH37" s="462"/>
      <c r="LXI37" s="462"/>
      <c r="LXJ37" s="462"/>
      <c r="LXK37" s="462"/>
      <c r="LXL37" s="462"/>
      <c r="LXM37" s="462"/>
      <c r="LXN37" s="462"/>
      <c r="LXO37" s="462"/>
      <c r="LXP37" s="462"/>
      <c r="LXQ37" s="462"/>
      <c r="LXR37" s="462"/>
      <c r="LXS37" s="462"/>
      <c r="LXT37" s="462"/>
      <c r="LXU37" s="462"/>
      <c r="LXV37" s="462"/>
      <c r="LXW37" s="462"/>
      <c r="LXX37" s="462"/>
      <c r="LXY37" s="462"/>
      <c r="LXZ37" s="462"/>
      <c r="LYA37" s="462"/>
      <c r="LYB37" s="462"/>
      <c r="LYC37" s="462"/>
      <c r="LYD37" s="462"/>
      <c r="LYE37" s="462"/>
      <c r="LYF37" s="462"/>
      <c r="LYG37" s="462"/>
      <c r="LYH37" s="462"/>
      <c r="LYI37" s="462"/>
      <c r="LYJ37" s="462"/>
      <c r="LYK37" s="462"/>
      <c r="LYL37" s="462"/>
      <c r="LYM37" s="462"/>
      <c r="LYN37" s="462"/>
      <c r="LYO37" s="462"/>
      <c r="LYP37" s="462"/>
      <c r="LYQ37" s="462"/>
      <c r="LYR37" s="462"/>
      <c r="LYS37" s="462"/>
      <c r="LYT37" s="462"/>
      <c r="LYU37" s="462"/>
      <c r="LYV37" s="462"/>
      <c r="LYW37" s="462"/>
      <c r="LYX37" s="462"/>
      <c r="LYY37" s="462"/>
      <c r="LYZ37" s="462"/>
      <c r="LZA37" s="462"/>
      <c r="LZB37" s="462"/>
      <c r="LZC37" s="462"/>
      <c r="LZD37" s="462"/>
      <c r="LZE37" s="462"/>
      <c r="LZF37" s="462"/>
      <c r="LZG37" s="462"/>
      <c r="LZH37" s="462"/>
      <c r="LZI37" s="462"/>
      <c r="LZJ37" s="462"/>
      <c r="LZK37" s="462"/>
      <c r="LZL37" s="462"/>
      <c r="LZM37" s="462"/>
      <c r="LZN37" s="462"/>
      <c r="LZO37" s="462"/>
      <c r="LZP37" s="462"/>
      <c r="LZQ37" s="462"/>
      <c r="LZR37" s="462"/>
      <c r="LZS37" s="462"/>
      <c r="LZT37" s="462"/>
      <c r="LZU37" s="462"/>
      <c r="LZV37" s="462"/>
      <c r="LZW37" s="462"/>
      <c r="LZX37" s="462"/>
      <c r="LZY37" s="462"/>
      <c r="LZZ37" s="462"/>
      <c r="MAA37" s="462"/>
      <c r="MAB37" s="462"/>
      <c r="MAC37" s="462"/>
      <c r="MAD37" s="462"/>
      <c r="MAE37" s="462"/>
      <c r="MAF37" s="462"/>
      <c r="MAG37" s="462"/>
      <c r="MAH37" s="462"/>
      <c r="MAI37" s="462"/>
      <c r="MAJ37" s="462"/>
      <c r="MAK37" s="462"/>
      <c r="MAL37" s="462"/>
      <c r="MAM37" s="462"/>
      <c r="MAN37" s="462"/>
      <c r="MAO37" s="462"/>
      <c r="MAP37" s="462"/>
      <c r="MAQ37" s="462"/>
      <c r="MAR37" s="462"/>
      <c r="MAS37" s="462"/>
      <c r="MAT37" s="462"/>
      <c r="MAU37" s="462"/>
      <c r="MAV37" s="462"/>
      <c r="MAW37" s="462"/>
      <c r="MAX37" s="462"/>
      <c r="MAY37" s="462"/>
      <c r="MAZ37" s="462"/>
      <c r="MBA37" s="462"/>
      <c r="MBB37" s="462"/>
      <c r="MBC37" s="462"/>
      <c r="MBD37" s="462"/>
      <c r="MBE37" s="462"/>
      <c r="MBF37" s="462"/>
      <c r="MBG37" s="462"/>
      <c r="MBH37" s="462"/>
      <c r="MBI37" s="462"/>
      <c r="MBJ37" s="462"/>
      <c r="MBK37" s="462"/>
      <c r="MBL37" s="462"/>
      <c r="MBM37" s="462"/>
      <c r="MBN37" s="462"/>
      <c r="MBO37" s="462"/>
      <c r="MBP37" s="462"/>
      <c r="MBQ37" s="462"/>
      <c r="MBR37" s="462"/>
      <c r="MBS37" s="462"/>
      <c r="MBT37" s="462"/>
      <c r="MBU37" s="462"/>
      <c r="MBV37" s="462"/>
      <c r="MBW37" s="462"/>
      <c r="MBX37" s="462"/>
      <c r="MBY37" s="462"/>
      <c r="MBZ37" s="462"/>
      <c r="MCA37" s="462"/>
      <c r="MCB37" s="462"/>
      <c r="MCC37" s="462"/>
      <c r="MCD37" s="462"/>
      <c r="MCE37" s="462"/>
      <c r="MCF37" s="462"/>
      <c r="MCG37" s="462"/>
      <c r="MCH37" s="462"/>
      <c r="MCI37" s="462"/>
      <c r="MCJ37" s="462"/>
      <c r="MCK37" s="462"/>
      <c r="MCL37" s="462"/>
      <c r="MCM37" s="462"/>
      <c r="MCN37" s="462"/>
      <c r="MCO37" s="462"/>
      <c r="MCP37" s="462"/>
      <c r="MCQ37" s="462"/>
      <c r="MCR37" s="462"/>
      <c r="MCS37" s="462"/>
      <c r="MCT37" s="462"/>
      <c r="MCU37" s="462"/>
      <c r="MCV37" s="462"/>
      <c r="MCW37" s="462"/>
      <c r="MCX37" s="462"/>
      <c r="MCY37" s="462"/>
      <c r="MCZ37" s="462"/>
      <c r="MDA37" s="462"/>
      <c r="MDB37" s="462"/>
      <c r="MDC37" s="462"/>
      <c r="MDD37" s="462"/>
      <c r="MDE37" s="462"/>
      <c r="MDF37" s="462"/>
      <c r="MDG37" s="462"/>
      <c r="MDH37" s="462"/>
      <c r="MDI37" s="462"/>
      <c r="MDJ37" s="462"/>
      <c r="MDK37" s="462"/>
      <c r="MDL37" s="462"/>
      <c r="MDM37" s="462"/>
      <c r="MDN37" s="462"/>
      <c r="MDO37" s="462"/>
      <c r="MDP37" s="462"/>
      <c r="MDQ37" s="462"/>
      <c r="MDR37" s="462"/>
      <c r="MDS37" s="462"/>
      <c r="MDT37" s="462"/>
      <c r="MDU37" s="462"/>
      <c r="MDV37" s="462"/>
      <c r="MDW37" s="462"/>
      <c r="MDX37" s="462"/>
      <c r="MDY37" s="462"/>
      <c r="MDZ37" s="462"/>
      <c r="MEA37" s="462"/>
      <c r="MEB37" s="462"/>
      <c r="MEC37" s="462"/>
      <c r="MED37" s="462"/>
      <c r="MEE37" s="462"/>
      <c r="MEF37" s="462"/>
      <c r="MEG37" s="462"/>
      <c r="MEH37" s="462"/>
      <c r="MEI37" s="462"/>
      <c r="MEJ37" s="462"/>
      <c r="MEK37" s="462"/>
      <c r="MEL37" s="462"/>
      <c r="MEM37" s="462"/>
      <c r="MEN37" s="462"/>
      <c r="MEO37" s="462"/>
      <c r="MEP37" s="462"/>
      <c r="MEQ37" s="462"/>
      <c r="MER37" s="462"/>
      <c r="MES37" s="462"/>
      <c r="MET37" s="462"/>
      <c r="MEU37" s="462"/>
      <c r="MEV37" s="462"/>
      <c r="MEW37" s="462"/>
      <c r="MEX37" s="462"/>
      <c r="MEY37" s="462"/>
      <c r="MEZ37" s="462"/>
      <c r="MFA37" s="462"/>
      <c r="MFB37" s="462"/>
      <c r="MFC37" s="462"/>
      <c r="MFD37" s="462"/>
      <c r="MFE37" s="462"/>
      <c r="MFF37" s="462"/>
      <c r="MFG37" s="462"/>
      <c r="MFH37" s="462"/>
      <c r="MFI37" s="462"/>
      <c r="MFJ37" s="462"/>
      <c r="MFK37" s="462"/>
      <c r="MFL37" s="462"/>
      <c r="MFM37" s="462"/>
      <c r="MFN37" s="462"/>
      <c r="MFO37" s="462"/>
      <c r="MFP37" s="462"/>
      <c r="MFQ37" s="462"/>
      <c r="MFR37" s="462"/>
      <c r="MFS37" s="462"/>
      <c r="MFT37" s="462"/>
      <c r="MFU37" s="462"/>
      <c r="MFV37" s="462"/>
      <c r="MFW37" s="462"/>
      <c r="MFX37" s="462"/>
      <c r="MFY37" s="462"/>
      <c r="MFZ37" s="462"/>
      <c r="MGA37" s="462"/>
      <c r="MGB37" s="462"/>
      <c r="MGC37" s="462"/>
      <c r="MGD37" s="462"/>
      <c r="MGE37" s="462"/>
      <c r="MGF37" s="462"/>
      <c r="MGG37" s="462"/>
      <c r="MGH37" s="462"/>
      <c r="MGI37" s="462"/>
      <c r="MGJ37" s="462"/>
      <c r="MGK37" s="462"/>
      <c r="MGL37" s="462"/>
      <c r="MGM37" s="462"/>
      <c r="MGN37" s="462"/>
      <c r="MGO37" s="462"/>
      <c r="MGP37" s="462"/>
      <c r="MGQ37" s="462"/>
      <c r="MGR37" s="462"/>
      <c r="MGS37" s="462"/>
      <c r="MGT37" s="462"/>
      <c r="MGU37" s="462"/>
      <c r="MGV37" s="462"/>
      <c r="MGW37" s="462"/>
      <c r="MGX37" s="462"/>
      <c r="MGY37" s="462"/>
      <c r="MGZ37" s="462"/>
      <c r="MHA37" s="462"/>
      <c r="MHB37" s="462"/>
      <c r="MHC37" s="462"/>
      <c r="MHD37" s="462"/>
      <c r="MHE37" s="462"/>
      <c r="MHF37" s="462"/>
      <c r="MHG37" s="462"/>
      <c r="MHH37" s="462"/>
      <c r="MHI37" s="462"/>
      <c r="MHJ37" s="462"/>
      <c r="MHK37" s="462"/>
      <c r="MHL37" s="462"/>
      <c r="MHM37" s="462"/>
      <c r="MHN37" s="462"/>
      <c r="MHO37" s="462"/>
      <c r="MHP37" s="462"/>
      <c r="MHQ37" s="462"/>
      <c r="MHR37" s="462"/>
      <c r="MHS37" s="462"/>
      <c r="MHT37" s="462"/>
      <c r="MHU37" s="462"/>
      <c r="MHV37" s="462"/>
      <c r="MHW37" s="462"/>
      <c r="MHX37" s="462"/>
      <c r="MHY37" s="462"/>
      <c r="MHZ37" s="462"/>
      <c r="MIA37" s="462"/>
      <c r="MIB37" s="462"/>
      <c r="MIC37" s="462"/>
      <c r="MID37" s="462"/>
      <c r="MIE37" s="462"/>
      <c r="MIF37" s="462"/>
      <c r="MIG37" s="462"/>
      <c r="MIH37" s="462"/>
      <c r="MII37" s="462"/>
      <c r="MIJ37" s="462"/>
      <c r="MIK37" s="462"/>
      <c r="MIL37" s="462"/>
      <c r="MIM37" s="462"/>
      <c r="MIN37" s="462"/>
      <c r="MIO37" s="462"/>
      <c r="MIP37" s="462"/>
      <c r="MIQ37" s="462"/>
      <c r="MIR37" s="462"/>
      <c r="MIS37" s="462"/>
      <c r="MIT37" s="462"/>
      <c r="MIU37" s="462"/>
      <c r="MIV37" s="462"/>
      <c r="MIW37" s="462"/>
      <c r="MIX37" s="462"/>
      <c r="MIY37" s="462"/>
      <c r="MIZ37" s="462"/>
      <c r="MJA37" s="462"/>
      <c r="MJB37" s="462"/>
      <c r="MJC37" s="462"/>
      <c r="MJD37" s="462"/>
      <c r="MJE37" s="462"/>
      <c r="MJF37" s="462"/>
      <c r="MJG37" s="462"/>
      <c r="MJH37" s="462"/>
      <c r="MJI37" s="462"/>
      <c r="MJJ37" s="462"/>
      <c r="MJK37" s="462"/>
      <c r="MJL37" s="462"/>
      <c r="MJM37" s="462"/>
      <c r="MJN37" s="462"/>
      <c r="MJO37" s="462"/>
      <c r="MJP37" s="462"/>
      <c r="MJQ37" s="462"/>
      <c r="MJR37" s="462"/>
      <c r="MJS37" s="462"/>
      <c r="MJT37" s="462"/>
      <c r="MJU37" s="462"/>
      <c r="MJV37" s="462"/>
      <c r="MJW37" s="462"/>
      <c r="MJX37" s="462"/>
      <c r="MJY37" s="462"/>
      <c r="MJZ37" s="462"/>
      <c r="MKA37" s="462"/>
      <c r="MKB37" s="462"/>
      <c r="MKC37" s="462"/>
      <c r="MKD37" s="462"/>
      <c r="MKE37" s="462"/>
      <c r="MKF37" s="462"/>
      <c r="MKG37" s="462"/>
      <c r="MKH37" s="462"/>
      <c r="MKI37" s="462"/>
      <c r="MKJ37" s="462"/>
      <c r="MKK37" s="462"/>
      <c r="MKL37" s="462"/>
      <c r="MKM37" s="462"/>
      <c r="MKN37" s="462"/>
      <c r="MKO37" s="462"/>
      <c r="MKP37" s="462"/>
      <c r="MKQ37" s="462"/>
      <c r="MKR37" s="462"/>
      <c r="MKS37" s="462"/>
      <c r="MKT37" s="462"/>
      <c r="MKU37" s="462"/>
      <c r="MKV37" s="462"/>
      <c r="MKW37" s="462"/>
      <c r="MKX37" s="462"/>
      <c r="MKY37" s="462"/>
      <c r="MKZ37" s="462"/>
      <c r="MLA37" s="462"/>
      <c r="MLB37" s="462"/>
      <c r="MLC37" s="462"/>
      <c r="MLD37" s="462"/>
      <c r="MLE37" s="462"/>
      <c r="MLF37" s="462"/>
      <c r="MLG37" s="462"/>
      <c r="MLH37" s="462"/>
      <c r="MLI37" s="462"/>
      <c r="MLJ37" s="462"/>
      <c r="MLK37" s="462"/>
      <c r="MLL37" s="462"/>
      <c r="MLM37" s="462"/>
      <c r="MLN37" s="462"/>
      <c r="MLO37" s="462"/>
      <c r="MLP37" s="462"/>
      <c r="MLQ37" s="462"/>
      <c r="MLR37" s="462"/>
      <c r="MLS37" s="462"/>
      <c r="MLT37" s="462"/>
      <c r="MLU37" s="462"/>
      <c r="MLV37" s="462"/>
      <c r="MLW37" s="462"/>
      <c r="MLX37" s="462"/>
      <c r="MLY37" s="462"/>
      <c r="MLZ37" s="462"/>
      <c r="MMA37" s="462"/>
      <c r="MMB37" s="462"/>
      <c r="MMC37" s="462"/>
      <c r="MMD37" s="462"/>
      <c r="MME37" s="462"/>
      <c r="MMF37" s="462"/>
      <c r="MMG37" s="462"/>
      <c r="MMH37" s="462"/>
      <c r="MMI37" s="462"/>
      <c r="MMJ37" s="462"/>
      <c r="MMK37" s="462"/>
      <c r="MML37" s="462"/>
      <c r="MMM37" s="462"/>
      <c r="MMN37" s="462"/>
      <c r="MMO37" s="462"/>
      <c r="MMP37" s="462"/>
      <c r="MMQ37" s="462"/>
      <c r="MMR37" s="462"/>
      <c r="MMS37" s="462"/>
      <c r="MMT37" s="462"/>
      <c r="MMU37" s="462"/>
      <c r="MMV37" s="462"/>
      <c r="MMW37" s="462"/>
      <c r="MMX37" s="462"/>
      <c r="MMY37" s="462"/>
      <c r="MMZ37" s="462"/>
      <c r="MNA37" s="462"/>
      <c r="MNB37" s="462"/>
      <c r="MNC37" s="462"/>
      <c r="MND37" s="462"/>
      <c r="MNE37" s="462"/>
      <c r="MNF37" s="462"/>
      <c r="MNG37" s="462"/>
      <c r="MNH37" s="462"/>
      <c r="MNI37" s="462"/>
      <c r="MNJ37" s="462"/>
      <c r="MNK37" s="462"/>
      <c r="MNL37" s="462"/>
      <c r="MNM37" s="462"/>
      <c r="MNN37" s="462"/>
      <c r="MNO37" s="462"/>
      <c r="MNP37" s="462"/>
      <c r="MNQ37" s="462"/>
      <c r="MNR37" s="462"/>
      <c r="MNS37" s="462"/>
      <c r="MNT37" s="462"/>
      <c r="MNU37" s="462"/>
      <c r="MNV37" s="462"/>
      <c r="MNW37" s="462"/>
      <c r="MNX37" s="462"/>
      <c r="MNY37" s="462"/>
      <c r="MNZ37" s="462"/>
      <c r="MOA37" s="462"/>
      <c r="MOB37" s="462"/>
      <c r="MOC37" s="462"/>
      <c r="MOD37" s="462"/>
      <c r="MOE37" s="462"/>
      <c r="MOF37" s="462"/>
      <c r="MOG37" s="462"/>
      <c r="MOH37" s="462"/>
      <c r="MOI37" s="462"/>
      <c r="MOJ37" s="462"/>
      <c r="MOK37" s="462"/>
      <c r="MOL37" s="462"/>
      <c r="MOM37" s="462"/>
      <c r="MON37" s="462"/>
      <c r="MOO37" s="462"/>
      <c r="MOP37" s="462"/>
      <c r="MOQ37" s="462"/>
      <c r="MOR37" s="462"/>
      <c r="MOS37" s="462"/>
      <c r="MOT37" s="462"/>
      <c r="MOU37" s="462"/>
      <c r="MOV37" s="462"/>
      <c r="MOW37" s="462"/>
      <c r="MOX37" s="462"/>
      <c r="MOY37" s="462"/>
      <c r="MOZ37" s="462"/>
      <c r="MPA37" s="462"/>
      <c r="MPB37" s="462"/>
      <c r="MPC37" s="462"/>
      <c r="MPD37" s="462"/>
      <c r="MPE37" s="462"/>
      <c r="MPF37" s="462"/>
      <c r="MPG37" s="462"/>
      <c r="MPH37" s="462"/>
      <c r="MPI37" s="462"/>
      <c r="MPJ37" s="462"/>
      <c r="MPK37" s="462"/>
      <c r="MPL37" s="462"/>
      <c r="MPM37" s="462"/>
      <c r="MPN37" s="462"/>
      <c r="MPO37" s="462"/>
      <c r="MPP37" s="462"/>
      <c r="MPQ37" s="462"/>
      <c r="MPR37" s="462"/>
      <c r="MPS37" s="462"/>
      <c r="MPT37" s="462"/>
      <c r="MPU37" s="462"/>
      <c r="MPV37" s="462"/>
      <c r="MPW37" s="462"/>
      <c r="MPX37" s="462"/>
      <c r="MPY37" s="462"/>
      <c r="MPZ37" s="462"/>
      <c r="MQA37" s="462"/>
      <c r="MQB37" s="462"/>
      <c r="MQC37" s="462"/>
      <c r="MQD37" s="462"/>
      <c r="MQE37" s="462"/>
      <c r="MQF37" s="462"/>
      <c r="MQG37" s="462"/>
      <c r="MQH37" s="462"/>
      <c r="MQI37" s="462"/>
      <c r="MQJ37" s="462"/>
      <c r="MQK37" s="462"/>
      <c r="MQL37" s="462"/>
      <c r="MQM37" s="462"/>
      <c r="MQN37" s="462"/>
      <c r="MQO37" s="462"/>
      <c r="MQP37" s="462"/>
      <c r="MQQ37" s="462"/>
      <c r="MQR37" s="462"/>
      <c r="MQS37" s="462"/>
      <c r="MQT37" s="462"/>
      <c r="MQU37" s="462"/>
      <c r="MQV37" s="462"/>
      <c r="MQW37" s="462"/>
      <c r="MQX37" s="462"/>
      <c r="MQY37" s="462"/>
      <c r="MQZ37" s="462"/>
      <c r="MRA37" s="462"/>
      <c r="MRB37" s="462"/>
      <c r="MRC37" s="462"/>
      <c r="MRD37" s="462"/>
      <c r="MRE37" s="462"/>
      <c r="MRF37" s="462"/>
      <c r="MRG37" s="462"/>
      <c r="MRH37" s="462"/>
      <c r="MRI37" s="462"/>
      <c r="MRJ37" s="462"/>
      <c r="MRK37" s="462"/>
      <c r="MRL37" s="462"/>
      <c r="MRM37" s="462"/>
      <c r="MRN37" s="462"/>
      <c r="MRO37" s="462"/>
      <c r="MRP37" s="462"/>
      <c r="MRQ37" s="462"/>
      <c r="MRR37" s="462"/>
      <c r="MRS37" s="462"/>
      <c r="MRT37" s="462"/>
      <c r="MRU37" s="462"/>
      <c r="MRV37" s="462"/>
      <c r="MRW37" s="462"/>
      <c r="MRX37" s="462"/>
      <c r="MRY37" s="462"/>
      <c r="MRZ37" s="462"/>
      <c r="MSA37" s="462"/>
      <c r="MSB37" s="462"/>
      <c r="MSC37" s="462"/>
      <c r="MSD37" s="462"/>
      <c r="MSE37" s="462"/>
      <c r="MSF37" s="462"/>
      <c r="MSG37" s="462"/>
      <c r="MSH37" s="462"/>
      <c r="MSI37" s="462"/>
      <c r="MSJ37" s="462"/>
      <c r="MSK37" s="462"/>
      <c r="MSL37" s="462"/>
      <c r="MSM37" s="462"/>
      <c r="MSN37" s="462"/>
      <c r="MSO37" s="462"/>
      <c r="MSP37" s="462"/>
      <c r="MSQ37" s="462"/>
      <c r="MSR37" s="462"/>
      <c r="MSS37" s="462"/>
      <c r="MST37" s="462"/>
      <c r="MSU37" s="462"/>
      <c r="MSV37" s="462"/>
      <c r="MSW37" s="462"/>
      <c r="MSX37" s="462"/>
      <c r="MSY37" s="462"/>
      <c r="MSZ37" s="462"/>
      <c r="MTA37" s="462"/>
      <c r="MTB37" s="462"/>
      <c r="MTC37" s="462"/>
      <c r="MTD37" s="462"/>
      <c r="MTE37" s="462"/>
      <c r="MTF37" s="462"/>
      <c r="MTG37" s="462"/>
      <c r="MTH37" s="462"/>
      <c r="MTI37" s="462"/>
      <c r="MTJ37" s="462"/>
      <c r="MTK37" s="462"/>
      <c r="MTL37" s="462"/>
      <c r="MTM37" s="462"/>
      <c r="MTN37" s="462"/>
      <c r="MTO37" s="462"/>
      <c r="MTP37" s="462"/>
      <c r="MTQ37" s="462"/>
      <c r="MTR37" s="462"/>
      <c r="MTS37" s="462"/>
      <c r="MTT37" s="462"/>
      <c r="MTU37" s="462"/>
      <c r="MTV37" s="462"/>
      <c r="MTW37" s="462"/>
      <c r="MTX37" s="462"/>
      <c r="MTY37" s="462"/>
      <c r="MTZ37" s="462"/>
      <c r="MUA37" s="462"/>
      <c r="MUB37" s="462"/>
      <c r="MUC37" s="462"/>
      <c r="MUD37" s="462"/>
      <c r="MUE37" s="462"/>
      <c r="MUF37" s="462"/>
      <c r="MUG37" s="462"/>
      <c r="MUH37" s="462"/>
      <c r="MUI37" s="462"/>
      <c r="MUJ37" s="462"/>
      <c r="MUK37" s="462"/>
      <c r="MUL37" s="462"/>
      <c r="MUM37" s="462"/>
      <c r="MUN37" s="462"/>
      <c r="MUO37" s="462"/>
      <c r="MUP37" s="462"/>
      <c r="MUQ37" s="462"/>
      <c r="MUR37" s="462"/>
      <c r="MUS37" s="462"/>
      <c r="MUT37" s="462"/>
      <c r="MUU37" s="462"/>
      <c r="MUV37" s="462"/>
      <c r="MUW37" s="462"/>
      <c r="MUX37" s="462"/>
      <c r="MUY37" s="462"/>
      <c r="MUZ37" s="462"/>
      <c r="MVA37" s="462"/>
      <c r="MVB37" s="462"/>
      <c r="MVC37" s="462"/>
      <c r="MVD37" s="462"/>
      <c r="MVE37" s="462"/>
      <c r="MVF37" s="462"/>
      <c r="MVG37" s="462"/>
      <c r="MVH37" s="462"/>
      <c r="MVI37" s="462"/>
      <c r="MVJ37" s="462"/>
      <c r="MVK37" s="462"/>
      <c r="MVL37" s="462"/>
      <c r="MVM37" s="462"/>
      <c r="MVN37" s="462"/>
      <c r="MVO37" s="462"/>
      <c r="MVP37" s="462"/>
      <c r="MVQ37" s="462"/>
      <c r="MVR37" s="462"/>
      <c r="MVS37" s="462"/>
      <c r="MVT37" s="462"/>
      <c r="MVU37" s="462"/>
      <c r="MVV37" s="462"/>
      <c r="MVW37" s="462"/>
      <c r="MVX37" s="462"/>
      <c r="MVY37" s="462"/>
      <c r="MVZ37" s="462"/>
      <c r="MWA37" s="462"/>
      <c r="MWB37" s="462"/>
      <c r="MWC37" s="462"/>
      <c r="MWD37" s="462"/>
      <c r="MWE37" s="462"/>
      <c r="MWF37" s="462"/>
      <c r="MWG37" s="462"/>
      <c r="MWH37" s="462"/>
      <c r="MWI37" s="462"/>
      <c r="MWJ37" s="462"/>
      <c r="MWK37" s="462"/>
      <c r="MWL37" s="462"/>
      <c r="MWM37" s="462"/>
      <c r="MWN37" s="462"/>
      <c r="MWO37" s="462"/>
      <c r="MWP37" s="462"/>
      <c r="MWQ37" s="462"/>
      <c r="MWR37" s="462"/>
      <c r="MWS37" s="462"/>
      <c r="MWT37" s="462"/>
      <c r="MWU37" s="462"/>
      <c r="MWV37" s="462"/>
      <c r="MWW37" s="462"/>
      <c r="MWX37" s="462"/>
      <c r="MWY37" s="462"/>
      <c r="MWZ37" s="462"/>
      <c r="MXA37" s="462"/>
      <c r="MXB37" s="462"/>
      <c r="MXC37" s="462"/>
      <c r="MXD37" s="462"/>
      <c r="MXE37" s="462"/>
      <c r="MXF37" s="462"/>
      <c r="MXG37" s="462"/>
      <c r="MXH37" s="462"/>
      <c r="MXI37" s="462"/>
      <c r="MXJ37" s="462"/>
      <c r="MXK37" s="462"/>
      <c r="MXL37" s="462"/>
      <c r="MXM37" s="462"/>
      <c r="MXN37" s="462"/>
      <c r="MXO37" s="462"/>
      <c r="MXP37" s="462"/>
      <c r="MXQ37" s="462"/>
      <c r="MXR37" s="462"/>
      <c r="MXS37" s="462"/>
      <c r="MXT37" s="462"/>
      <c r="MXU37" s="462"/>
      <c r="MXV37" s="462"/>
      <c r="MXW37" s="462"/>
      <c r="MXX37" s="462"/>
      <c r="MXY37" s="462"/>
      <c r="MXZ37" s="462"/>
      <c r="MYA37" s="462"/>
      <c r="MYB37" s="462"/>
      <c r="MYC37" s="462"/>
      <c r="MYD37" s="462"/>
      <c r="MYE37" s="462"/>
      <c r="MYF37" s="462"/>
      <c r="MYG37" s="462"/>
      <c r="MYH37" s="462"/>
      <c r="MYI37" s="462"/>
      <c r="MYJ37" s="462"/>
      <c r="MYK37" s="462"/>
      <c r="MYL37" s="462"/>
      <c r="MYM37" s="462"/>
      <c r="MYN37" s="462"/>
      <c r="MYO37" s="462"/>
      <c r="MYP37" s="462"/>
      <c r="MYQ37" s="462"/>
      <c r="MYR37" s="462"/>
      <c r="MYS37" s="462"/>
      <c r="MYT37" s="462"/>
      <c r="MYU37" s="462"/>
      <c r="MYV37" s="462"/>
      <c r="MYW37" s="462"/>
      <c r="MYX37" s="462"/>
      <c r="MYY37" s="462"/>
      <c r="MYZ37" s="462"/>
      <c r="MZA37" s="462"/>
      <c r="MZB37" s="462"/>
      <c r="MZC37" s="462"/>
      <c r="MZD37" s="462"/>
      <c r="MZE37" s="462"/>
      <c r="MZF37" s="462"/>
      <c r="MZG37" s="462"/>
      <c r="MZH37" s="462"/>
      <c r="MZI37" s="462"/>
      <c r="MZJ37" s="462"/>
      <c r="MZK37" s="462"/>
      <c r="MZL37" s="462"/>
      <c r="MZM37" s="462"/>
      <c r="MZN37" s="462"/>
      <c r="MZO37" s="462"/>
      <c r="MZP37" s="462"/>
      <c r="MZQ37" s="462"/>
      <c r="MZR37" s="462"/>
      <c r="MZS37" s="462"/>
      <c r="MZT37" s="462"/>
      <c r="MZU37" s="462"/>
      <c r="MZV37" s="462"/>
      <c r="MZW37" s="462"/>
      <c r="MZX37" s="462"/>
      <c r="MZY37" s="462"/>
      <c r="MZZ37" s="462"/>
      <c r="NAA37" s="462"/>
      <c r="NAB37" s="462"/>
      <c r="NAC37" s="462"/>
      <c r="NAD37" s="462"/>
      <c r="NAE37" s="462"/>
      <c r="NAF37" s="462"/>
      <c r="NAG37" s="462"/>
      <c r="NAH37" s="462"/>
      <c r="NAI37" s="462"/>
      <c r="NAJ37" s="462"/>
      <c r="NAK37" s="462"/>
      <c r="NAL37" s="462"/>
      <c r="NAM37" s="462"/>
      <c r="NAN37" s="462"/>
      <c r="NAO37" s="462"/>
      <c r="NAP37" s="462"/>
      <c r="NAQ37" s="462"/>
      <c r="NAR37" s="462"/>
      <c r="NAS37" s="462"/>
      <c r="NAT37" s="462"/>
      <c r="NAU37" s="462"/>
      <c r="NAV37" s="462"/>
      <c r="NAW37" s="462"/>
      <c r="NAX37" s="462"/>
      <c r="NAY37" s="462"/>
      <c r="NAZ37" s="462"/>
      <c r="NBA37" s="462"/>
      <c r="NBB37" s="462"/>
      <c r="NBC37" s="462"/>
      <c r="NBD37" s="462"/>
      <c r="NBE37" s="462"/>
      <c r="NBF37" s="462"/>
      <c r="NBG37" s="462"/>
      <c r="NBH37" s="462"/>
      <c r="NBI37" s="462"/>
      <c r="NBJ37" s="462"/>
      <c r="NBK37" s="462"/>
      <c r="NBL37" s="462"/>
      <c r="NBM37" s="462"/>
      <c r="NBN37" s="462"/>
      <c r="NBO37" s="462"/>
      <c r="NBP37" s="462"/>
      <c r="NBQ37" s="462"/>
      <c r="NBR37" s="462"/>
      <c r="NBS37" s="462"/>
      <c r="NBT37" s="462"/>
      <c r="NBU37" s="462"/>
      <c r="NBV37" s="462"/>
      <c r="NBW37" s="462"/>
      <c r="NBX37" s="462"/>
      <c r="NBY37" s="462"/>
      <c r="NBZ37" s="462"/>
      <c r="NCA37" s="462"/>
      <c r="NCB37" s="462"/>
      <c r="NCC37" s="462"/>
      <c r="NCD37" s="462"/>
      <c r="NCE37" s="462"/>
      <c r="NCF37" s="462"/>
      <c r="NCG37" s="462"/>
      <c r="NCH37" s="462"/>
      <c r="NCI37" s="462"/>
      <c r="NCJ37" s="462"/>
      <c r="NCK37" s="462"/>
      <c r="NCL37" s="462"/>
      <c r="NCM37" s="462"/>
      <c r="NCN37" s="462"/>
      <c r="NCO37" s="462"/>
      <c r="NCP37" s="462"/>
      <c r="NCQ37" s="462"/>
      <c r="NCR37" s="462"/>
      <c r="NCS37" s="462"/>
      <c r="NCT37" s="462"/>
      <c r="NCU37" s="462"/>
      <c r="NCV37" s="462"/>
      <c r="NCW37" s="462"/>
      <c r="NCX37" s="462"/>
      <c r="NCY37" s="462"/>
      <c r="NCZ37" s="462"/>
      <c r="NDA37" s="462"/>
      <c r="NDB37" s="462"/>
      <c r="NDC37" s="462"/>
      <c r="NDD37" s="462"/>
      <c r="NDE37" s="462"/>
      <c r="NDF37" s="462"/>
      <c r="NDG37" s="462"/>
      <c r="NDH37" s="462"/>
      <c r="NDI37" s="462"/>
      <c r="NDJ37" s="462"/>
      <c r="NDK37" s="462"/>
      <c r="NDL37" s="462"/>
      <c r="NDM37" s="462"/>
      <c r="NDN37" s="462"/>
      <c r="NDO37" s="462"/>
      <c r="NDP37" s="462"/>
      <c r="NDQ37" s="462"/>
      <c r="NDR37" s="462"/>
      <c r="NDS37" s="462"/>
      <c r="NDT37" s="462"/>
      <c r="NDU37" s="462"/>
      <c r="NDV37" s="462"/>
      <c r="NDW37" s="462"/>
      <c r="NDX37" s="462"/>
      <c r="NDY37" s="462"/>
      <c r="NDZ37" s="462"/>
      <c r="NEA37" s="462"/>
      <c r="NEB37" s="462"/>
      <c r="NEC37" s="462"/>
      <c r="NED37" s="462"/>
      <c r="NEE37" s="462"/>
      <c r="NEF37" s="462"/>
      <c r="NEG37" s="462"/>
      <c r="NEH37" s="462"/>
      <c r="NEI37" s="462"/>
      <c r="NEJ37" s="462"/>
      <c r="NEK37" s="462"/>
      <c r="NEL37" s="462"/>
      <c r="NEM37" s="462"/>
      <c r="NEN37" s="462"/>
      <c r="NEO37" s="462"/>
      <c r="NEP37" s="462"/>
      <c r="NEQ37" s="462"/>
      <c r="NER37" s="462"/>
      <c r="NES37" s="462"/>
      <c r="NET37" s="462"/>
      <c r="NEU37" s="462"/>
      <c r="NEV37" s="462"/>
      <c r="NEW37" s="462"/>
      <c r="NEX37" s="462"/>
      <c r="NEY37" s="462"/>
      <c r="NEZ37" s="462"/>
      <c r="NFA37" s="462"/>
      <c r="NFB37" s="462"/>
      <c r="NFC37" s="462"/>
      <c r="NFD37" s="462"/>
      <c r="NFE37" s="462"/>
      <c r="NFF37" s="462"/>
      <c r="NFG37" s="462"/>
      <c r="NFH37" s="462"/>
      <c r="NFI37" s="462"/>
      <c r="NFJ37" s="462"/>
      <c r="NFK37" s="462"/>
      <c r="NFL37" s="462"/>
      <c r="NFM37" s="462"/>
      <c r="NFN37" s="462"/>
      <c r="NFO37" s="462"/>
      <c r="NFP37" s="462"/>
      <c r="NFQ37" s="462"/>
      <c r="NFR37" s="462"/>
      <c r="NFS37" s="462"/>
      <c r="NFT37" s="462"/>
      <c r="NFU37" s="462"/>
      <c r="NFV37" s="462"/>
      <c r="NFW37" s="462"/>
      <c r="NFX37" s="462"/>
      <c r="NFY37" s="462"/>
      <c r="NFZ37" s="462"/>
      <c r="NGA37" s="462"/>
      <c r="NGB37" s="462"/>
      <c r="NGC37" s="462"/>
      <c r="NGD37" s="462"/>
      <c r="NGE37" s="462"/>
      <c r="NGF37" s="462"/>
      <c r="NGG37" s="462"/>
      <c r="NGH37" s="462"/>
      <c r="NGI37" s="462"/>
      <c r="NGJ37" s="462"/>
      <c r="NGK37" s="462"/>
      <c r="NGL37" s="462"/>
      <c r="NGM37" s="462"/>
      <c r="NGN37" s="462"/>
      <c r="NGO37" s="462"/>
      <c r="NGP37" s="462"/>
      <c r="NGQ37" s="462"/>
      <c r="NGR37" s="462"/>
      <c r="NGS37" s="462"/>
      <c r="NGT37" s="462"/>
      <c r="NGU37" s="462"/>
      <c r="NGV37" s="462"/>
      <c r="NGW37" s="462"/>
      <c r="NGX37" s="462"/>
      <c r="NGY37" s="462"/>
      <c r="NGZ37" s="462"/>
      <c r="NHA37" s="462"/>
      <c r="NHB37" s="462"/>
      <c r="NHC37" s="462"/>
      <c r="NHD37" s="462"/>
      <c r="NHE37" s="462"/>
      <c r="NHF37" s="462"/>
      <c r="NHG37" s="462"/>
      <c r="NHH37" s="462"/>
      <c r="NHI37" s="462"/>
      <c r="NHJ37" s="462"/>
      <c r="NHK37" s="462"/>
      <c r="NHL37" s="462"/>
      <c r="NHM37" s="462"/>
      <c r="NHN37" s="462"/>
      <c r="NHO37" s="462"/>
      <c r="NHP37" s="462"/>
      <c r="NHQ37" s="462"/>
      <c r="NHR37" s="462"/>
      <c r="NHS37" s="462"/>
      <c r="NHT37" s="462"/>
      <c r="NHU37" s="462"/>
      <c r="NHV37" s="462"/>
      <c r="NHW37" s="462"/>
      <c r="NHX37" s="462"/>
      <c r="NHY37" s="462"/>
      <c r="NHZ37" s="462"/>
      <c r="NIA37" s="462"/>
      <c r="NIB37" s="462"/>
      <c r="NIC37" s="462"/>
      <c r="NID37" s="462"/>
      <c r="NIE37" s="462"/>
      <c r="NIF37" s="462"/>
      <c r="NIG37" s="462"/>
      <c r="NIH37" s="462"/>
      <c r="NII37" s="462"/>
      <c r="NIJ37" s="462"/>
      <c r="NIK37" s="462"/>
      <c r="NIL37" s="462"/>
      <c r="NIM37" s="462"/>
      <c r="NIN37" s="462"/>
      <c r="NIO37" s="462"/>
      <c r="NIP37" s="462"/>
      <c r="NIQ37" s="462"/>
      <c r="NIR37" s="462"/>
      <c r="NIS37" s="462"/>
      <c r="NIT37" s="462"/>
      <c r="NIU37" s="462"/>
      <c r="NIV37" s="462"/>
      <c r="NIW37" s="462"/>
      <c r="NIX37" s="462"/>
      <c r="NIY37" s="462"/>
      <c r="NIZ37" s="462"/>
      <c r="NJA37" s="462"/>
      <c r="NJB37" s="462"/>
      <c r="NJC37" s="462"/>
      <c r="NJD37" s="462"/>
      <c r="NJE37" s="462"/>
      <c r="NJF37" s="462"/>
      <c r="NJG37" s="462"/>
      <c r="NJH37" s="462"/>
      <c r="NJI37" s="462"/>
      <c r="NJJ37" s="462"/>
      <c r="NJK37" s="462"/>
      <c r="NJL37" s="462"/>
      <c r="NJM37" s="462"/>
      <c r="NJN37" s="462"/>
      <c r="NJO37" s="462"/>
      <c r="NJP37" s="462"/>
      <c r="NJQ37" s="462"/>
      <c r="NJR37" s="462"/>
      <c r="NJS37" s="462"/>
      <c r="NJT37" s="462"/>
      <c r="NJU37" s="462"/>
      <c r="NJV37" s="462"/>
      <c r="NJW37" s="462"/>
      <c r="NJX37" s="462"/>
      <c r="NJY37" s="462"/>
      <c r="NJZ37" s="462"/>
      <c r="NKA37" s="462"/>
      <c r="NKB37" s="462"/>
      <c r="NKC37" s="462"/>
      <c r="NKD37" s="462"/>
      <c r="NKE37" s="462"/>
      <c r="NKF37" s="462"/>
      <c r="NKG37" s="462"/>
      <c r="NKH37" s="462"/>
      <c r="NKI37" s="462"/>
      <c r="NKJ37" s="462"/>
      <c r="NKK37" s="462"/>
      <c r="NKL37" s="462"/>
      <c r="NKM37" s="462"/>
      <c r="NKN37" s="462"/>
      <c r="NKO37" s="462"/>
      <c r="NKP37" s="462"/>
      <c r="NKQ37" s="462"/>
      <c r="NKR37" s="462"/>
      <c r="NKS37" s="462"/>
      <c r="NKT37" s="462"/>
      <c r="NKU37" s="462"/>
      <c r="NKV37" s="462"/>
      <c r="NKW37" s="462"/>
      <c r="NKX37" s="462"/>
      <c r="NKY37" s="462"/>
      <c r="NKZ37" s="462"/>
      <c r="NLA37" s="462"/>
      <c r="NLB37" s="462"/>
      <c r="NLC37" s="462"/>
      <c r="NLD37" s="462"/>
      <c r="NLE37" s="462"/>
      <c r="NLF37" s="462"/>
      <c r="NLG37" s="462"/>
      <c r="NLH37" s="462"/>
      <c r="NLI37" s="462"/>
      <c r="NLJ37" s="462"/>
      <c r="NLK37" s="462"/>
      <c r="NLL37" s="462"/>
      <c r="NLM37" s="462"/>
      <c r="NLN37" s="462"/>
      <c r="NLO37" s="462"/>
      <c r="NLP37" s="462"/>
      <c r="NLQ37" s="462"/>
      <c r="NLR37" s="462"/>
      <c r="NLS37" s="462"/>
      <c r="NLT37" s="462"/>
      <c r="NLU37" s="462"/>
      <c r="NLV37" s="462"/>
      <c r="NLW37" s="462"/>
      <c r="NLX37" s="462"/>
      <c r="NLY37" s="462"/>
      <c r="NLZ37" s="462"/>
      <c r="NMA37" s="462"/>
      <c r="NMB37" s="462"/>
      <c r="NMC37" s="462"/>
      <c r="NMD37" s="462"/>
      <c r="NME37" s="462"/>
      <c r="NMF37" s="462"/>
      <c r="NMG37" s="462"/>
      <c r="NMH37" s="462"/>
      <c r="NMI37" s="462"/>
      <c r="NMJ37" s="462"/>
      <c r="NMK37" s="462"/>
      <c r="NML37" s="462"/>
      <c r="NMM37" s="462"/>
      <c r="NMN37" s="462"/>
      <c r="NMO37" s="462"/>
      <c r="NMP37" s="462"/>
      <c r="NMQ37" s="462"/>
      <c r="NMR37" s="462"/>
      <c r="NMS37" s="462"/>
      <c r="NMT37" s="462"/>
      <c r="NMU37" s="462"/>
      <c r="NMV37" s="462"/>
      <c r="NMW37" s="462"/>
      <c r="NMX37" s="462"/>
      <c r="NMY37" s="462"/>
      <c r="NMZ37" s="462"/>
      <c r="NNA37" s="462"/>
      <c r="NNB37" s="462"/>
      <c r="NNC37" s="462"/>
      <c r="NND37" s="462"/>
      <c r="NNE37" s="462"/>
      <c r="NNF37" s="462"/>
      <c r="NNG37" s="462"/>
      <c r="NNH37" s="462"/>
      <c r="NNI37" s="462"/>
      <c r="NNJ37" s="462"/>
      <c r="NNK37" s="462"/>
      <c r="NNL37" s="462"/>
      <c r="NNM37" s="462"/>
      <c r="NNN37" s="462"/>
      <c r="NNO37" s="462"/>
      <c r="NNP37" s="462"/>
      <c r="NNQ37" s="462"/>
      <c r="NNR37" s="462"/>
      <c r="NNS37" s="462"/>
      <c r="NNT37" s="462"/>
      <c r="NNU37" s="462"/>
      <c r="NNV37" s="462"/>
      <c r="NNW37" s="462"/>
      <c r="NNX37" s="462"/>
      <c r="NNY37" s="462"/>
      <c r="NNZ37" s="462"/>
      <c r="NOA37" s="462"/>
      <c r="NOB37" s="462"/>
      <c r="NOC37" s="462"/>
      <c r="NOD37" s="462"/>
      <c r="NOE37" s="462"/>
      <c r="NOF37" s="462"/>
      <c r="NOG37" s="462"/>
      <c r="NOH37" s="462"/>
      <c r="NOI37" s="462"/>
      <c r="NOJ37" s="462"/>
      <c r="NOK37" s="462"/>
      <c r="NOL37" s="462"/>
      <c r="NOM37" s="462"/>
      <c r="NON37" s="462"/>
      <c r="NOO37" s="462"/>
      <c r="NOP37" s="462"/>
      <c r="NOQ37" s="462"/>
      <c r="NOR37" s="462"/>
      <c r="NOS37" s="462"/>
      <c r="NOT37" s="462"/>
      <c r="NOU37" s="462"/>
      <c r="NOV37" s="462"/>
      <c r="NOW37" s="462"/>
      <c r="NOX37" s="462"/>
      <c r="NOY37" s="462"/>
      <c r="NOZ37" s="462"/>
      <c r="NPA37" s="462"/>
      <c r="NPB37" s="462"/>
      <c r="NPC37" s="462"/>
      <c r="NPD37" s="462"/>
      <c r="NPE37" s="462"/>
      <c r="NPF37" s="462"/>
      <c r="NPG37" s="462"/>
      <c r="NPH37" s="462"/>
      <c r="NPI37" s="462"/>
      <c r="NPJ37" s="462"/>
      <c r="NPK37" s="462"/>
      <c r="NPL37" s="462"/>
      <c r="NPM37" s="462"/>
      <c r="NPN37" s="462"/>
      <c r="NPO37" s="462"/>
      <c r="NPP37" s="462"/>
      <c r="NPQ37" s="462"/>
      <c r="NPR37" s="462"/>
      <c r="NPS37" s="462"/>
      <c r="NPT37" s="462"/>
      <c r="NPU37" s="462"/>
      <c r="NPV37" s="462"/>
      <c r="NPW37" s="462"/>
      <c r="NPX37" s="462"/>
      <c r="NPY37" s="462"/>
      <c r="NPZ37" s="462"/>
      <c r="NQA37" s="462"/>
      <c r="NQB37" s="462"/>
      <c r="NQC37" s="462"/>
      <c r="NQD37" s="462"/>
      <c r="NQE37" s="462"/>
      <c r="NQF37" s="462"/>
      <c r="NQG37" s="462"/>
      <c r="NQH37" s="462"/>
      <c r="NQI37" s="462"/>
      <c r="NQJ37" s="462"/>
      <c r="NQK37" s="462"/>
      <c r="NQL37" s="462"/>
      <c r="NQM37" s="462"/>
      <c r="NQN37" s="462"/>
      <c r="NQO37" s="462"/>
      <c r="NQP37" s="462"/>
      <c r="NQQ37" s="462"/>
      <c r="NQR37" s="462"/>
      <c r="NQS37" s="462"/>
      <c r="NQT37" s="462"/>
      <c r="NQU37" s="462"/>
      <c r="NQV37" s="462"/>
      <c r="NQW37" s="462"/>
      <c r="NQX37" s="462"/>
      <c r="NQY37" s="462"/>
      <c r="NQZ37" s="462"/>
      <c r="NRA37" s="462"/>
      <c r="NRB37" s="462"/>
      <c r="NRC37" s="462"/>
      <c r="NRD37" s="462"/>
      <c r="NRE37" s="462"/>
      <c r="NRF37" s="462"/>
      <c r="NRG37" s="462"/>
      <c r="NRH37" s="462"/>
      <c r="NRI37" s="462"/>
      <c r="NRJ37" s="462"/>
      <c r="NRK37" s="462"/>
      <c r="NRL37" s="462"/>
      <c r="NRM37" s="462"/>
      <c r="NRN37" s="462"/>
      <c r="NRO37" s="462"/>
      <c r="NRP37" s="462"/>
      <c r="NRQ37" s="462"/>
      <c r="NRR37" s="462"/>
      <c r="NRS37" s="462"/>
      <c r="NRT37" s="462"/>
      <c r="NRU37" s="462"/>
      <c r="NRV37" s="462"/>
      <c r="NRW37" s="462"/>
      <c r="NRX37" s="462"/>
      <c r="NRY37" s="462"/>
      <c r="NRZ37" s="462"/>
      <c r="NSA37" s="462"/>
      <c r="NSB37" s="462"/>
      <c r="NSC37" s="462"/>
      <c r="NSD37" s="462"/>
      <c r="NSE37" s="462"/>
      <c r="NSF37" s="462"/>
      <c r="NSG37" s="462"/>
      <c r="NSH37" s="462"/>
      <c r="NSI37" s="462"/>
      <c r="NSJ37" s="462"/>
      <c r="NSK37" s="462"/>
      <c r="NSL37" s="462"/>
      <c r="NSM37" s="462"/>
      <c r="NSN37" s="462"/>
      <c r="NSO37" s="462"/>
      <c r="NSP37" s="462"/>
      <c r="NSQ37" s="462"/>
      <c r="NSR37" s="462"/>
      <c r="NSS37" s="462"/>
      <c r="NST37" s="462"/>
      <c r="NSU37" s="462"/>
      <c r="NSV37" s="462"/>
      <c r="NSW37" s="462"/>
      <c r="NSX37" s="462"/>
      <c r="NSY37" s="462"/>
      <c r="NSZ37" s="462"/>
      <c r="NTA37" s="462"/>
      <c r="NTB37" s="462"/>
      <c r="NTC37" s="462"/>
      <c r="NTD37" s="462"/>
      <c r="NTE37" s="462"/>
      <c r="NTF37" s="462"/>
      <c r="NTG37" s="462"/>
      <c r="NTH37" s="462"/>
      <c r="NTI37" s="462"/>
      <c r="NTJ37" s="462"/>
      <c r="NTK37" s="462"/>
      <c r="NTL37" s="462"/>
      <c r="NTM37" s="462"/>
      <c r="NTN37" s="462"/>
      <c r="NTO37" s="462"/>
      <c r="NTP37" s="462"/>
      <c r="NTQ37" s="462"/>
      <c r="NTR37" s="462"/>
      <c r="NTS37" s="462"/>
      <c r="NTT37" s="462"/>
      <c r="NTU37" s="462"/>
      <c r="NTV37" s="462"/>
      <c r="NTW37" s="462"/>
      <c r="NTX37" s="462"/>
      <c r="NTY37" s="462"/>
      <c r="NTZ37" s="462"/>
      <c r="NUA37" s="462"/>
      <c r="NUB37" s="462"/>
      <c r="NUC37" s="462"/>
      <c r="NUD37" s="462"/>
      <c r="NUE37" s="462"/>
      <c r="NUF37" s="462"/>
      <c r="NUG37" s="462"/>
      <c r="NUH37" s="462"/>
      <c r="NUI37" s="462"/>
      <c r="NUJ37" s="462"/>
      <c r="NUK37" s="462"/>
      <c r="NUL37" s="462"/>
      <c r="NUM37" s="462"/>
      <c r="NUN37" s="462"/>
      <c r="NUO37" s="462"/>
      <c r="NUP37" s="462"/>
      <c r="NUQ37" s="462"/>
      <c r="NUR37" s="462"/>
      <c r="NUS37" s="462"/>
      <c r="NUT37" s="462"/>
      <c r="NUU37" s="462"/>
      <c r="NUV37" s="462"/>
      <c r="NUW37" s="462"/>
      <c r="NUX37" s="462"/>
      <c r="NUY37" s="462"/>
      <c r="NUZ37" s="462"/>
      <c r="NVA37" s="462"/>
      <c r="NVB37" s="462"/>
      <c r="NVC37" s="462"/>
      <c r="NVD37" s="462"/>
      <c r="NVE37" s="462"/>
      <c r="NVF37" s="462"/>
      <c r="NVG37" s="462"/>
      <c r="NVH37" s="462"/>
      <c r="NVI37" s="462"/>
      <c r="NVJ37" s="462"/>
      <c r="NVK37" s="462"/>
      <c r="NVL37" s="462"/>
      <c r="NVM37" s="462"/>
      <c r="NVN37" s="462"/>
      <c r="NVO37" s="462"/>
      <c r="NVP37" s="462"/>
      <c r="NVQ37" s="462"/>
      <c r="NVR37" s="462"/>
      <c r="NVS37" s="462"/>
      <c r="NVT37" s="462"/>
      <c r="NVU37" s="462"/>
      <c r="NVV37" s="462"/>
      <c r="NVW37" s="462"/>
      <c r="NVX37" s="462"/>
      <c r="NVY37" s="462"/>
      <c r="NVZ37" s="462"/>
      <c r="NWA37" s="462"/>
      <c r="NWB37" s="462"/>
      <c r="NWC37" s="462"/>
      <c r="NWD37" s="462"/>
      <c r="NWE37" s="462"/>
      <c r="NWF37" s="462"/>
      <c r="NWG37" s="462"/>
      <c r="NWH37" s="462"/>
      <c r="NWI37" s="462"/>
      <c r="NWJ37" s="462"/>
      <c r="NWK37" s="462"/>
      <c r="NWL37" s="462"/>
      <c r="NWM37" s="462"/>
      <c r="NWN37" s="462"/>
      <c r="NWO37" s="462"/>
      <c r="NWP37" s="462"/>
      <c r="NWQ37" s="462"/>
      <c r="NWR37" s="462"/>
      <c r="NWS37" s="462"/>
      <c r="NWT37" s="462"/>
      <c r="NWU37" s="462"/>
      <c r="NWV37" s="462"/>
      <c r="NWW37" s="462"/>
      <c r="NWX37" s="462"/>
      <c r="NWY37" s="462"/>
      <c r="NWZ37" s="462"/>
      <c r="NXA37" s="462"/>
      <c r="NXB37" s="462"/>
      <c r="NXC37" s="462"/>
      <c r="NXD37" s="462"/>
      <c r="NXE37" s="462"/>
      <c r="NXF37" s="462"/>
      <c r="NXG37" s="462"/>
      <c r="NXH37" s="462"/>
      <c r="NXI37" s="462"/>
      <c r="NXJ37" s="462"/>
      <c r="NXK37" s="462"/>
      <c r="NXL37" s="462"/>
      <c r="NXM37" s="462"/>
      <c r="NXN37" s="462"/>
      <c r="NXO37" s="462"/>
      <c r="NXP37" s="462"/>
      <c r="NXQ37" s="462"/>
      <c r="NXR37" s="462"/>
      <c r="NXS37" s="462"/>
      <c r="NXT37" s="462"/>
      <c r="NXU37" s="462"/>
      <c r="NXV37" s="462"/>
      <c r="NXW37" s="462"/>
      <c r="NXX37" s="462"/>
      <c r="NXY37" s="462"/>
      <c r="NXZ37" s="462"/>
      <c r="NYA37" s="462"/>
      <c r="NYB37" s="462"/>
      <c r="NYC37" s="462"/>
      <c r="NYD37" s="462"/>
      <c r="NYE37" s="462"/>
      <c r="NYF37" s="462"/>
      <c r="NYG37" s="462"/>
      <c r="NYH37" s="462"/>
      <c r="NYI37" s="462"/>
      <c r="NYJ37" s="462"/>
      <c r="NYK37" s="462"/>
      <c r="NYL37" s="462"/>
      <c r="NYM37" s="462"/>
      <c r="NYN37" s="462"/>
      <c r="NYO37" s="462"/>
      <c r="NYP37" s="462"/>
      <c r="NYQ37" s="462"/>
      <c r="NYR37" s="462"/>
      <c r="NYS37" s="462"/>
      <c r="NYT37" s="462"/>
      <c r="NYU37" s="462"/>
      <c r="NYV37" s="462"/>
      <c r="NYW37" s="462"/>
      <c r="NYX37" s="462"/>
      <c r="NYY37" s="462"/>
      <c r="NYZ37" s="462"/>
      <c r="NZA37" s="462"/>
      <c r="NZB37" s="462"/>
      <c r="NZC37" s="462"/>
      <c r="NZD37" s="462"/>
      <c r="NZE37" s="462"/>
      <c r="NZF37" s="462"/>
      <c r="NZG37" s="462"/>
      <c r="NZH37" s="462"/>
      <c r="NZI37" s="462"/>
      <c r="NZJ37" s="462"/>
      <c r="NZK37" s="462"/>
      <c r="NZL37" s="462"/>
      <c r="NZM37" s="462"/>
      <c r="NZN37" s="462"/>
      <c r="NZO37" s="462"/>
      <c r="NZP37" s="462"/>
      <c r="NZQ37" s="462"/>
      <c r="NZR37" s="462"/>
      <c r="NZS37" s="462"/>
      <c r="NZT37" s="462"/>
      <c r="NZU37" s="462"/>
      <c r="NZV37" s="462"/>
      <c r="NZW37" s="462"/>
      <c r="NZX37" s="462"/>
      <c r="NZY37" s="462"/>
      <c r="NZZ37" s="462"/>
      <c r="OAA37" s="462"/>
      <c r="OAB37" s="462"/>
      <c r="OAC37" s="462"/>
      <c r="OAD37" s="462"/>
      <c r="OAE37" s="462"/>
      <c r="OAF37" s="462"/>
      <c r="OAG37" s="462"/>
      <c r="OAH37" s="462"/>
      <c r="OAI37" s="462"/>
      <c r="OAJ37" s="462"/>
      <c r="OAK37" s="462"/>
      <c r="OAL37" s="462"/>
      <c r="OAM37" s="462"/>
      <c r="OAN37" s="462"/>
      <c r="OAO37" s="462"/>
      <c r="OAP37" s="462"/>
      <c r="OAQ37" s="462"/>
      <c r="OAR37" s="462"/>
      <c r="OAS37" s="462"/>
      <c r="OAT37" s="462"/>
      <c r="OAU37" s="462"/>
      <c r="OAV37" s="462"/>
      <c r="OAW37" s="462"/>
      <c r="OAX37" s="462"/>
      <c r="OAY37" s="462"/>
      <c r="OAZ37" s="462"/>
      <c r="OBA37" s="462"/>
      <c r="OBB37" s="462"/>
      <c r="OBC37" s="462"/>
      <c r="OBD37" s="462"/>
      <c r="OBE37" s="462"/>
      <c r="OBF37" s="462"/>
      <c r="OBG37" s="462"/>
      <c r="OBH37" s="462"/>
      <c r="OBI37" s="462"/>
      <c r="OBJ37" s="462"/>
      <c r="OBK37" s="462"/>
      <c r="OBL37" s="462"/>
      <c r="OBM37" s="462"/>
      <c r="OBN37" s="462"/>
      <c r="OBO37" s="462"/>
      <c r="OBP37" s="462"/>
      <c r="OBQ37" s="462"/>
      <c r="OBR37" s="462"/>
      <c r="OBS37" s="462"/>
      <c r="OBT37" s="462"/>
      <c r="OBU37" s="462"/>
      <c r="OBV37" s="462"/>
      <c r="OBW37" s="462"/>
      <c r="OBX37" s="462"/>
      <c r="OBY37" s="462"/>
      <c r="OBZ37" s="462"/>
      <c r="OCA37" s="462"/>
      <c r="OCB37" s="462"/>
      <c r="OCC37" s="462"/>
      <c r="OCD37" s="462"/>
      <c r="OCE37" s="462"/>
      <c r="OCF37" s="462"/>
      <c r="OCG37" s="462"/>
      <c r="OCH37" s="462"/>
      <c r="OCI37" s="462"/>
      <c r="OCJ37" s="462"/>
      <c r="OCK37" s="462"/>
      <c r="OCL37" s="462"/>
      <c r="OCM37" s="462"/>
      <c r="OCN37" s="462"/>
      <c r="OCO37" s="462"/>
      <c r="OCP37" s="462"/>
      <c r="OCQ37" s="462"/>
      <c r="OCR37" s="462"/>
      <c r="OCS37" s="462"/>
      <c r="OCT37" s="462"/>
      <c r="OCU37" s="462"/>
      <c r="OCV37" s="462"/>
      <c r="OCW37" s="462"/>
      <c r="OCX37" s="462"/>
      <c r="OCY37" s="462"/>
      <c r="OCZ37" s="462"/>
      <c r="ODA37" s="462"/>
      <c r="ODB37" s="462"/>
      <c r="ODC37" s="462"/>
      <c r="ODD37" s="462"/>
      <c r="ODE37" s="462"/>
      <c r="ODF37" s="462"/>
      <c r="ODG37" s="462"/>
      <c r="ODH37" s="462"/>
      <c r="ODI37" s="462"/>
      <c r="ODJ37" s="462"/>
      <c r="ODK37" s="462"/>
      <c r="ODL37" s="462"/>
      <c r="ODM37" s="462"/>
      <c r="ODN37" s="462"/>
      <c r="ODO37" s="462"/>
      <c r="ODP37" s="462"/>
      <c r="ODQ37" s="462"/>
      <c r="ODR37" s="462"/>
      <c r="ODS37" s="462"/>
      <c r="ODT37" s="462"/>
      <c r="ODU37" s="462"/>
      <c r="ODV37" s="462"/>
      <c r="ODW37" s="462"/>
      <c r="ODX37" s="462"/>
      <c r="ODY37" s="462"/>
      <c r="ODZ37" s="462"/>
      <c r="OEA37" s="462"/>
      <c r="OEB37" s="462"/>
      <c r="OEC37" s="462"/>
      <c r="OED37" s="462"/>
      <c r="OEE37" s="462"/>
      <c r="OEF37" s="462"/>
      <c r="OEG37" s="462"/>
      <c r="OEH37" s="462"/>
      <c r="OEI37" s="462"/>
      <c r="OEJ37" s="462"/>
      <c r="OEK37" s="462"/>
      <c r="OEL37" s="462"/>
      <c r="OEM37" s="462"/>
      <c r="OEN37" s="462"/>
      <c r="OEO37" s="462"/>
      <c r="OEP37" s="462"/>
      <c r="OEQ37" s="462"/>
      <c r="OER37" s="462"/>
      <c r="OES37" s="462"/>
      <c r="OET37" s="462"/>
      <c r="OEU37" s="462"/>
      <c r="OEV37" s="462"/>
      <c r="OEW37" s="462"/>
      <c r="OEX37" s="462"/>
      <c r="OEY37" s="462"/>
      <c r="OEZ37" s="462"/>
      <c r="OFA37" s="462"/>
      <c r="OFB37" s="462"/>
      <c r="OFC37" s="462"/>
      <c r="OFD37" s="462"/>
      <c r="OFE37" s="462"/>
      <c r="OFF37" s="462"/>
      <c r="OFG37" s="462"/>
      <c r="OFH37" s="462"/>
      <c r="OFI37" s="462"/>
      <c r="OFJ37" s="462"/>
      <c r="OFK37" s="462"/>
      <c r="OFL37" s="462"/>
      <c r="OFM37" s="462"/>
      <c r="OFN37" s="462"/>
      <c r="OFO37" s="462"/>
      <c r="OFP37" s="462"/>
      <c r="OFQ37" s="462"/>
      <c r="OFR37" s="462"/>
      <c r="OFS37" s="462"/>
      <c r="OFT37" s="462"/>
      <c r="OFU37" s="462"/>
      <c r="OFV37" s="462"/>
      <c r="OFW37" s="462"/>
      <c r="OFX37" s="462"/>
      <c r="OFY37" s="462"/>
      <c r="OFZ37" s="462"/>
      <c r="OGA37" s="462"/>
      <c r="OGB37" s="462"/>
      <c r="OGC37" s="462"/>
      <c r="OGD37" s="462"/>
      <c r="OGE37" s="462"/>
      <c r="OGF37" s="462"/>
      <c r="OGG37" s="462"/>
      <c r="OGH37" s="462"/>
      <c r="OGI37" s="462"/>
      <c r="OGJ37" s="462"/>
      <c r="OGK37" s="462"/>
      <c r="OGL37" s="462"/>
      <c r="OGM37" s="462"/>
      <c r="OGN37" s="462"/>
      <c r="OGO37" s="462"/>
      <c r="OGP37" s="462"/>
      <c r="OGQ37" s="462"/>
      <c r="OGR37" s="462"/>
      <c r="OGS37" s="462"/>
      <c r="OGT37" s="462"/>
      <c r="OGU37" s="462"/>
      <c r="OGV37" s="462"/>
      <c r="OGW37" s="462"/>
      <c r="OGX37" s="462"/>
      <c r="OGY37" s="462"/>
      <c r="OGZ37" s="462"/>
      <c r="OHA37" s="462"/>
      <c r="OHB37" s="462"/>
      <c r="OHC37" s="462"/>
      <c r="OHD37" s="462"/>
      <c r="OHE37" s="462"/>
      <c r="OHF37" s="462"/>
      <c r="OHG37" s="462"/>
      <c r="OHH37" s="462"/>
      <c r="OHI37" s="462"/>
      <c r="OHJ37" s="462"/>
      <c r="OHK37" s="462"/>
      <c r="OHL37" s="462"/>
      <c r="OHM37" s="462"/>
      <c r="OHN37" s="462"/>
      <c r="OHO37" s="462"/>
      <c r="OHP37" s="462"/>
      <c r="OHQ37" s="462"/>
      <c r="OHR37" s="462"/>
      <c r="OHS37" s="462"/>
      <c r="OHT37" s="462"/>
      <c r="OHU37" s="462"/>
      <c r="OHV37" s="462"/>
      <c r="OHW37" s="462"/>
      <c r="OHX37" s="462"/>
      <c r="OHY37" s="462"/>
      <c r="OHZ37" s="462"/>
      <c r="OIA37" s="462"/>
      <c r="OIB37" s="462"/>
      <c r="OIC37" s="462"/>
      <c r="OID37" s="462"/>
      <c r="OIE37" s="462"/>
      <c r="OIF37" s="462"/>
      <c r="OIG37" s="462"/>
      <c r="OIH37" s="462"/>
      <c r="OII37" s="462"/>
      <c r="OIJ37" s="462"/>
      <c r="OIK37" s="462"/>
      <c r="OIL37" s="462"/>
      <c r="OIM37" s="462"/>
      <c r="OIN37" s="462"/>
      <c r="OIO37" s="462"/>
      <c r="OIP37" s="462"/>
      <c r="OIQ37" s="462"/>
      <c r="OIR37" s="462"/>
      <c r="OIS37" s="462"/>
      <c r="OIT37" s="462"/>
      <c r="OIU37" s="462"/>
      <c r="OIV37" s="462"/>
      <c r="OIW37" s="462"/>
      <c r="OIX37" s="462"/>
      <c r="OIY37" s="462"/>
      <c r="OIZ37" s="462"/>
      <c r="OJA37" s="462"/>
      <c r="OJB37" s="462"/>
      <c r="OJC37" s="462"/>
      <c r="OJD37" s="462"/>
      <c r="OJE37" s="462"/>
      <c r="OJF37" s="462"/>
      <c r="OJG37" s="462"/>
      <c r="OJH37" s="462"/>
      <c r="OJI37" s="462"/>
      <c r="OJJ37" s="462"/>
      <c r="OJK37" s="462"/>
      <c r="OJL37" s="462"/>
      <c r="OJM37" s="462"/>
      <c r="OJN37" s="462"/>
      <c r="OJO37" s="462"/>
      <c r="OJP37" s="462"/>
      <c r="OJQ37" s="462"/>
      <c r="OJR37" s="462"/>
      <c r="OJS37" s="462"/>
      <c r="OJT37" s="462"/>
      <c r="OJU37" s="462"/>
      <c r="OJV37" s="462"/>
      <c r="OJW37" s="462"/>
      <c r="OJX37" s="462"/>
      <c r="OJY37" s="462"/>
      <c r="OJZ37" s="462"/>
      <c r="OKA37" s="462"/>
      <c r="OKB37" s="462"/>
      <c r="OKC37" s="462"/>
      <c r="OKD37" s="462"/>
      <c r="OKE37" s="462"/>
      <c r="OKF37" s="462"/>
      <c r="OKG37" s="462"/>
      <c r="OKH37" s="462"/>
      <c r="OKI37" s="462"/>
      <c r="OKJ37" s="462"/>
      <c r="OKK37" s="462"/>
      <c r="OKL37" s="462"/>
      <c r="OKM37" s="462"/>
      <c r="OKN37" s="462"/>
      <c r="OKO37" s="462"/>
      <c r="OKP37" s="462"/>
      <c r="OKQ37" s="462"/>
      <c r="OKR37" s="462"/>
      <c r="OKS37" s="462"/>
      <c r="OKT37" s="462"/>
      <c r="OKU37" s="462"/>
      <c r="OKV37" s="462"/>
      <c r="OKW37" s="462"/>
      <c r="OKX37" s="462"/>
      <c r="OKY37" s="462"/>
      <c r="OKZ37" s="462"/>
      <c r="OLA37" s="462"/>
      <c r="OLB37" s="462"/>
      <c r="OLC37" s="462"/>
      <c r="OLD37" s="462"/>
      <c r="OLE37" s="462"/>
      <c r="OLF37" s="462"/>
      <c r="OLG37" s="462"/>
      <c r="OLH37" s="462"/>
      <c r="OLI37" s="462"/>
      <c r="OLJ37" s="462"/>
      <c r="OLK37" s="462"/>
      <c r="OLL37" s="462"/>
      <c r="OLM37" s="462"/>
      <c r="OLN37" s="462"/>
      <c r="OLO37" s="462"/>
      <c r="OLP37" s="462"/>
      <c r="OLQ37" s="462"/>
      <c r="OLR37" s="462"/>
      <c r="OLS37" s="462"/>
      <c r="OLT37" s="462"/>
      <c r="OLU37" s="462"/>
      <c r="OLV37" s="462"/>
      <c r="OLW37" s="462"/>
      <c r="OLX37" s="462"/>
      <c r="OLY37" s="462"/>
      <c r="OLZ37" s="462"/>
      <c r="OMA37" s="462"/>
      <c r="OMB37" s="462"/>
      <c r="OMC37" s="462"/>
      <c r="OMD37" s="462"/>
      <c r="OME37" s="462"/>
      <c r="OMF37" s="462"/>
      <c r="OMG37" s="462"/>
      <c r="OMH37" s="462"/>
      <c r="OMI37" s="462"/>
      <c r="OMJ37" s="462"/>
      <c r="OMK37" s="462"/>
      <c r="OML37" s="462"/>
      <c r="OMM37" s="462"/>
      <c r="OMN37" s="462"/>
      <c r="OMO37" s="462"/>
      <c r="OMP37" s="462"/>
      <c r="OMQ37" s="462"/>
      <c r="OMR37" s="462"/>
      <c r="OMS37" s="462"/>
      <c r="OMT37" s="462"/>
      <c r="OMU37" s="462"/>
      <c r="OMV37" s="462"/>
      <c r="OMW37" s="462"/>
      <c r="OMX37" s="462"/>
      <c r="OMY37" s="462"/>
      <c r="OMZ37" s="462"/>
      <c r="ONA37" s="462"/>
      <c r="ONB37" s="462"/>
      <c r="ONC37" s="462"/>
      <c r="OND37" s="462"/>
      <c r="ONE37" s="462"/>
      <c r="ONF37" s="462"/>
      <c r="ONG37" s="462"/>
      <c r="ONH37" s="462"/>
      <c r="ONI37" s="462"/>
      <c r="ONJ37" s="462"/>
      <c r="ONK37" s="462"/>
      <c r="ONL37" s="462"/>
      <c r="ONM37" s="462"/>
      <c r="ONN37" s="462"/>
      <c r="ONO37" s="462"/>
      <c r="ONP37" s="462"/>
      <c r="ONQ37" s="462"/>
      <c r="ONR37" s="462"/>
      <c r="ONS37" s="462"/>
      <c r="ONT37" s="462"/>
      <c r="ONU37" s="462"/>
      <c r="ONV37" s="462"/>
      <c r="ONW37" s="462"/>
      <c r="ONX37" s="462"/>
      <c r="ONY37" s="462"/>
      <c r="ONZ37" s="462"/>
      <c r="OOA37" s="462"/>
      <c r="OOB37" s="462"/>
      <c r="OOC37" s="462"/>
      <c r="OOD37" s="462"/>
      <c r="OOE37" s="462"/>
      <c r="OOF37" s="462"/>
      <c r="OOG37" s="462"/>
      <c r="OOH37" s="462"/>
      <c r="OOI37" s="462"/>
      <c r="OOJ37" s="462"/>
      <c r="OOK37" s="462"/>
      <c r="OOL37" s="462"/>
      <c r="OOM37" s="462"/>
      <c r="OON37" s="462"/>
      <c r="OOO37" s="462"/>
      <c r="OOP37" s="462"/>
      <c r="OOQ37" s="462"/>
      <c r="OOR37" s="462"/>
      <c r="OOS37" s="462"/>
      <c r="OOT37" s="462"/>
      <c r="OOU37" s="462"/>
      <c r="OOV37" s="462"/>
      <c r="OOW37" s="462"/>
      <c r="OOX37" s="462"/>
      <c r="OOY37" s="462"/>
      <c r="OOZ37" s="462"/>
      <c r="OPA37" s="462"/>
      <c r="OPB37" s="462"/>
      <c r="OPC37" s="462"/>
      <c r="OPD37" s="462"/>
      <c r="OPE37" s="462"/>
      <c r="OPF37" s="462"/>
      <c r="OPG37" s="462"/>
      <c r="OPH37" s="462"/>
      <c r="OPI37" s="462"/>
      <c r="OPJ37" s="462"/>
      <c r="OPK37" s="462"/>
      <c r="OPL37" s="462"/>
      <c r="OPM37" s="462"/>
      <c r="OPN37" s="462"/>
      <c r="OPO37" s="462"/>
      <c r="OPP37" s="462"/>
      <c r="OPQ37" s="462"/>
      <c r="OPR37" s="462"/>
      <c r="OPS37" s="462"/>
      <c r="OPT37" s="462"/>
      <c r="OPU37" s="462"/>
      <c r="OPV37" s="462"/>
      <c r="OPW37" s="462"/>
      <c r="OPX37" s="462"/>
      <c r="OPY37" s="462"/>
      <c r="OPZ37" s="462"/>
      <c r="OQA37" s="462"/>
      <c r="OQB37" s="462"/>
      <c r="OQC37" s="462"/>
      <c r="OQD37" s="462"/>
      <c r="OQE37" s="462"/>
      <c r="OQF37" s="462"/>
      <c r="OQG37" s="462"/>
      <c r="OQH37" s="462"/>
      <c r="OQI37" s="462"/>
      <c r="OQJ37" s="462"/>
      <c r="OQK37" s="462"/>
      <c r="OQL37" s="462"/>
      <c r="OQM37" s="462"/>
      <c r="OQN37" s="462"/>
      <c r="OQO37" s="462"/>
      <c r="OQP37" s="462"/>
      <c r="OQQ37" s="462"/>
      <c r="OQR37" s="462"/>
      <c r="OQS37" s="462"/>
      <c r="OQT37" s="462"/>
      <c r="OQU37" s="462"/>
      <c r="OQV37" s="462"/>
      <c r="OQW37" s="462"/>
      <c r="OQX37" s="462"/>
      <c r="OQY37" s="462"/>
      <c r="OQZ37" s="462"/>
      <c r="ORA37" s="462"/>
      <c r="ORB37" s="462"/>
      <c r="ORC37" s="462"/>
      <c r="ORD37" s="462"/>
      <c r="ORE37" s="462"/>
      <c r="ORF37" s="462"/>
      <c r="ORG37" s="462"/>
      <c r="ORH37" s="462"/>
      <c r="ORI37" s="462"/>
      <c r="ORJ37" s="462"/>
      <c r="ORK37" s="462"/>
      <c r="ORL37" s="462"/>
      <c r="ORM37" s="462"/>
      <c r="ORN37" s="462"/>
      <c r="ORO37" s="462"/>
      <c r="ORP37" s="462"/>
      <c r="ORQ37" s="462"/>
      <c r="ORR37" s="462"/>
      <c r="ORS37" s="462"/>
      <c r="ORT37" s="462"/>
      <c r="ORU37" s="462"/>
      <c r="ORV37" s="462"/>
      <c r="ORW37" s="462"/>
      <c r="ORX37" s="462"/>
      <c r="ORY37" s="462"/>
      <c r="ORZ37" s="462"/>
      <c r="OSA37" s="462"/>
      <c r="OSB37" s="462"/>
      <c r="OSC37" s="462"/>
      <c r="OSD37" s="462"/>
      <c r="OSE37" s="462"/>
      <c r="OSF37" s="462"/>
      <c r="OSG37" s="462"/>
      <c r="OSH37" s="462"/>
      <c r="OSI37" s="462"/>
      <c r="OSJ37" s="462"/>
      <c r="OSK37" s="462"/>
      <c r="OSL37" s="462"/>
      <c r="OSM37" s="462"/>
      <c r="OSN37" s="462"/>
      <c r="OSO37" s="462"/>
      <c r="OSP37" s="462"/>
      <c r="OSQ37" s="462"/>
      <c r="OSR37" s="462"/>
      <c r="OSS37" s="462"/>
      <c r="OST37" s="462"/>
      <c r="OSU37" s="462"/>
      <c r="OSV37" s="462"/>
      <c r="OSW37" s="462"/>
      <c r="OSX37" s="462"/>
      <c r="OSY37" s="462"/>
      <c r="OSZ37" s="462"/>
      <c r="OTA37" s="462"/>
      <c r="OTB37" s="462"/>
      <c r="OTC37" s="462"/>
      <c r="OTD37" s="462"/>
      <c r="OTE37" s="462"/>
      <c r="OTF37" s="462"/>
      <c r="OTG37" s="462"/>
      <c r="OTH37" s="462"/>
      <c r="OTI37" s="462"/>
      <c r="OTJ37" s="462"/>
      <c r="OTK37" s="462"/>
      <c r="OTL37" s="462"/>
      <c r="OTM37" s="462"/>
      <c r="OTN37" s="462"/>
      <c r="OTO37" s="462"/>
      <c r="OTP37" s="462"/>
      <c r="OTQ37" s="462"/>
      <c r="OTR37" s="462"/>
      <c r="OTS37" s="462"/>
      <c r="OTT37" s="462"/>
      <c r="OTU37" s="462"/>
      <c r="OTV37" s="462"/>
      <c r="OTW37" s="462"/>
      <c r="OTX37" s="462"/>
      <c r="OTY37" s="462"/>
      <c r="OTZ37" s="462"/>
      <c r="OUA37" s="462"/>
      <c r="OUB37" s="462"/>
      <c r="OUC37" s="462"/>
      <c r="OUD37" s="462"/>
      <c r="OUE37" s="462"/>
      <c r="OUF37" s="462"/>
      <c r="OUG37" s="462"/>
      <c r="OUH37" s="462"/>
      <c r="OUI37" s="462"/>
      <c r="OUJ37" s="462"/>
      <c r="OUK37" s="462"/>
      <c r="OUL37" s="462"/>
      <c r="OUM37" s="462"/>
      <c r="OUN37" s="462"/>
      <c r="OUO37" s="462"/>
      <c r="OUP37" s="462"/>
      <c r="OUQ37" s="462"/>
      <c r="OUR37" s="462"/>
      <c r="OUS37" s="462"/>
      <c r="OUT37" s="462"/>
      <c r="OUU37" s="462"/>
      <c r="OUV37" s="462"/>
      <c r="OUW37" s="462"/>
      <c r="OUX37" s="462"/>
      <c r="OUY37" s="462"/>
      <c r="OUZ37" s="462"/>
      <c r="OVA37" s="462"/>
      <c r="OVB37" s="462"/>
      <c r="OVC37" s="462"/>
      <c r="OVD37" s="462"/>
      <c r="OVE37" s="462"/>
      <c r="OVF37" s="462"/>
      <c r="OVG37" s="462"/>
      <c r="OVH37" s="462"/>
      <c r="OVI37" s="462"/>
      <c r="OVJ37" s="462"/>
      <c r="OVK37" s="462"/>
      <c r="OVL37" s="462"/>
      <c r="OVM37" s="462"/>
      <c r="OVN37" s="462"/>
      <c r="OVO37" s="462"/>
      <c r="OVP37" s="462"/>
      <c r="OVQ37" s="462"/>
      <c r="OVR37" s="462"/>
      <c r="OVS37" s="462"/>
      <c r="OVT37" s="462"/>
      <c r="OVU37" s="462"/>
      <c r="OVV37" s="462"/>
      <c r="OVW37" s="462"/>
      <c r="OVX37" s="462"/>
      <c r="OVY37" s="462"/>
      <c r="OVZ37" s="462"/>
      <c r="OWA37" s="462"/>
      <c r="OWB37" s="462"/>
      <c r="OWC37" s="462"/>
      <c r="OWD37" s="462"/>
      <c r="OWE37" s="462"/>
      <c r="OWF37" s="462"/>
      <c r="OWG37" s="462"/>
      <c r="OWH37" s="462"/>
      <c r="OWI37" s="462"/>
      <c r="OWJ37" s="462"/>
      <c r="OWK37" s="462"/>
      <c r="OWL37" s="462"/>
      <c r="OWM37" s="462"/>
      <c r="OWN37" s="462"/>
      <c r="OWO37" s="462"/>
      <c r="OWP37" s="462"/>
      <c r="OWQ37" s="462"/>
      <c r="OWR37" s="462"/>
      <c r="OWS37" s="462"/>
      <c r="OWT37" s="462"/>
      <c r="OWU37" s="462"/>
      <c r="OWV37" s="462"/>
      <c r="OWW37" s="462"/>
      <c r="OWX37" s="462"/>
      <c r="OWY37" s="462"/>
      <c r="OWZ37" s="462"/>
      <c r="OXA37" s="462"/>
      <c r="OXB37" s="462"/>
      <c r="OXC37" s="462"/>
      <c r="OXD37" s="462"/>
      <c r="OXE37" s="462"/>
      <c r="OXF37" s="462"/>
      <c r="OXG37" s="462"/>
      <c r="OXH37" s="462"/>
      <c r="OXI37" s="462"/>
      <c r="OXJ37" s="462"/>
      <c r="OXK37" s="462"/>
      <c r="OXL37" s="462"/>
      <c r="OXM37" s="462"/>
      <c r="OXN37" s="462"/>
      <c r="OXO37" s="462"/>
      <c r="OXP37" s="462"/>
      <c r="OXQ37" s="462"/>
      <c r="OXR37" s="462"/>
      <c r="OXS37" s="462"/>
      <c r="OXT37" s="462"/>
      <c r="OXU37" s="462"/>
      <c r="OXV37" s="462"/>
      <c r="OXW37" s="462"/>
      <c r="OXX37" s="462"/>
      <c r="OXY37" s="462"/>
      <c r="OXZ37" s="462"/>
      <c r="OYA37" s="462"/>
      <c r="OYB37" s="462"/>
      <c r="OYC37" s="462"/>
      <c r="OYD37" s="462"/>
      <c r="OYE37" s="462"/>
      <c r="OYF37" s="462"/>
      <c r="OYG37" s="462"/>
      <c r="OYH37" s="462"/>
      <c r="OYI37" s="462"/>
      <c r="OYJ37" s="462"/>
      <c r="OYK37" s="462"/>
      <c r="OYL37" s="462"/>
      <c r="OYM37" s="462"/>
      <c r="OYN37" s="462"/>
      <c r="OYO37" s="462"/>
      <c r="OYP37" s="462"/>
      <c r="OYQ37" s="462"/>
      <c r="OYR37" s="462"/>
      <c r="OYS37" s="462"/>
      <c r="OYT37" s="462"/>
      <c r="OYU37" s="462"/>
      <c r="OYV37" s="462"/>
      <c r="OYW37" s="462"/>
      <c r="OYX37" s="462"/>
      <c r="OYY37" s="462"/>
      <c r="OYZ37" s="462"/>
      <c r="OZA37" s="462"/>
      <c r="OZB37" s="462"/>
      <c r="OZC37" s="462"/>
      <c r="OZD37" s="462"/>
      <c r="OZE37" s="462"/>
      <c r="OZF37" s="462"/>
      <c r="OZG37" s="462"/>
      <c r="OZH37" s="462"/>
      <c r="OZI37" s="462"/>
      <c r="OZJ37" s="462"/>
      <c r="OZK37" s="462"/>
      <c r="OZL37" s="462"/>
      <c r="OZM37" s="462"/>
      <c r="OZN37" s="462"/>
      <c r="OZO37" s="462"/>
      <c r="OZP37" s="462"/>
      <c r="OZQ37" s="462"/>
      <c r="OZR37" s="462"/>
      <c r="OZS37" s="462"/>
      <c r="OZT37" s="462"/>
      <c r="OZU37" s="462"/>
      <c r="OZV37" s="462"/>
      <c r="OZW37" s="462"/>
      <c r="OZX37" s="462"/>
      <c r="OZY37" s="462"/>
      <c r="OZZ37" s="462"/>
      <c r="PAA37" s="462"/>
      <c r="PAB37" s="462"/>
      <c r="PAC37" s="462"/>
      <c r="PAD37" s="462"/>
      <c r="PAE37" s="462"/>
      <c r="PAF37" s="462"/>
      <c r="PAG37" s="462"/>
      <c r="PAH37" s="462"/>
      <c r="PAI37" s="462"/>
      <c r="PAJ37" s="462"/>
      <c r="PAK37" s="462"/>
      <c r="PAL37" s="462"/>
      <c r="PAM37" s="462"/>
      <c r="PAN37" s="462"/>
      <c r="PAO37" s="462"/>
      <c r="PAP37" s="462"/>
      <c r="PAQ37" s="462"/>
      <c r="PAR37" s="462"/>
      <c r="PAS37" s="462"/>
      <c r="PAT37" s="462"/>
      <c r="PAU37" s="462"/>
      <c r="PAV37" s="462"/>
      <c r="PAW37" s="462"/>
      <c r="PAX37" s="462"/>
      <c r="PAY37" s="462"/>
      <c r="PAZ37" s="462"/>
      <c r="PBA37" s="462"/>
      <c r="PBB37" s="462"/>
      <c r="PBC37" s="462"/>
      <c r="PBD37" s="462"/>
      <c r="PBE37" s="462"/>
      <c r="PBF37" s="462"/>
      <c r="PBG37" s="462"/>
      <c r="PBH37" s="462"/>
      <c r="PBI37" s="462"/>
      <c r="PBJ37" s="462"/>
      <c r="PBK37" s="462"/>
      <c r="PBL37" s="462"/>
      <c r="PBM37" s="462"/>
      <c r="PBN37" s="462"/>
      <c r="PBO37" s="462"/>
      <c r="PBP37" s="462"/>
      <c r="PBQ37" s="462"/>
      <c r="PBR37" s="462"/>
      <c r="PBS37" s="462"/>
      <c r="PBT37" s="462"/>
      <c r="PBU37" s="462"/>
      <c r="PBV37" s="462"/>
      <c r="PBW37" s="462"/>
      <c r="PBX37" s="462"/>
      <c r="PBY37" s="462"/>
      <c r="PBZ37" s="462"/>
      <c r="PCA37" s="462"/>
      <c r="PCB37" s="462"/>
      <c r="PCC37" s="462"/>
      <c r="PCD37" s="462"/>
      <c r="PCE37" s="462"/>
      <c r="PCF37" s="462"/>
      <c r="PCG37" s="462"/>
      <c r="PCH37" s="462"/>
      <c r="PCI37" s="462"/>
      <c r="PCJ37" s="462"/>
      <c r="PCK37" s="462"/>
      <c r="PCL37" s="462"/>
      <c r="PCM37" s="462"/>
      <c r="PCN37" s="462"/>
      <c r="PCO37" s="462"/>
      <c r="PCP37" s="462"/>
      <c r="PCQ37" s="462"/>
      <c r="PCR37" s="462"/>
      <c r="PCS37" s="462"/>
      <c r="PCT37" s="462"/>
      <c r="PCU37" s="462"/>
      <c r="PCV37" s="462"/>
      <c r="PCW37" s="462"/>
      <c r="PCX37" s="462"/>
      <c r="PCY37" s="462"/>
      <c r="PCZ37" s="462"/>
      <c r="PDA37" s="462"/>
      <c r="PDB37" s="462"/>
      <c r="PDC37" s="462"/>
      <c r="PDD37" s="462"/>
      <c r="PDE37" s="462"/>
      <c r="PDF37" s="462"/>
      <c r="PDG37" s="462"/>
      <c r="PDH37" s="462"/>
      <c r="PDI37" s="462"/>
      <c r="PDJ37" s="462"/>
      <c r="PDK37" s="462"/>
      <c r="PDL37" s="462"/>
      <c r="PDM37" s="462"/>
      <c r="PDN37" s="462"/>
      <c r="PDO37" s="462"/>
      <c r="PDP37" s="462"/>
      <c r="PDQ37" s="462"/>
      <c r="PDR37" s="462"/>
      <c r="PDS37" s="462"/>
      <c r="PDT37" s="462"/>
      <c r="PDU37" s="462"/>
      <c r="PDV37" s="462"/>
      <c r="PDW37" s="462"/>
      <c r="PDX37" s="462"/>
      <c r="PDY37" s="462"/>
      <c r="PDZ37" s="462"/>
      <c r="PEA37" s="462"/>
      <c r="PEB37" s="462"/>
      <c r="PEC37" s="462"/>
      <c r="PED37" s="462"/>
      <c r="PEE37" s="462"/>
      <c r="PEF37" s="462"/>
      <c r="PEG37" s="462"/>
      <c r="PEH37" s="462"/>
      <c r="PEI37" s="462"/>
      <c r="PEJ37" s="462"/>
      <c r="PEK37" s="462"/>
      <c r="PEL37" s="462"/>
      <c r="PEM37" s="462"/>
      <c r="PEN37" s="462"/>
      <c r="PEO37" s="462"/>
      <c r="PEP37" s="462"/>
      <c r="PEQ37" s="462"/>
      <c r="PER37" s="462"/>
      <c r="PES37" s="462"/>
      <c r="PET37" s="462"/>
      <c r="PEU37" s="462"/>
      <c r="PEV37" s="462"/>
      <c r="PEW37" s="462"/>
      <c r="PEX37" s="462"/>
      <c r="PEY37" s="462"/>
      <c r="PEZ37" s="462"/>
      <c r="PFA37" s="462"/>
      <c r="PFB37" s="462"/>
      <c r="PFC37" s="462"/>
      <c r="PFD37" s="462"/>
      <c r="PFE37" s="462"/>
      <c r="PFF37" s="462"/>
      <c r="PFG37" s="462"/>
      <c r="PFH37" s="462"/>
      <c r="PFI37" s="462"/>
      <c r="PFJ37" s="462"/>
      <c r="PFK37" s="462"/>
      <c r="PFL37" s="462"/>
      <c r="PFM37" s="462"/>
      <c r="PFN37" s="462"/>
      <c r="PFO37" s="462"/>
      <c r="PFP37" s="462"/>
      <c r="PFQ37" s="462"/>
      <c r="PFR37" s="462"/>
      <c r="PFS37" s="462"/>
      <c r="PFT37" s="462"/>
      <c r="PFU37" s="462"/>
      <c r="PFV37" s="462"/>
      <c r="PFW37" s="462"/>
      <c r="PFX37" s="462"/>
      <c r="PFY37" s="462"/>
      <c r="PFZ37" s="462"/>
      <c r="PGA37" s="462"/>
      <c r="PGB37" s="462"/>
      <c r="PGC37" s="462"/>
      <c r="PGD37" s="462"/>
      <c r="PGE37" s="462"/>
      <c r="PGF37" s="462"/>
      <c r="PGG37" s="462"/>
      <c r="PGH37" s="462"/>
      <c r="PGI37" s="462"/>
      <c r="PGJ37" s="462"/>
      <c r="PGK37" s="462"/>
      <c r="PGL37" s="462"/>
      <c r="PGM37" s="462"/>
      <c r="PGN37" s="462"/>
      <c r="PGO37" s="462"/>
      <c r="PGP37" s="462"/>
      <c r="PGQ37" s="462"/>
      <c r="PGR37" s="462"/>
      <c r="PGS37" s="462"/>
      <c r="PGT37" s="462"/>
      <c r="PGU37" s="462"/>
      <c r="PGV37" s="462"/>
      <c r="PGW37" s="462"/>
      <c r="PGX37" s="462"/>
      <c r="PGY37" s="462"/>
      <c r="PGZ37" s="462"/>
      <c r="PHA37" s="462"/>
      <c r="PHB37" s="462"/>
      <c r="PHC37" s="462"/>
      <c r="PHD37" s="462"/>
      <c r="PHE37" s="462"/>
      <c r="PHF37" s="462"/>
      <c r="PHG37" s="462"/>
      <c r="PHH37" s="462"/>
      <c r="PHI37" s="462"/>
      <c r="PHJ37" s="462"/>
      <c r="PHK37" s="462"/>
      <c r="PHL37" s="462"/>
      <c r="PHM37" s="462"/>
      <c r="PHN37" s="462"/>
      <c r="PHO37" s="462"/>
      <c r="PHP37" s="462"/>
      <c r="PHQ37" s="462"/>
      <c r="PHR37" s="462"/>
      <c r="PHS37" s="462"/>
      <c r="PHT37" s="462"/>
      <c r="PHU37" s="462"/>
      <c r="PHV37" s="462"/>
      <c r="PHW37" s="462"/>
      <c r="PHX37" s="462"/>
      <c r="PHY37" s="462"/>
      <c r="PHZ37" s="462"/>
      <c r="PIA37" s="462"/>
      <c r="PIB37" s="462"/>
      <c r="PIC37" s="462"/>
      <c r="PID37" s="462"/>
      <c r="PIE37" s="462"/>
      <c r="PIF37" s="462"/>
      <c r="PIG37" s="462"/>
      <c r="PIH37" s="462"/>
      <c r="PII37" s="462"/>
      <c r="PIJ37" s="462"/>
      <c r="PIK37" s="462"/>
      <c r="PIL37" s="462"/>
      <c r="PIM37" s="462"/>
      <c r="PIN37" s="462"/>
      <c r="PIO37" s="462"/>
      <c r="PIP37" s="462"/>
      <c r="PIQ37" s="462"/>
      <c r="PIR37" s="462"/>
      <c r="PIS37" s="462"/>
      <c r="PIT37" s="462"/>
      <c r="PIU37" s="462"/>
      <c r="PIV37" s="462"/>
      <c r="PIW37" s="462"/>
      <c r="PIX37" s="462"/>
      <c r="PIY37" s="462"/>
      <c r="PIZ37" s="462"/>
      <c r="PJA37" s="462"/>
      <c r="PJB37" s="462"/>
      <c r="PJC37" s="462"/>
      <c r="PJD37" s="462"/>
      <c r="PJE37" s="462"/>
      <c r="PJF37" s="462"/>
      <c r="PJG37" s="462"/>
      <c r="PJH37" s="462"/>
      <c r="PJI37" s="462"/>
      <c r="PJJ37" s="462"/>
      <c r="PJK37" s="462"/>
      <c r="PJL37" s="462"/>
      <c r="PJM37" s="462"/>
      <c r="PJN37" s="462"/>
      <c r="PJO37" s="462"/>
      <c r="PJP37" s="462"/>
      <c r="PJQ37" s="462"/>
      <c r="PJR37" s="462"/>
      <c r="PJS37" s="462"/>
      <c r="PJT37" s="462"/>
      <c r="PJU37" s="462"/>
      <c r="PJV37" s="462"/>
      <c r="PJW37" s="462"/>
      <c r="PJX37" s="462"/>
      <c r="PJY37" s="462"/>
      <c r="PJZ37" s="462"/>
      <c r="PKA37" s="462"/>
      <c r="PKB37" s="462"/>
      <c r="PKC37" s="462"/>
      <c r="PKD37" s="462"/>
      <c r="PKE37" s="462"/>
      <c r="PKF37" s="462"/>
      <c r="PKG37" s="462"/>
      <c r="PKH37" s="462"/>
      <c r="PKI37" s="462"/>
      <c r="PKJ37" s="462"/>
      <c r="PKK37" s="462"/>
      <c r="PKL37" s="462"/>
      <c r="PKM37" s="462"/>
      <c r="PKN37" s="462"/>
      <c r="PKO37" s="462"/>
      <c r="PKP37" s="462"/>
      <c r="PKQ37" s="462"/>
      <c r="PKR37" s="462"/>
      <c r="PKS37" s="462"/>
      <c r="PKT37" s="462"/>
      <c r="PKU37" s="462"/>
      <c r="PKV37" s="462"/>
      <c r="PKW37" s="462"/>
      <c r="PKX37" s="462"/>
      <c r="PKY37" s="462"/>
      <c r="PKZ37" s="462"/>
      <c r="PLA37" s="462"/>
      <c r="PLB37" s="462"/>
      <c r="PLC37" s="462"/>
      <c r="PLD37" s="462"/>
      <c r="PLE37" s="462"/>
      <c r="PLF37" s="462"/>
      <c r="PLG37" s="462"/>
      <c r="PLH37" s="462"/>
      <c r="PLI37" s="462"/>
      <c r="PLJ37" s="462"/>
      <c r="PLK37" s="462"/>
      <c r="PLL37" s="462"/>
      <c r="PLM37" s="462"/>
      <c r="PLN37" s="462"/>
      <c r="PLO37" s="462"/>
      <c r="PLP37" s="462"/>
      <c r="PLQ37" s="462"/>
      <c r="PLR37" s="462"/>
      <c r="PLS37" s="462"/>
      <c r="PLT37" s="462"/>
      <c r="PLU37" s="462"/>
      <c r="PLV37" s="462"/>
      <c r="PLW37" s="462"/>
      <c r="PLX37" s="462"/>
      <c r="PLY37" s="462"/>
      <c r="PLZ37" s="462"/>
      <c r="PMA37" s="462"/>
      <c r="PMB37" s="462"/>
      <c r="PMC37" s="462"/>
      <c r="PMD37" s="462"/>
      <c r="PME37" s="462"/>
      <c r="PMF37" s="462"/>
      <c r="PMG37" s="462"/>
      <c r="PMH37" s="462"/>
      <c r="PMI37" s="462"/>
      <c r="PMJ37" s="462"/>
      <c r="PMK37" s="462"/>
      <c r="PML37" s="462"/>
      <c r="PMM37" s="462"/>
      <c r="PMN37" s="462"/>
      <c r="PMO37" s="462"/>
      <c r="PMP37" s="462"/>
      <c r="PMQ37" s="462"/>
      <c r="PMR37" s="462"/>
      <c r="PMS37" s="462"/>
      <c r="PMT37" s="462"/>
      <c r="PMU37" s="462"/>
      <c r="PMV37" s="462"/>
      <c r="PMW37" s="462"/>
      <c r="PMX37" s="462"/>
      <c r="PMY37" s="462"/>
      <c r="PMZ37" s="462"/>
      <c r="PNA37" s="462"/>
      <c r="PNB37" s="462"/>
      <c r="PNC37" s="462"/>
      <c r="PND37" s="462"/>
      <c r="PNE37" s="462"/>
      <c r="PNF37" s="462"/>
      <c r="PNG37" s="462"/>
      <c r="PNH37" s="462"/>
      <c r="PNI37" s="462"/>
      <c r="PNJ37" s="462"/>
      <c r="PNK37" s="462"/>
      <c r="PNL37" s="462"/>
      <c r="PNM37" s="462"/>
      <c r="PNN37" s="462"/>
      <c r="PNO37" s="462"/>
      <c r="PNP37" s="462"/>
      <c r="PNQ37" s="462"/>
      <c r="PNR37" s="462"/>
      <c r="PNS37" s="462"/>
      <c r="PNT37" s="462"/>
      <c r="PNU37" s="462"/>
      <c r="PNV37" s="462"/>
      <c r="PNW37" s="462"/>
      <c r="PNX37" s="462"/>
      <c r="PNY37" s="462"/>
      <c r="PNZ37" s="462"/>
      <c r="POA37" s="462"/>
      <c r="POB37" s="462"/>
      <c r="POC37" s="462"/>
      <c r="POD37" s="462"/>
      <c r="POE37" s="462"/>
      <c r="POF37" s="462"/>
      <c r="POG37" s="462"/>
      <c r="POH37" s="462"/>
      <c r="POI37" s="462"/>
      <c r="POJ37" s="462"/>
      <c r="POK37" s="462"/>
      <c r="POL37" s="462"/>
      <c r="POM37" s="462"/>
      <c r="PON37" s="462"/>
      <c r="POO37" s="462"/>
      <c r="POP37" s="462"/>
      <c r="POQ37" s="462"/>
      <c r="POR37" s="462"/>
      <c r="POS37" s="462"/>
      <c r="POT37" s="462"/>
      <c r="POU37" s="462"/>
      <c r="POV37" s="462"/>
      <c r="POW37" s="462"/>
      <c r="POX37" s="462"/>
      <c r="POY37" s="462"/>
      <c r="POZ37" s="462"/>
      <c r="PPA37" s="462"/>
      <c r="PPB37" s="462"/>
      <c r="PPC37" s="462"/>
      <c r="PPD37" s="462"/>
      <c r="PPE37" s="462"/>
      <c r="PPF37" s="462"/>
      <c r="PPG37" s="462"/>
      <c r="PPH37" s="462"/>
      <c r="PPI37" s="462"/>
      <c r="PPJ37" s="462"/>
      <c r="PPK37" s="462"/>
      <c r="PPL37" s="462"/>
      <c r="PPM37" s="462"/>
      <c r="PPN37" s="462"/>
      <c r="PPO37" s="462"/>
      <c r="PPP37" s="462"/>
      <c r="PPQ37" s="462"/>
      <c r="PPR37" s="462"/>
      <c r="PPS37" s="462"/>
      <c r="PPT37" s="462"/>
      <c r="PPU37" s="462"/>
      <c r="PPV37" s="462"/>
      <c r="PPW37" s="462"/>
      <c r="PPX37" s="462"/>
      <c r="PPY37" s="462"/>
      <c r="PPZ37" s="462"/>
      <c r="PQA37" s="462"/>
      <c r="PQB37" s="462"/>
      <c r="PQC37" s="462"/>
      <c r="PQD37" s="462"/>
      <c r="PQE37" s="462"/>
      <c r="PQF37" s="462"/>
      <c r="PQG37" s="462"/>
      <c r="PQH37" s="462"/>
      <c r="PQI37" s="462"/>
      <c r="PQJ37" s="462"/>
      <c r="PQK37" s="462"/>
      <c r="PQL37" s="462"/>
      <c r="PQM37" s="462"/>
      <c r="PQN37" s="462"/>
      <c r="PQO37" s="462"/>
      <c r="PQP37" s="462"/>
      <c r="PQQ37" s="462"/>
      <c r="PQR37" s="462"/>
      <c r="PQS37" s="462"/>
      <c r="PQT37" s="462"/>
      <c r="PQU37" s="462"/>
      <c r="PQV37" s="462"/>
      <c r="PQW37" s="462"/>
      <c r="PQX37" s="462"/>
      <c r="PQY37" s="462"/>
      <c r="PQZ37" s="462"/>
      <c r="PRA37" s="462"/>
      <c r="PRB37" s="462"/>
      <c r="PRC37" s="462"/>
      <c r="PRD37" s="462"/>
      <c r="PRE37" s="462"/>
      <c r="PRF37" s="462"/>
      <c r="PRG37" s="462"/>
      <c r="PRH37" s="462"/>
      <c r="PRI37" s="462"/>
      <c r="PRJ37" s="462"/>
      <c r="PRK37" s="462"/>
      <c r="PRL37" s="462"/>
      <c r="PRM37" s="462"/>
      <c r="PRN37" s="462"/>
      <c r="PRO37" s="462"/>
      <c r="PRP37" s="462"/>
      <c r="PRQ37" s="462"/>
      <c r="PRR37" s="462"/>
      <c r="PRS37" s="462"/>
      <c r="PRT37" s="462"/>
      <c r="PRU37" s="462"/>
      <c r="PRV37" s="462"/>
      <c r="PRW37" s="462"/>
      <c r="PRX37" s="462"/>
      <c r="PRY37" s="462"/>
      <c r="PRZ37" s="462"/>
      <c r="PSA37" s="462"/>
      <c r="PSB37" s="462"/>
      <c r="PSC37" s="462"/>
      <c r="PSD37" s="462"/>
      <c r="PSE37" s="462"/>
      <c r="PSF37" s="462"/>
      <c r="PSG37" s="462"/>
      <c r="PSH37" s="462"/>
      <c r="PSI37" s="462"/>
      <c r="PSJ37" s="462"/>
      <c r="PSK37" s="462"/>
      <c r="PSL37" s="462"/>
      <c r="PSM37" s="462"/>
      <c r="PSN37" s="462"/>
      <c r="PSO37" s="462"/>
      <c r="PSP37" s="462"/>
      <c r="PSQ37" s="462"/>
      <c r="PSR37" s="462"/>
      <c r="PSS37" s="462"/>
      <c r="PST37" s="462"/>
      <c r="PSU37" s="462"/>
      <c r="PSV37" s="462"/>
      <c r="PSW37" s="462"/>
      <c r="PSX37" s="462"/>
      <c r="PSY37" s="462"/>
      <c r="PSZ37" s="462"/>
      <c r="PTA37" s="462"/>
      <c r="PTB37" s="462"/>
      <c r="PTC37" s="462"/>
      <c r="PTD37" s="462"/>
      <c r="PTE37" s="462"/>
      <c r="PTF37" s="462"/>
      <c r="PTG37" s="462"/>
      <c r="PTH37" s="462"/>
      <c r="PTI37" s="462"/>
      <c r="PTJ37" s="462"/>
      <c r="PTK37" s="462"/>
      <c r="PTL37" s="462"/>
      <c r="PTM37" s="462"/>
      <c r="PTN37" s="462"/>
      <c r="PTO37" s="462"/>
      <c r="PTP37" s="462"/>
      <c r="PTQ37" s="462"/>
      <c r="PTR37" s="462"/>
      <c r="PTS37" s="462"/>
      <c r="PTT37" s="462"/>
      <c r="PTU37" s="462"/>
      <c r="PTV37" s="462"/>
      <c r="PTW37" s="462"/>
      <c r="PTX37" s="462"/>
      <c r="PTY37" s="462"/>
      <c r="PTZ37" s="462"/>
      <c r="PUA37" s="462"/>
      <c r="PUB37" s="462"/>
      <c r="PUC37" s="462"/>
      <c r="PUD37" s="462"/>
      <c r="PUE37" s="462"/>
      <c r="PUF37" s="462"/>
      <c r="PUG37" s="462"/>
      <c r="PUH37" s="462"/>
      <c r="PUI37" s="462"/>
      <c r="PUJ37" s="462"/>
      <c r="PUK37" s="462"/>
      <c r="PUL37" s="462"/>
      <c r="PUM37" s="462"/>
      <c r="PUN37" s="462"/>
      <c r="PUO37" s="462"/>
      <c r="PUP37" s="462"/>
      <c r="PUQ37" s="462"/>
      <c r="PUR37" s="462"/>
      <c r="PUS37" s="462"/>
      <c r="PUT37" s="462"/>
      <c r="PUU37" s="462"/>
      <c r="PUV37" s="462"/>
      <c r="PUW37" s="462"/>
      <c r="PUX37" s="462"/>
      <c r="PUY37" s="462"/>
      <c r="PUZ37" s="462"/>
      <c r="PVA37" s="462"/>
      <c r="PVB37" s="462"/>
      <c r="PVC37" s="462"/>
      <c r="PVD37" s="462"/>
      <c r="PVE37" s="462"/>
      <c r="PVF37" s="462"/>
      <c r="PVG37" s="462"/>
      <c r="PVH37" s="462"/>
      <c r="PVI37" s="462"/>
      <c r="PVJ37" s="462"/>
      <c r="PVK37" s="462"/>
      <c r="PVL37" s="462"/>
      <c r="PVM37" s="462"/>
      <c r="PVN37" s="462"/>
      <c r="PVO37" s="462"/>
      <c r="PVP37" s="462"/>
      <c r="PVQ37" s="462"/>
      <c r="PVR37" s="462"/>
      <c r="PVS37" s="462"/>
      <c r="PVT37" s="462"/>
      <c r="PVU37" s="462"/>
      <c r="PVV37" s="462"/>
      <c r="PVW37" s="462"/>
      <c r="PVX37" s="462"/>
      <c r="PVY37" s="462"/>
      <c r="PVZ37" s="462"/>
      <c r="PWA37" s="462"/>
      <c r="PWB37" s="462"/>
      <c r="PWC37" s="462"/>
      <c r="PWD37" s="462"/>
      <c r="PWE37" s="462"/>
      <c r="PWF37" s="462"/>
      <c r="PWG37" s="462"/>
      <c r="PWH37" s="462"/>
      <c r="PWI37" s="462"/>
      <c r="PWJ37" s="462"/>
      <c r="PWK37" s="462"/>
      <c r="PWL37" s="462"/>
      <c r="PWM37" s="462"/>
      <c r="PWN37" s="462"/>
      <c r="PWO37" s="462"/>
      <c r="PWP37" s="462"/>
      <c r="PWQ37" s="462"/>
      <c r="PWR37" s="462"/>
      <c r="PWS37" s="462"/>
      <c r="PWT37" s="462"/>
      <c r="PWU37" s="462"/>
      <c r="PWV37" s="462"/>
      <c r="PWW37" s="462"/>
      <c r="PWX37" s="462"/>
      <c r="PWY37" s="462"/>
      <c r="PWZ37" s="462"/>
      <c r="PXA37" s="462"/>
      <c r="PXB37" s="462"/>
      <c r="PXC37" s="462"/>
      <c r="PXD37" s="462"/>
      <c r="PXE37" s="462"/>
      <c r="PXF37" s="462"/>
      <c r="PXG37" s="462"/>
      <c r="PXH37" s="462"/>
      <c r="PXI37" s="462"/>
      <c r="PXJ37" s="462"/>
      <c r="PXK37" s="462"/>
      <c r="PXL37" s="462"/>
      <c r="PXM37" s="462"/>
      <c r="PXN37" s="462"/>
      <c r="PXO37" s="462"/>
      <c r="PXP37" s="462"/>
      <c r="PXQ37" s="462"/>
      <c r="PXR37" s="462"/>
      <c r="PXS37" s="462"/>
      <c r="PXT37" s="462"/>
      <c r="PXU37" s="462"/>
      <c r="PXV37" s="462"/>
      <c r="PXW37" s="462"/>
      <c r="PXX37" s="462"/>
      <c r="PXY37" s="462"/>
      <c r="PXZ37" s="462"/>
      <c r="PYA37" s="462"/>
      <c r="PYB37" s="462"/>
      <c r="PYC37" s="462"/>
      <c r="PYD37" s="462"/>
      <c r="PYE37" s="462"/>
      <c r="PYF37" s="462"/>
      <c r="PYG37" s="462"/>
      <c r="PYH37" s="462"/>
      <c r="PYI37" s="462"/>
      <c r="PYJ37" s="462"/>
      <c r="PYK37" s="462"/>
      <c r="PYL37" s="462"/>
      <c r="PYM37" s="462"/>
      <c r="PYN37" s="462"/>
      <c r="PYO37" s="462"/>
      <c r="PYP37" s="462"/>
      <c r="PYQ37" s="462"/>
      <c r="PYR37" s="462"/>
      <c r="PYS37" s="462"/>
      <c r="PYT37" s="462"/>
      <c r="PYU37" s="462"/>
      <c r="PYV37" s="462"/>
      <c r="PYW37" s="462"/>
      <c r="PYX37" s="462"/>
      <c r="PYY37" s="462"/>
      <c r="PYZ37" s="462"/>
      <c r="PZA37" s="462"/>
      <c r="PZB37" s="462"/>
      <c r="PZC37" s="462"/>
      <c r="PZD37" s="462"/>
      <c r="PZE37" s="462"/>
      <c r="PZF37" s="462"/>
      <c r="PZG37" s="462"/>
      <c r="PZH37" s="462"/>
      <c r="PZI37" s="462"/>
      <c r="PZJ37" s="462"/>
      <c r="PZK37" s="462"/>
      <c r="PZL37" s="462"/>
      <c r="PZM37" s="462"/>
      <c r="PZN37" s="462"/>
      <c r="PZO37" s="462"/>
      <c r="PZP37" s="462"/>
      <c r="PZQ37" s="462"/>
      <c r="PZR37" s="462"/>
      <c r="PZS37" s="462"/>
      <c r="PZT37" s="462"/>
      <c r="PZU37" s="462"/>
      <c r="PZV37" s="462"/>
      <c r="PZW37" s="462"/>
      <c r="PZX37" s="462"/>
      <c r="PZY37" s="462"/>
      <c r="PZZ37" s="462"/>
      <c r="QAA37" s="462"/>
      <c r="QAB37" s="462"/>
      <c r="QAC37" s="462"/>
      <c r="QAD37" s="462"/>
      <c r="QAE37" s="462"/>
      <c r="QAF37" s="462"/>
      <c r="QAG37" s="462"/>
      <c r="QAH37" s="462"/>
      <c r="QAI37" s="462"/>
      <c r="QAJ37" s="462"/>
      <c r="QAK37" s="462"/>
      <c r="QAL37" s="462"/>
      <c r="QAM37" s="462"/>
      <c r="QAN37" s="462"/>
      <c r="QAO37" s="462"/>
      <c r="QAP37" s="462"/>
      <c r="QAQ37" s="462"/>
      <c r="QAR37" s="462"/>
      <c r="QAS37" s="462"/>
      <c r="QAT37" s="462"/>
      <c r="QAU37" s="462"/>
      <c r="QAV37" s="462"/>
      <c r="QAW37" s="462"/>
      <c r="QAX37" s="462"/>
      <c r="QAY37" s="462"/>
      <c r="QAZ37" s="462"/>
      <c r="QBA37" s="462"/>
      <c r="QBB37" s="462"/>
      <c r="QBC37" s="462"/>
      <c r="QBD37" s="462"/>
      <c r="QBE37" s="462"/>
      <c r="QBF37" s="462"/>
      <c r="QBG37" s="462"/>
      <c r="QBH37" s="462"/>
      <c r="QBI37" s="462"/>
      <c r="QBJ37" s="462"/>
      <c r="QBK37" s="462"/>
      <c r="QBL37" s="462"/>
      <c r="QBM37" s="462"/>
      <c r="QBN37" s="462"/>
      <c r="QBO37" s="462"/>
      <c r="QBP37" s="462"/>
      <c r="QBQ37" s="462"/>
      <c r="QBR37" s="462"/>
      <c r="QBS37" s="462"/>
      <c r="QBT37" s="462"/>
      <c r="QBU37" s="462"/>
      <c r="QBV37" s="462"/>
      <c r="QBW37" s="462"/>
      <c r="QBX37" s="462"/>
      <c r="QBY37" s="462"/>
      <c r="QBZ37" s="462"/>
      <c r="QCA37" s="462"/>
      <c r="QCB37" s="462"/>
      <c r="QCC37" s="462"/>
      <c r="QCD37" s="462"/>
      <c r="QCE37" s="462"/>
      <c r="QCF37" s="462"/>
      <c r="QCG37" s="462"/>
      <c r="QCH37" s="462"/>
      <c r="QCI37" s="462"/>
      <c r="QCJ37" s="462"/>
      <c r="QCK37" s="462"/>
      <c r="QCL37" s="462"/>
      <c r="QCM37" s="462"/>
      <c r="QCN37" s="462"/>
      <c r="QCO37" s="462"/>
      <c r="QCP37" s="462"/>
      <c r="QCQ37" s="462"/>
      <c r="QCR37" s="462"/>
      <c r="QCS37" s="462"/>
      <c r="QCT37" s="462"/>
      <c r="QCU37" s="462"/>
      <c r="QCV37" s="462"/>
      <c r="QCW37" s="462"/>
      <c r="QCX37" s="462"/>
      <c r="QCY37" s="462"/>
      <c r="QCZ37" s="462"/>
      <c r="QDA37" s="462"/>
      <c r="QDB37" s="462"/>
      <c r="QDC37" s="462"/>
      <c r="QDD37" s="462"/>
      <c r="QDE37" s="462"/>
      <c r="QDF37" s="462"/>
      <c r="QDG37" s="462"/>
      <c r="QDH37" s="462"/>
      <c r="QDI37" s="462"/>
      <c r="QDJ37" s="462"/>
      <c r="QDK37" s="462"/>
      <c r="QDL37" s="462"/>
      <c r="QDM37" s="462"/>
      <c r="QDN37" s="462"/>
      <c r="QDO37" s="462"/>
      <c r="QDP37" s="462"/>
      <c r="QDQ37" s="462"/>
      <c r="QDR37" s="462"/>
      <c r="QDS37" s="462"/>
      <c r="QDT37" s="462"/>
      <c r="QDU37" s="462"/>
      <c r="QDV37" s="462"/>
      <c r="QDW37" s="462"/>
      <c r="QDX37" s="462"/>
      <c r="QDY37" s="462"/>
      <c r="QDZ37" s="462"/>
      <c r="QEA37" s="462"/>
      <c r="QEB37" s="462"/>
      <c r="QEC37" s="462"/>
      <c r="QED37" s="462"/>
      <c r="QEE37" s="462"/>
      <c r="QEF37" s="462"/>
      <c r="QEG37" s="462"/>
      <c r="QEH37" s="462"/>
      <c r="QEI37" s="462"/>
      <c r="QEJ37" s="462"/>
      <c r="QEK37" s="462"/>
      <c r="QEL37" s="462"/>
      <c r="QEM37" s="462"/>
      <c r="QEN37" s="462"/>
      <c r="QEO37" s="462"/>
      <c r="QEP37" s="462"/>
      <c r="QEQ37" s="462"/>
      <c r="QER37" s="462"/>
      <c r="QES37" s="462"/>
      <c r="QET37" s="462"/>
      <c r="QEU37" s="462"/>
      <c r="QEV37" s="462"/>
      <c r="QEW37" s="462"/>
      <c r="QEX37" s="462"/>
      <c r="QEY37" s="462"/>
      <c r="QEZ37" s="462"/>
      <c r="QFA37" s="462"/>
      <c r="QFB37" s="462"/>
      <c r="QFC37" s="462"/>
      <c r="QFD37" s="462"/>
      <c r="QFE37" s="462"/>
      <c r="QFF37" s="462"/>
      <c r="QFG37" s="462"/>
      <c r="QFH37" s="462"/>
      <c r="QFI37" s="462"/>
      <c r="QFJ37" s="462"/>
      <c r="QFK37" s="462"/>
      <c r="QFL37" s="462"/>
      <c r="QFM37" s="462"/>
      <c r="QFN37" s="462"/>
      <c r="QFO37" s="462"/>
      <c r="QFP37" s="462"/>
      <c r="QFQ37" s="462"/>
      <c r="QFR37" s="462"/>
      <c r="QFS37" s="462"/>
      <c r="QFT37" s="462"/>
      <c r="QFU37" s="462"/>
      <c r="QFV37" s="462"/>
      <c r="QFW37" s="462"/>
      <c r="QFX37" s="462"/>
      <c r="QFY37" s="462"/>
      <c r="QFZ37" s="462"/>
      <c r="QGA37" s="462"/>
      <c r="QGB37" s="462"/>
      <c r="QGC37" s="462"/>
      <c r="QGD37" s="462"/>
      <c r="QGE37" s="462"/>
      <c r="QGF37" s="462"/>
      <c r="QGG37" s="462"/>
      <c r="QGH37" s="462"/>
      <c r="QGI37" s="462"/>
      <c r="QGJ37" s="462"/>
      <c r="QGK37" s="462"/>
      <c r="QGL37" s="462"/>
      <c r="QGM37" s="462"/>
      <c r="QGN37" s="462"/>
      <c r="QGO37" s="462"/>
      <c r="QGP37" s="462"/>
      <c r="QGQ37" s="462"/>
      <c r="QGR37" s="462"/>
      <c r="QGS37" s="462"/>
      <c r="QGT37" s="462"/>
      <c r="QGU37" s="462"/>
      <c r="QGV37" s="462"/>
      <c r="QGW37" s="462"/>
      <c r="QGX37" s="462"/>
      <c r="QGY37" s="462"/>
      <c r="QGZ37" s="462"/>
      <c r="QHA37" s="462"/>
      <c r="QHB37" s="462"/>
      <c r="QHC37" s="462"/>
      <c r="QHD37" s="462"/>
      <c r="QHE37" s="462"/>
      <c r="QHF37" s="462"/>
      <c r="QHG37" s="462"/>
      <c r="QHH37" s="462"/>
      <c r="QHI37" s="462"/>
      <c r="QHJ37" s="462"/>
      <c r="QHK37" s="462"/>
      <c r="QHL37" s="462"/>
      <c r="QHM37" s="462"/>
      <c r="QHN37" s="462"/>
      <c r="QHO37" s="462"/>
      <c r="QHP37" s="462"/>
      <c r="QHQ37" s="462"/>
      <c r="QHR37" s="462"/>
      <c r="QHS37" s="462"/>
      <c r="QHT37" s="462"/>
      <c r="QHU37" s="462"/>
      <c r="QHV37" s="462"/>
      <c r="QHW37" s="462"/>
      <c r="QHX37" s="462"/>
      <c r="QHY37" s="462"/>
      <c r="QHZ37" s="462"/>
      <c r="QIA37" s="462"/>
      <c r="QIB37" s="462"/>
      <c r="QIC37" s="462"/>
      <c r="QID37" s="462"/>
      <c r="QIE37" s="462"/>
      <c r="QIF37" s="462"/>
      <c r="QIG37" s="462"/>
      <c r="QIH37" s="462"/>
      <c r="QII37" s="462"/>
      <c r="QIJ37" s="462"/>
      <c r="QIK37" s="462"/>
      <c r="QIL37" s="462"/>
      <c r="QIM37" s="462"/>
      <c r="QIN37" s="462"/>
      <c r="QIO37" s="462"/>
      <c r="QIP37" s="462"/>
      <c r="QIQ37" s="462"/>
      <c r="QIR37" s="462"/>
      <c r="QIS37" s="462"/>
      <c r="QIT37" s="462"/>
      <c r="QIU37" s="462"/>
      <c r="QIV37" s="462"/>
      <c r="QIW37" s="462"/>
      <c r="QIX37" s="462"/>
      <c r="QIY37" s="462"/>
      <c r="QIZ37" s="462"/>
      <c r="QJA37" s="462"/>
      <c r="QJB37" s="462"/>
      <c r="QJC37" s="462"/>
      <c r="QJD37" s="462"/>
      <c r="QJE37" s="462"/>
      <c r="QJF37" s="462"/>
      <c r="QJG37" s="462"/>
      <c r="QJH37" s="462"/>
      <c r="QJI37" s="462"/>
      <c r="QJJ37" s="462"/>
      <c r="QJK37" s="462"/>
      <c r="QJL37" s="462"/>
      <c r="QJM37" s="462"/>
      <c r="QJN37" s="462"/>
      <c r="QJO37" s="462"/>
      <c r="QJP37" s="462"/>
      <c r="QJQ37" s="462"/>
      <c r="QJR37" s="462"/>
      <c r="QJS37" s="462"/>
      <c r="QJT37" s="462"/>
      <c r="QJU37" s="462"/>
      <c r="QJV37" s="462"/>
      <c r="QJW37" s="462"/>
      <c r="QJX37" s="462"/>
      <c r="QJY37" s="462"/>
      <c r="QJZ37" s="462"/>
      <c r="QKA37" s="462"/>
      <c r="QKB37" s="462"/>
      <c r="QKC37" s="462"/>
      <c r="QKD37" s="462"/>
      <c r="QKE37" s="462"/>
      <c r="QKF37" s="462"/>
      <c r="QKG37" s="462"/>
      <c r="QKH37" s="462"/>
      <c r="QKI37" s="462"/>
      <c r="QKJ37" s="462"/>
      <c r="QKK37" s="462"/>
      <c r="QKL37" s="462"/>
      <c r="QKM37" s="462"/>
      <c r="QKN37" s="462"/>
      <c r="QKO37" s="462"/>
      <c r="QKP37" s="462"/>
      <c r="QKQ37" s="462"/>
      <c r="QKR37" s="462"/>
      <c r="QKS37" s="462"/>
      <c r="QKT37" s="462"/>
      <c r="QKU37" s="462"/>
      <c r="QKV37" s="462"/>
      <c r="QKW37" s="462"/>
      <c r="QKX37" s="462"/>
      <c r="QKY37" s="462"/>
      <c r="QKZ37" s="462"/>
      <c r="QLA37" s="462"/>
      <c r="QLB37" s="462"/>
      <c r="QLC37" s="462"/>
      <c r="QLD37" s="462"/>
      <c r="QLE37" s="462"/>
      <c r="QLF37" s="462"/>
      <c r="QLG37" s="462"/>
      <c r="QLH37" s="462"/>
      <c r="QLI37" s="462"/>
      <c r="QLJ37" s="462"/>
      <c r="QLK37" s="462"/>
      <c r="QLL37" s="462"/>
      <c r="QLM37" s="462"/>
      <c r="QLN37" s="462"/>
      <c r="QLO37" s="462"/>
      <c r="QLP37" s="462"/>
      <c r="QLQ37" s="462"/>
      <c r="QLR37" s="462"/>
      <c r="QLS37" s="462"/>
      <c r="QLT37" s="462"/>
      <c r="QLU37" s="462"/>
      <c r="QLV37" s="462"/>
      <c r="QLW37" s="462"/>
      <c r="QLX37" s="462"/>
      <c r="QLY37" s="462"/>
      <c r="QLZ37" s="462"/>
      <c r="QMA37" s="462"/>
      <c r="QMB37" s="462"/>
      <c r="QMC37" s="462"/>
      <c r="QMD37" s="462"/>
      <c r="QME37" s="462"/>
      <c r="QMF37" s="462"/>
      <c r="QMG37" s="462"/>
      <c r="QMH37" s="462"/>
      <c r="QMI37" s="462"/>
      <c r="QMJ37" s="462"/>
      <c r="QMK37" s="462"/>
      <c r="QML37" s="462"/>
      <c r="QMM37" s="462"/>
      <c r="QMN37" s="462"/>
      <c r="QMO37" s="462"/>
      <c r="QMP37" s="462"/>
      <c r="QMQ37" s="462"/>
      <c r="QMR37" s="462"/>
      <c r="QMS37" s="462"/>
      <c r="QMT37" s="462"/>
      <c r="QMU37" s="462"/>
      <c r="QMV37" s="462"/>
      <c r="QMW37" s="462"/>
      <c r="QMX37" s="462"/>
      <c r="QMY37" s="462"/>
      <c r="QMZ37" s="462"/>
      <c r="QNA37" s="462"/>
      <c r="QNB37" s="462"/>
      <c r="QNC37" s="462"/>
      <c r="QND37" s="462"/>
      <c r="QNE37" s="462"/>
      <c r="QNF37" s="462"/>
      <c r="QNG37" s="462"/>
      <c r="QNH37" s="462"/>
      <c r="QNI37" s="462"/>
      <c r="QNJ37" s="462"/>
      <c r="QNK37" s="462"/>
      <c r="QNL37" s="462"/>
      <c r="QNM37" s="462"/>
      <c r="QNN37" s="462"/>
      <c r="QNO37" s="462"/>
      <c r="QNP37" s="462"/>
      <c r="QNQ37" s="462"/>
      <c r="QNR37" s="462"/>
      <c r="QNS37" s="462"/>
      <c r="QNT37" s="462"/>
      <c r="QNU37" s="462"/>
      <c r="QNV37" s="462"/>
      <c r="QNW37" s="462"/>
      <c r="QNX37" s="462"/>
      <c r="QNY37" s="462"/>
      <c r="QNZ37" s="462"/>
      <c r="QOA37" s="462"/>
      <c r="QOB37" s="462"/>
      <c r="QOC37" s="462"/>
      <c r="QOD37" s="462"/>
      <c r="QOE37" s="462"/>
      <c r="QOF37" s="462"/>
      <c r="QOG37" s="462"/>
      <c r="QOH37" s="462"/>
      <c r="QOI37" s="462"/>
      <c r="QOJ37" s="462"/>
      <c r="QOK37" s="462"/>
      <c r="QOL37" s="462"/>
      <c r="QOM37" s="462"/>
      <c r="QON37" s="462"/>
      <c r="QOO37" s="462"/>
      <c r="QOP37" s="462"/>
      <c r="QOQ37" s="462"/>
      <c r="QOR37" s="462"/>
      <c r="QOS37" s="462"/>
      <c r="QOT37" s="462"/>
      <c r="QOU37" s="462"/>
      <c r="QOV37" s="462"/>
      <c r="QOW37" s="462"/>
      <c r="QOX37" s="462"/>
      <c r="QOY37" s="462"/>
      <c r="QOZ37" s="462"/>
      <c r="QPA37" s="462"/>
      <c r="QPB37" s="462"/>
      <c r="QPC37" s="462"/>
      <c r="QPD37" s="462"/>
      <c r="QPE37" s="462"/>
      <c r="QPF37" s="462"/>
      <c r="QPG37" s="462"/>
      <c r="QPH37" s="462"/>
      <c r="QPI37" s="462"/>
      <c r="QPJ37" s="462"/>
      <c r="QPK37" s="462"/>
      <c r="QPL37" s="462"/>
      <c r="QPM37" s="462"/>
      <c r="QPN37" s="462"/>
      <c r="QPO37" s="462"/>
      <c r="QPP37" s="462"/>
      <c r="QPQ37" s="462"/>
      <c r="QPR37" s="462"/>
      <c r="QPS37" s="462"/>
      <c r="QPT37" s="462"/>
      <c r="QPU37" s="462"/>
      <c r="QPV37" s="462"/>
      <c r="QPW37" s="462"/>
      <c r="QPX37" s="462"/>
      <c r="QPY37" s="462"/>
      <c r="QPZ37" s="462"/>
      <c r="QQA37" s="462"/>
      <c r="QQB37" s="462"/>
      <c r="QQC37" s="462"/>
      <c r="QQD37" s="462"/>
      <c r="QQE37" s="462"/>
      <c r="QQF37" s="462"/>
      <c r="QQG37" s="462"/>
      <c r="QQH37" s="462"/>
      <c r="QQI37" s="462"/>
      <c r="QQJ37" s="462"/>
      <c r="QQK37" s="462"/>
      <c r="QQL37" s="462"/>
      <c r="QQM37" s="462"/>
      <c r="QQN37" s="462"/>
      <c r="QQO37" s="462"/>
      <c r="QQP37" s="462"/>
      <c r="QQQ37" s="462"/>
      <c r="QQR37" s="462"/>
      <c r="QQS37" s="462"/>
      <c r="QQT37" s="462"/>
      <c r="QQU37" s="462"/>
      <c r="QQV37" s="462"/>
      <c r="QQW37" s="462"/>
      <c r="QQX37" s="462"/>
      <c r="QQY37" s="462"/>
      <c r="QQZ37" s="462"/>
      <c r="QRA37" s="462"/>
      <c r="QRB37" s="462"/>
      <c r="QRC37" s="462"/>
      <c r="QRD37" s="462"/>
      <c r="QRE37" s="462"/>
      <c r="QRF37" s="462"/>
      <c r="QRG37" s="462"/>
      <c r="QRH37" s="462"/>
      <c r="QRI37" s="462"/>
      <c r="QRJ37" s="462"/>
      <c r="QRK37" s="462"/>
      <c r="QRL37" s="462"/>
      <c r="QRM37" s="462"/>
      <c r="QRN37" s="462"/>
      <c r="QRO37" s="462"/>
      <c r="QRP37" s="462"/>
      <c r="QRQ37" s="462"/>
      <c r="QRR37" s="462"/>
      <c r="QRS37" s="462"/>
      <c r="QRT37" s="462"/>
      <c r="QRU37" s="462"/>
      <c r="QRV37" s="462"/>
      <c r="QRW37" s="462"/>
      <c r="QRX37" s="462"/>
      <c r="QRY37" s="462"/>
      <c r="QRZ37" s="462"/>
      <c r="QSA37" s="462"/>
      <c r="QSB37" s="462"/>
      <c r="QSC37" s="462"/>
      <c r="QSD37" s="462"/>
      <c r="QSE37" s="462"/>
      <c r="QSF37" s="462"/>
      <c r="QSG37" s="462"/>
      <c r="QSH37" s="462"/>
      <c r="QSI37" s="462"/>
      <c r="QSJ37" s="462"/>
      <c r="QSK37" s="462"/>
      <c r="QSL37" s="462"/>
      <c r="QSM37" s="462"/>
      <c r="QSN37" s="462"/>
      <c r="QSO37" s="462"/>
      <c r="QSP37" s="462"/>
      <c r="QSQ37" s="462"/>
      <c r="QSR37" s="462"/>
      <c r="QSS37" s="462"/>
      <c r="QST37" s="462"/>
      <c r="QSU37" s="462"/>
      <c r="QSV37" s="462"/>
      <c r="QSW37" s="462"/>
      <c r="QSX37" s="462"/>
      <c r="QSY37" s="462"/>
      <c r="QSZ37" s="462"/>
      <c r="QTA37" s="462"/>
      <c r="QTB37" s="462"/>
      <c r="QTC37" s="462"/>
      <c r="QTD37" s="462"/>
      <c r="QTE37" s="462"/>
      <c r="QTF37" s="462"/>
      <c r="QTG37" s="462"/>
      <c r="QTH37" s="462"/>
      <c r="QTI37" s="462"/>
      <c r="QTJ37" s="462"/>
      <c r="QTK37" s="462"/>
      <c r="QTL37" s="462"/>
      <c r="QTM37" s="462"/>
      <c r="QTN37" s="462"/>
      <c r="QTO37" s="462"/>
      <c r="QTP37" s="462"/>
      <c r="QTQ37" s="462"/>
      <c r="QTR37" s="462"/>
      <c r="QTS37" s="462"/>
      <c r="QTT37" s="462"/>
      <c r="QTU37" s="462"/>
      <c r="QTV37" s="462"/>
      <c r="QTW37" s="462"/>
      <c r="QTX37" s="462"/>
      <c r="QTY37" s="462"/>
      <c r="QTZ37" s="462"/>
      <c r="QUA37" s="462"/>
      <c r="QUB37" s="462"/>
      <c r="QUC37" s="462"/>
      <c r="QUD37" s="462"/>
      <c r="QUE37" s="462"/>
      <c r="QUF37" s="462"/>
      <c r="QUG37" s="462"/>
      <c r="QUH37" s="462"/>
      <c r="QUI37" s="462"/>
      <c r="QUJ37" s="462"/>
      <c r="QUK37" s="462"/>
      <c r="QUL37" s="462"/>
      <c r="QUM37" s="462"/>
      <c r="QUN37" s="462"/>
      <c r="QUO37" s="462"/>
      <c r="QUP37" s="462"/>
      <c r="QUQ37" s="462"/>
      <c r="QUR37" s="462"/>
      <c r="QUS37" s="462"/>
      <c r="QUT37" s="462"/>
      <c r="QUU37" s="462"/>
      <c r="QUV37" s="462"/>
      <c r="QUW37" s="462"/>
      <c r="QUX37" s="462"/>
      <c r="QUY37" s="462"/>
      <c r="QUZ37" s="462"/>
      <c r="QVA37" s="462"/>
      <c r="QVB37" s="462"/>
      <c r="QVC37" s="462"/>
      <c r="QVD37" s="462"/>
      <c r="QVE37" s="462"/>
      <c r="QVF37" s="462"/>
      <c r="QVG37" s="462"/>
      <c r="QVH37" s="462"/>
      <c r="QVI37" s="462"/>
      <c r="QVJ37" s="462"/>
      <c r="QVK37" s="462"/>
      <c r="QVL37" s="462"/>
      <c r="QVM37" s="462"/>
      <c r="QVN37" s="462"/>
      <c r="QVO37" s="462"/>
      <c r="QVP37" s="462"/>
      <c r="QVQ37" s="462"/>
      <c r="QVR37" s="462"/>
      <c r="QVS37" s="462"/>
      <c r="QVT37" s="462"/>
      <c r="QVU37" s="462"/>
      <c r="QVV37" s="462"/>
      <c r="QVW37" s="462"/>
      <c r="QVX37" s="462"/>
      <c r="QVY37" s="462"/>
      <c r="QVZ37" s="462"/>
      <c r="QWA37" s="462"/>
      <c r="QWB37" s="462"/>
      <c r="QWC37" s="462"/>
      <c r="QWD37" s="462"/>
      <c r="QWE37" s="462"/>
      <c r="QWF37" s="462"/>
      <c r="QWG37" s="462"/>
      <c r="QWH37" s="462"/>
      <c r="QWI37" s="462"/>
      <c r="QWJ37" s="462"/>
      <c r="QWK37" s="462"/>
      <c r="QWL37" s="462"/>
      <c r="QWM37" s="462"/>
      <c r="QWN37" s="462"/>
      <c r="QWO37" s="462"/>
      <c r="QWP37" s="462"/>
      <c r="QWQ37" s="462"/>
      <c r="QWR37" s="462"/>
      <c r="QWS37" s="462"/>
      <c r="QWT37" s="462"/>
      <c r="QWU37" s="462"/>
      <c r="QWV37" s="462"/>
      <c r="QWW37" s="462"/>
      <c r="QWX37" s="462"/>
      <c r="QWY37" s="462"/>
      <c r="QWZ37" s="462"/>
      <c r="QXA37" s="462"/>
      <c r="QXB37" s="462"/>
      <c r="QXC37" s="462"/>
      <c r="QXD37" s="462"/>
      <c r="QXE37" s="462"/>
      <c r="QXF37" s="462"/>
      <c r="QXG37" s="462"/>
      <c r="QXH37" s="462"/>
      <c r="QXI37" s="462"/>
      <c r="QXJ37" s="462"/>
      <c r="QXK37" s="462"/>
      <c r="QXL37" s="462"/>
      <c r="QXM37" s="462"/>
      <c r="QXN37" s="462"/>
      <c r="QXO37" s="462"/>
      <c r="QXP37" s="462"/>
      <c r="QXQ37" s="462"/>
      <c r="QXR37" s="462"/>
      <c r="QXS37" s="462"/>
      <c r="QXT37" s="462"/>
      <c r="QXU37" s="462"/>
      <c r="QXV37" s="462"/>
      <c r="QXW37" s="462"/>
      <c r="QXX37" s="462"/>
      <c r="QXY37" s="462"/>
      <c r="QXZ37" s="462"/>
      <c r="QYA37" s="462"/>
      <c r="QYB37" s="462"/>
      <c r="QYC37" s="462"/>
      <c r="QYD37" s="462"/>
      <c r="QYE37" s="462"/>
      <c r="QYF37" s="462"/>
      <c r="QYG37" s="462"/>
      <c r="QYH37" s="462"/>
      <c r="QYI37" s="462"/>
      <c r="QYJ37" s="462"/>
      <c r="QYK37" s="462"/>
      <c r="QYL37" s="462"/>
      <c r="QYM37" s="462"/>
      <c r="QYN37" s="462"/>
      <c r="QYO37" s="462"/>
      <c r="QYP37" s="462"/>
      <c r="QYQ37" s="462"/>
      <c r="QYR37" s="462"/>
      <c r="QYS37" s="462"/>
      <c r="QYT37" s="462"/>
      <c r="QYU37" s="462"/>
      <c r="QYV37" s="462"/>
      <c r="QYW37" s="462"/>
      <c r="QYX37" s="462"/>
      <c r="QYY37" s="462"/>
      <c r="QYZ37" s="462"/>
      <c r="QZA37" s="462"/>
      <c r="QZB37" s="462"/>
      <c r="QZC37" s="462"/>
      <c r="QZD37" s="462"/>
      <c r="QZE37" s="462"/>
      <c r="QZF37" s="462"/>
      <c r="QZG37" s="462"/>
      <c r="QZH37" s="462"/>
      <c r="QZI37" s="462"/>
      <c r="QZJ37" s="462"/>
      <c r="QZK37" s="462"/>
      <c r="QZL37" s="462"/>
      <c r="QZM37" s="462"/>
      <c r="QZN37" s="462"/>
      <c r="QZO37" s="462"/>
      <c r="QZP37" s="462"/>
      <c r="QZQ37" s="462"/>
      <c r="QZR37" s="462"/>
      <c r="QZS37" s="462"/>
      <c r="QZT37" s="462"/>
      <c r="QZU37" s="462"/>
      <c r="QZV37" s="462"/>
      <c r="QZW37" s="462"/>
      <c r="QZX37" s="462"/>
      <c r="QZY37" s="462"/>
      <c r="QZZ37" s="462"/>
      <c r="RAA37" s="462"/>
      <c r="RAB37" s="462"/>
      <c r="RAC37" s="462"/>
      <c r="RAD37" s="462"/>
      <c r="RAE37" s="462"/>
      <c r="RAF37" s="462"/>
      <c r="RAG37" s="462"/>
      <c r="RAH37" s="462"/>
      <c r="RAI37" s="462"/>
      <c r="RAJ37" s="462"/>
      <c r="RAK37" s="462"/>
      <c r="RAL37" s="462"/>
      <c r="RAM37" s="462"/>
      <c r="RAN37" s="462"/>
      <c r="RAO37" s="462"/>
      <c r="RAP37" s="462"/>
      <c r="RAQ37" s="462"/>
      <c r="RAR37" s="462"/>
      <c r="RAS37" s="462"/>
      <c r="RAT37" s="462"/>
      <c r="RAU37" s="462"/>
      <c r="RAV37" s="462"/>
      <c r="RAW37" s="462"/>
      <c r="RAX37" s="462"/>
      <c r="RAY37" s="462"/>
      <c r="RAZ37" s="462"/>
      <c r="RBA37" s="462"/>
      <c r="RBB37" s="462"/>
      <c r="RBC37" s="462"/>
      <c r="RBD37" s="462"/>
      <c r="RBE37" s="462"/>
      <c r="RBF37" s="462"/>
      <c r="RBG37" s="462"/>
      <c r="RBH37" s="462"/>
      <c r="RBI37" s="462"/>
      <c r="RBJ37" s="462"/>
      <c r="RBK37" s="462"/>
      <c r="RBL37" s="462"/>
      <c r="RBM37" s="462"/>
      <c r="RBN37" s="462"/>
      <c r="RBO37" s="462"/>
      <c r="RBP37" s="462"/>
      <c r="RBQ37" s="462"/>
      <c r="RBR37" s="462"/>
      <c r="RBS37" s="462"/>
      <c r="RBT37" s="462"/>
      <c r="RBU37" s="462"/>
      <c r="RBV37" s="462"/>
      <c r="RBW37" s="462"/>
      <c r="RBX37" s="462"/>
      <c r="RBY37" s="462"/>
      <c r="RBZ37" s="462"/>
      <c r="RCA37" s="462"/>
      <c r="RCB37" s="462"/>
      <c r="RCC37" s="462"/>
      <c r="RCD37" s="462"/>
      <c r="RCE37" s="462"/>
      <c r="RCF37" s="462"/>
      <c r="RCG37" s="462"/>
      <c r="RCH37" s="462"/>
      <c r="RCI37" s="462"/>
      <c r="RCJ37" s="462"/>
      <c r="RCK37" s="462"/>
      <c r="RCL37" s="462"/>
      <c r="RCM37" s="462"/>
      <c r="RCN37" s="462"/>
      <c r="RCO37" s="462"/>
      <c r="RCP37" s="462"/>
      <c r="RCQ37" s="462"/>
      <c r="RCR37" s="462"/>
      <c r="RCS37" s="462"/>
      <c r="RCT37" s="462"/>
      <c r="RCU37" s="462"/>
      <c r="RCV37" s="462"/>
      <c r="RCW37" s="462"/>
      <c r="RCX37" s="462"/>
      <c r="RCY37" s="462"/>
      <c r="RCZ37" s="462"/>
      <c r="RDA37" s="462"/>
      <c r="RDB37" s="462"/>
      <c r="RDC37" s="462"/>
      <c r="RDD37" s="462"/>
      <c r="RDE37" s="462"/>
      <c r="RDF37" s="462"/>
      <c r="RDG37" s="462"/>
      <c r="RDH37" s="462"/>
      <c r="RDI37" s="462"/>
      <c r="RDJ37" s="462"/>
      <c r="RDK37" s="462"/>
      <c r="RDL37" s="462"/>
      <c r="RDM37" s="462"/>
      <c r="RDN37" s="462"/>
      <c r="RDO37" s="462"/>
      <c r="RDP37" s="462"/>
      <c r="RDQ37" s="462"/>
      <c r="RDR37" s="462"/>
      <c r="RDS37" s="462"/>
      <c r="RDT37" s="462"/>
      <c r="RDU37" s="462"/>
      <c r="RDV37" s="462"/>
      <c r="RDW37" s="462"/>
      <c r="RDX37" s="462"/>
      <c r="RDY37" s="462"/>
      <c r="RDZ37" s="462"/>
      <c r="REA37" s="462"/>
      <c r="REB37" s="462"/>
      <c r="REC37" s="462"/>
      <c r="RED37" s="462"/>
      <c r="REE37" s="462"/>
      <c r="REF37" s="462"/>
      <c r="REG37" s="462"/>
      <c r="REH37" s="462"/>
      <c r="REI37" s="462"/>
      <c r="REJ37" s="462"/>
      <c r="REK37" s="462"/>
      <c r="REL37" s="462"/>
      <c r="REM37" s="462"/>
      <c r="REN37" s="462"/>
      <c r="REO37" s="462"/>
      <c r="REP37" s="462"/>
      <c r="REQ37" s="462"/>
      <c r="RER37" s="462"/>
      <c r="RES37" s="462"/>
      <c r="RET37" s="462"/>
      <c r="REU37" s="462"/>
      <c r="REV37" s="462"/>
      <c r="REW37" s="462"/>
      <c r="REX37" s="462"/>
      <c r="REY37" s="462"/>
      <c r="REZ37" s="462"/>
      <c r="RFA37" s="462"/>
      <c r="RFB37" s="462"/>
      <c r="RFC37" s="462"/>
      <c r="RFD37" s="462"/>
      <c r="RFE37" s="462"/>
      <c r="RFF37" s="462"/>
      <c r="RFG37" s="462"/>
      <c r="RFH37" s="462"/>
      <c r="RFI37" s="462"/>
      <c r="RFJ37" s="462"/>
      <c r="RFK37" s="462"/>
      <c r="RFL37" s="462"/>
      <c r="RFM37" s="462"/>
      <c r="RFN37" s="462"/>
      <c r="RFO37" s="462"/>
      <c r="RFP37" s="462"/>
      <c r="RFQ37" s="462"/>
      <c r="RFR37" s="462"/>
      <c r="RFS37" s="462"/>
      <c r="RFT37" s="462"/>
      <c r="RFU37" s="462"/>
      <c r="RFV37" s="462"/>
      <c r="RFW37" s="462"/>
      <c r="RFX37" s="462"/>
      <c r="RFY37" s="462"/>
      <c r="RFZ37" s="462"/>
      <c r="RGA37" s="462"/>
      <c r="RGB37" s="462"/>
      <c r="RGC37" s="462"/>
      <c r="RGD37" s="462"/>
      <c r="RGE37" s="462"/>
      <c r="RGF37" s="462"/>
      <c r="RGG37" s="462"/>
      <c r="RGH37" s="462"/>
      <c r="RGI37" s="462"/>
      <c r="RGJ37" s="462"/>
      <c r="RGK37" s="462"/>
      <c r="RGL37" s="462"/>
      <c r="RGM37" s="462"/>
      <c r="RGN37" s="462"/>
      <c r="RGO37" s="462"/>
      <c r="RGP37" s="462"/>
      <c r="RGQ37" s="462"/>
      <c r="RGR37" s="462"/>
      <c r="RGS37" s="462"/>
      <c r="RGT37" s="462"/>
      <c r="RGU37" s="462"/>
      <c r="RGV37" s="462"/>
      <c r="RGW37" s="462"/>
      <c r="RGX37" s="462"/>
      <c r="RGY37" s="462"/>
      <c r="RGZ37" s="462"/>
      <c r="RHA37" s="462"/>
      <c r="RHB37" s="462"/>
      <c r="RHC37" s="462"/>
      <c r="RHD37" s="462"/>
      <c r="RHE37" s="462"/>
      <c r="RHF37" s="462"/>
      <c r="RHG37" s="462"/>
      <c r="RHH37" s="462"/>
      <c r="RHI37" s="462"/>
      <c r="RHJ37" s="462"/>
      <c r="RHK37" s="462"/>
      <c r="RHL37" s="462"/>
      <c r="RHM37" s="462"/>
      <c r="RHN37" s="462"/>
      <c r="RHO37" s="462"/>
      <c r="RHP37" s="462"/>
      <c r="RHQ37" s="462"/>
      <c r="RHR37" s="462"/>
      <c r="RHS37" s="462"/>
      <c r="RHT37" s="462"/>
      <c r="RHU37" s="462"/>
      <c r="RHV37" s="462"/>
      <c r="RHW37" s="462"/>
      <c r="RHX37" s="462"/>
      <c r="RHY37" s="462"/>
      <c r="RHZ37" s="462"/>
      <c r="RIA37" s="462"/>
      <c r="RIB37" s="462"/>
      <c r="RIC37" s="462"/>
      <c r="RID37" s="462"/>
      <c r="RIE37" s="462"/>
      <c r="RIF37" s="462"/>
      <c r="RIG37" s="462"/>
      <c r="RIH37" s="462"/>
      <c r="RII37" s="462"/>
      <c r="RIJ37" s="462"/>
      <c r="RIK37" s="462"/>
      <c r="RIL37" s="462"/>
      <c r="RIM37" s="462"/>
      <c r="RIN37" s="462"/>
      <c r="RIO37" s="462"/>
      <c r="RIP37" s="462"/>
      <c r="RIQ37" s="462"/>
      <c r="RIR37" s="462"/>
      <c r="RIS37" s="462"/>
      <c r="RIT37" s="462"/>
      <c r="RIU37" s="462"/>
      <c r="RIV37" s="462"/>
      <c r="RIW37" s="462"/>
      <c r="RIX37" s="462"/>
      <c r="RIY37" s="462"/>
      <c r="RIZ37" s="462"/>
      <c r="RJA37" s="462"/>
      <c r="RJB37" s="462"/>
      <c r="RJC37" s="462"/>
      <c r="RJD37" s="462"/>
      <c r="RJE37" s="462"/>
      <c r="RJF37" s="462"/>
      <c r="RJG37" s="462"/>
      <c r="RJH37" s="462"/>
      <c r="RJI37" s="462"/>
      <c r="RJJ37" s="462"/>
      <c r="RJK37" s="462"/>
      <c r="RJL37" s="462"/>
      <c r="RJM37" s="462"/>
      <c r="RJN37" s="462"/>
      <c r="RJO37" s="462"/>
      <c r="RJP37" s="462"/>
      <c r="RJQ37" s="462"/>
      <c r="RJR37" s="462"/>
      <c r="RJS37" s="462"/>
      <c r="RJT37" s="462"/>
      <c r="RJU37" s="462"/>
      <c r="RJV37" s="462"/>
      <c r="RJW37" s="462"/>
      <c r="RJX37" s="462"/>
      <c r="RJY37" s="462"/>
      <c r="RJZ37" s="462"/>
      <c r="RKA37" s="462"/>
      <c r="RKB37" s="462"/>
      <c r="RKC37" s="462"/>
      <c r="RKD37" s="462"/>
      <c r="RKE37" s="462"/>
      <c r="RKF37" s="462"/>
      <c r="RKG37" s="462"/>
      <c r="RKH37" s="462"/>
      <c r="RKI37" s="462"/>
      <c r="RKJ37" s="462"/>
      <c r="RKK37" s="462"/>
      <c r="RKL37" s="462"/>
      <c r="RKM37" s="462"/>
      <c r="RKN37" s="462"/>
      <c r="RKO37" s="462"/>
      <c r="RKP37" s="462"/>
      <c r="RKQ37" s="462"/>
      <c r="RKR37" s="462"/>
      <c r="RKS37" s="462"/>
      <c r="RKT37" s="462"/>
      <c r="RKU37" s="462"/>
      <c r="RKV37" s="462"/>
      <c r="RKW37" s="462"/>
      <c r="RKX37" s="462"/>
      <c r="RKY37" s="462"/>
      <c r="RKZ37" s="462"/>
      <c r="RLA37" s="462"/>
      <c r="RLB37" s="462"/>
      <c r="RLC37" s="462"/>
      <c r="RLD37" s="462"/>
      <c r="RLE37" s="462"/>
      <c r="RLF37" s="462"/>
      <c r="RLG37" s="462"/>
      <c r="RLH37" s="462"/>
      <c r="RLI37" s="462"/>
      <c r="RLJ37" s="462"/>
      <c r="RLK37" s="462"/>
      <c r="RLL37" s="462"/>
      <c r="RLM37" s="462"/>
      <c r="RLN37" s="462"/>
      <c r="RLO37" s="462"/>
      <c r="RLP37" s="462"/>
      <c r="RLQ37" s="462"/>
      <c r="RLR37" s="462"/>
      <c r="RLS37" s="462"/>
      <c r="RLT37" s="462"/>
      <c r="RLU37" s="462"/>
      <c r="RLV37" s="462"/>
      <c r="RLW37" s="462"/>
      <c r="RLX37" s="462"/>
      <c r="RLY37" s="462"/>
      <c r="RLZ37" s="462"/>
      <c r="RMA37" s="462"/>
      <c r="RMB37" s="462"/>
      <c r="RMC37" s="462"/>
      <c r="RMD37" s="462"/>
      <c r="RME37" s="462"/>
      <c r="RMF37" s="462"/>
      <c r="RMG37" s="462"/>
      <c r="RMH37" s="462"/>
      <c r="RMI37" s="462"/>
      <c r="RMJ37" s="462"/>
      <c r="RMK37" s="462"/>
      <c r="RML37" s="462"/>
      <c r="RMM37" s="462"/>
      <c r="RMN37" s="462"/>
      <c r="RMO37" s="462"/>
      <c r="RMP37" s="462"/>
      <c r="RMQ37" s="462"/>
      <c r="RMR37" s="462"/>
      <c r="RMS37" s="462"/>
      <c r="RMT37" s="462"/>
      <c r="RMU37" s="462"/>
      <c r="RMV37" s="462"/>
      <c r="RMW37" s="462"/>
      <c r="RMX37" s="462"/>
      <c r="RMY37" s="462"/>
      <c r="RMZ37" s="462"/>
      <c r="RNA37" s="462"/>
      <c r="RNB37" s="462"/>
      <c r="RNC37" s="462"/>
      <c r="RND37" s="462"/>
      <c r="RNE37" s="462"/>
      <c r="RNF37" s="462"/>
      <c r="RNG37" s="462"/>
      <c r="RNH37" s="462"/>
      <c r="RNI37" s="462"/>
      <c r="RNJ37" s="462"/>
      <c r="RNK37" s="462"/>
      <c r="RNL37" s="462"/>
      <c r="RNM37" s="462"/>
      <c r="RNN37" s="462"/>
      <c r="RNO37" s="462"/>
      <c r="RNP37" s="462"/>
      <c r="RNQ37" s="462"/>
      <c r="RNR37" s="462"/>
      <c r="RNS37" s="462"/>
      <c r="RNT37" s="462"/>
      <c r="RNU37" s="462"/>
      <c r="RNV37" s="462"/>
      <c r="RNW37" s="462"/>
      <c r="RNX37" s="462"/>
      <c r="RNY37" s="462"/>
      <c r="RNZ37" s="462"/>
      <c r="ROA37" s="462"/>
      <c r="ROB37" s="462"/>
      <c r="ROC37" s="462"/>
      <c r="ROD37" s="462"/>
      <c r="ROE37" s="462"/>
      <c r="ROF37" s="462"/>
      <c r="ROG37" s="462"/>
      <c r="ROH37" s="462"/>
      <c r="ROI37" s="462"/>
      <c r="ROJ37" s="462"/>
      <c r="ROK37" s="462"/>
      <c r="ROL37" s="462"/>
      <c r="ROM37" s="462"/>
      <c r="RON37" s="462"/>
      <c r="ROO37" s="462"/>
      <c r="ROP37" s="462"/>
      <c r="ROQ37" s="462"/>
      <c r="ROR37" s="462"/>
      <c r="ROS37" s="462"/>
      <c r="ROT37" s="462"/>
      <c r="ROU37" s="462"/>
      <c r="ROV37" s="462"/>
      <c r="ROW37" s="462"/>
      <c r="ROX37" s="462"/>
      <c r="ROY37" s="462"/>
      <c r="ROZ37" s="462"/>
      <c r="RPA37" s="462"/>
      <c r="RPB37" s="462"/>
      <c r="RPC37" s="462"/>
      <c r="RPD37" s="462"/>
      <c r="RPE37" s="462"/>
      <c r="RPF37" s="462"/>
      <c r="RPG37" s="462"/>
      <c r="RPH37" s="462"/>
      <c r="RPI37" s="462"/>
      <c r="RPJ37" s="462"/>
      <c r="RPK37" s="462"/>
      <c r="RPL37" s="462"/>
      <c r="RPM37" s="462"/>
      <c r="RPN37" s="462"/>
      <c r="RPO37" s="462"/>
      <c r="RPP37" s="462"/>
      <c r="RPQ37" s="462"/>
      <c r="RPR37" s="462"/>
      <c r="RPS37" s="462"/>
      <c r="RPT37" s="462"/>
      <c r="RPU37" s="462"/>
      <c r="RPV37" s="462"/>
      <c r="RPW37" s="462"/>
      <c r="RPX37" s="462"/>
      <c r="RPY37" s="462"/>
      <c r="RPZ37" s="462"/>
      <c r="RQA37" s="462"/>
      <c r="RQB37" s="462"/>
      <c r="RQC37" s="462"/>
      <c r="RQD37" s="462"/>
      <c r="RQE37" s="462"/>
      <c r="RQF37" s="462"/>
      <c r="RQG37" s="462"/>
      <c r="RQH37" s="462"/>
      <c r="RQI37" s="462"/>
      <c r="RQJ37" s="462"/>
      <c r="RQK37" s="462"/>
      <c r="RQL37" s="462"/>
      <c r="RQM37" s="462"/>
      <c r="RQN37" s="462"/>
      <c r="RQO37" s="462"/>
      <c r="RQP37" s="462"/>
      <c r="RQQ37" s="462"/>
      <c r="RQR37" s="462"/>
      <c r="RQS37" s="462"/>
      <c r="RQT37" s="462"/>
      <c r="RQU37" s="462"/>
      <c r="RQV37" s="462"/>
      <c r="RQW37" s="462"/>
      <c r="RQX37" s="462"/>
      <c r="RQY37" s="462"/>
      <c r="RQZ37" s="462"/>
      <c r="RRA37" s="462"/>
      <c r="RRB37" s="462"/>
      <c r="RRC37" s="462"/>
      <c r="RRD37" s="462"/>
      <c r="RRE37" s="462"/>
      <c r="RRF37" s="462"/>
      <c r="RRG37" s="462"/>
      <c r="RRH37" s="462"/>
      <c r="RRI37" s="462"/>
      <c r="RRJ37" s="462"/>
      <c r="RRK37" s="462"/>
      <c r="RRL37" s="462"/>
      <c r="RRM37" s="462"/>
      <c r="RRN37" s="462"/>
      <c r="RRO37" s="462"/>
      <c r="RRP37" s="462"/>
      <c r="RRQ37" s="462"/>
      <c r="RRR37" s="462"/>
      <c r="RRS37" s="462"/>
      <c r="RRT37" s="462"/>
      <c r="RRU37" s="462"/>
      <c r="RRV37" s="462"/>
      <c r="RRW37" s="462"/>
      <c r="RRX37" s="462"/>
      <c r="RRY37" s="462"/>
      <c r="RRZ37" s="462"/>
      <c r="RSA37" s="462"/>
      <c r="RSB37" s="462"/>
      <c r="RSC37" s="462"/>
      <c r="RSD37" s="462"/>
      <c r="RSE37" s="462"/>
      <c r="RSF37" s="462"/>
      <c r="RSG37" s="462"/>
      <c r="RSH37" s="462"/>
      <c r="RSI37" s="462"/>
      <c r="RSJ37" s="462"/>
      <c r="RSK37" s="462"/>
      <c r="RSL37" s="462"/>
      <c r="RSM37" s="462"/>
      <c r="RSN37" s="462"/>
      <c r="RSO37" s="462"/>
      <c r="RSP37" s="462"/>
      <c r="RSQ37" s="462"/>
      <c r="RSR37" s="462"/>
      <c r="RSS37" s="462"/>
      <c r="RST37" s="462"/>
      <c r="RSU37" s="462"/>
      <c r="RSV37" s="462"/>
      <c r="RSW37" s="462"/>
      <c r="RSX37" s="462"/>
      <c r="RSY37" s="462"/>
      <c r="RSZ37" s="462"/>
      <c r="RTA37" s="462"/>
      <c r="RTB37" s="462"/>
      <c r="RTC37" s="462"/>
      <c r="RTD37" s="462"/>
      <c r="RTE37" s="462"/>
      <c r="RTF37" s="462"/>
      <c r="RTG37" s="462"/>
      <c r="RTH37" s="462"/>
      <c r="RTI37" s="462"/>
      <c r="RTJ37" s="462"/>
      <c r="RTK37" s="462"/>
      <c r="RTL37" s="462"/>
      <c r="RTM37" s="462"/>
      <c r="RTN37" s="462"/>
      <c r="RTO37" s="462"/>
      <c r="RTP37" s="462"/>
      <c r="RTQ37" s="462"/>
      <c r="RTR37" s="462"/>
      <c r="RTS37" s="462"/>
      <c r="RTT37" s="462"/>
      <c r="RTU37" s="462"/>
      <c r="RTV37" s="462"/>
      <c r="RTW37" s="462"/>
      <c r="RTX37" s="462"/>
      <c r="RTY37" s="462"/>
      <c r="RTZ37" s="462"/>
      <c r="RUA37" s="462"/>
      <c r="RUB37" s="462"/>
      <c r="RUC37" s="462"/>
      <c r="RUD37" s="462"/>
      <c r="RUE37" s="462"/>
      <c r="RUF37" s="462"/>
      <c r="RUG37" s="462"/>
      <c r="RUH37" s="462"/>
      <c r="RUI37" s="462"/>
      <c r="RUJ37" s="462"/>
      <c r="RUK37" s="462"/>
      <c r="RUL37" s="462"/>
      <c r="RUM37" s="462"/>
      <c r="RUN37" s="462"/>
      <c r="RUO37" s="462"/>
      <c r="RUP37" s="462"/>
      <c r="RUQ37" s="462"/>
      <c r="RUR37" s="462"/>
      <c r="RUS37" s="462"/>
      <c r="RUT37" s="462"/>
      <c r="RUU37" s="462"/>
      <c r="RUV37" s="462"/>
      <c r="RUW37" s="462"/>
      <c r="RUX37" s="462"/>
      <c r="RUY37" s="462"/>
      <c r="RUZ37" s="462"/>
      <c r="RVA37" s="462"/>
      <c r="RVB37" s="462"/>
      <c r="RVC37" s="462"/>
      <c r="RVD37" s="462"/>
      <c r="RVE37" s="462"/>
      <c r="RVF37" s="462"/>
      <c r="RVG37" s="462"/>
      <c r="RVH37" s="462"/>
      <c r="RVI37" s="462"/>
      <c r="RVJ37" s="462"/>
      <c r="RVK37" s="462"/>
      <c r="RVL37" s="462"/>
      <c r="RVM37" s="462"/>
      <c r="RVN37" s="462"/>
      <c r="RVO37" s="462"/>
      <c r="RVP37" s="462"/>
      <c r="RVQ37" s="462"/>
      <c r="RVR37" s="462"/>
      <c r="RVS37" s="462"/>
      <c r="RVT37" s="462"/>
      <c r="RVU37" s="462"/>
      <c r="RVV37" s="462"/>
      <c r="RVW37" s="462"/>
      <c r="RVX37" s="462"/>
      <c r="RVY37" s="462"/>
      <c r="RVZ37" s="462"/>
      <c r="RWA37" s="462"/>
      <c r="RWB37" s="462"/>
      <c r="RWC37" s="462"/>
      <c r="RWD37" s="462"/>
      <c r="RWE37" s="462"/>
      <c r="RWF37" s="462"/>
      <c r="RWG37" s="462"/>
      <c r="RWH37" s="462"/>
      <c r="RWI37" s="462"/>
      <c r="RWJ37" s="462"/>
      <c r="RWK37" s="462"/>
      <c r="RWL37" s="462"/>
      <c r="RWM37" s="462"/>
      <c r="RWN37" s="462"/>
      <c r="RWO37" s="462"/>
      <c r="RWP37" s="462"/>
      <c r="RWQ37" s="462"/>
      <c r="RWR37" s="462"/>
      <c r="RWS37" s="462"/>
      <c r="RWT37" s="462"/>
      <c r="RWU37" s="462"/>
      <c r="RWV37" s="462"/>
      <c r="RWW37" s="462"/>
      <c r="RWX37" s="462"/>
      <c r="RWY37" s="462"/>
      <c r="RWZ37" s="462"/>
      <c r="RXA37" s="462"/>
      <c r="RXB37" s="462"/>
      <c r="RXC37" s="462"/>
      <c r="RXD37" s="462"/>
      <c r="RXE37" s="462"/>
      <c r="RXF37" s="462"/>
      <c r="RXG37" s="462"/>
      <c r="RXH37" s="462"/>
      <c r="RXI37" s="462"/>
      <c r="RXJ37" s="462"/>
      <c r="RXK37" s="462"/>
      <c r="RXL37" s="462"/>
      <c r="RXM37" s="462"/>
      <c r="RXN37" s="462"/>
      <c r="RXO37" s="462"/>
      <c r="RXP37" s="462"/>
      <c r="RXQ37" s="462"/>
      <c r="RXR37" s="462"/>
      <c r="RXS37" s="462"/>
      <c r="RXT37" s="462"/>
      <c r="RXU37" s="462"/>
      <c r="RXV37" s="462"/>
      <c r="RXW37" s="462"/>
      <c r="RXX37" s="462"/>
      <c r="RXY37" s="462"/>
      <c r="RXZ37" s="462"/>
      <c r="RYA37" s="462"/>
      <c r="RYB37" s="462"/>
      <c r="RYC37" s="462"/>
      <c r="RYD37" s="462"/>
      <c r="RYE37" s="462"/>
      <c r="RYF37" s="462"/>
      <c r="RYG37" s="462"/>
      <c r="RYH37" s="462"/>
      <c r="RYI37" s="462"/>
      <c r="RYJ37" s="462"/>
      <c r="RYK37" s="462"/>
      <c r="RYL37" s="462"/>
      <c r="RYM37" s="462"/>
      <c r="RYN37" s="462"/>
      <c r="RYO37" s="462"/>
      <c r="RYP37" s="462"/>
      <c r="RYQ37" s="462"/>
      <c r="RYR37" s="462"/>
      <c r="RYS37" s="462"/>
      <c r="RYT37" s="462"/>
      <c r="RYU37" s="462"/>
      <c r="RYV37" s="462"/>
      <c r="RYW37" s="462"/>
      <c r="RYX37" s="462"/>
      <c r="RYY37" s="462"/>
      <c r="RYZ37" s="462"/>
      <c r="RZA37" s="462"/>
      <c r="RZB37" s="462"/>
      <c r="RZC37" s="462"/>
      <c r="RZD37" s="462"/>
      <c r="RZE37" s="462"/>
      <c r="RZF37" s="462"/>
      <c r="RZG37" s="462"/>
      <c r="RZH37" s="462"/>
      <c r="RZI37" s="462"/>
      <c r="RZJ37" s="462"/>
      <c r="RZK37" s="462"/>
      <c r="RZL37" s="462"/>
      <c r="RZM37" s="462"/>
      <c r="RZN37" s="462"/>
      <c r="RZO37" s="462"/>
      <c r="RZP37" s="462"/>
      <c r="RZQ37" s="462"/>
      <c r="RZR37" s="462"/>
      <c r="RZS37" s="462"/>
      <c r="RZT37" s="462"/>
      <c r="RZU37" s="462"/>
      <c r="RZV37" s="462"/>
      <c r="RZW37" s="462"/>
      <c r="RZX37" s="462"/>
      <c r="RZY37" s="462"/>
      <c r="RZZ37" s="462"/>
      <c r="SAA37" s="462"/>
      <c r="SAB37" s="462"/>
      <c r="SAC37" s="462"/>
      <c r="SAD37" s="462"/>
      <c r="SAE37" s="462"/>
      <c r="SAF37" s="462"/>
      <c r="SAG37" s="462"/>
      <c r="SAH37" s="462"/>
      <c r="SAI37" s="462"/>
      <c r="SAJ37" s="462"/>
      <c r="SAK37" s="462"/>
      <c r="SAL37" s="462"/>
      <c r="SAM37" s="462"/>
      <c r="SAN37" s="462"/>
      <c r="SAO37" s="462"/>
      <c r="SAP37" s="462"/>
      <c r="SAQ37" s="462"/>
      <c r="SAR37" s="462"/>
      <c r="SAS37" s="462"/>
      <c r="SAT37" s="462"/>
      <c r="SAU37" s="462"/>
      <c r="SAV37" s="462"/>
      <c r="SAW37" s="462"/>
      <c r="SAX37" s="462"/>
      <c r="SAY37" s="462"/>
      <c r="SAZ37" s="462"/>
      <c r="SBA37" s="462"/>
      <c r="SBB37" s="462"/>
      <c r="SBC37" s="462"/>
      <c r="SBD37" s="462"/>
      <c r="SBE37" s="462"/>
      <c r="SBF37" s="462"/>
      <c r="SBG37" s="462"/>
      <c r="SBH37" s="462"/>
      <c r="SBI37" s="462"/>
      <c r="SBJ37" s="462"/>
      <c r="SBK37" s="462"/>
      <c r="SBL37" s="462"/>
      <c r="SBM37" s="462"/>
      <c r="SBN37" s="462"/>
      <c r="SBO37" s="462"/>
      <c r="SBP37" s="462"/>
      <c r="SBQ37" s="462"/>
      <c r="SBR37" s="462"/>
      <c r="SBS37" s="462"/>
      <c r="SBT37" s="462"/>
      <c r="SBU37" s="462"/>
      <c r="SBV37" s="462"/>
      <c r="SBW37" s="462"/>
      <c r="SBX37" s="462"/>
      <c r="SBY37" s="462"/>
      <c r="SBZ37" s="462"/>
      <c r="SCA37" s="462"/>
      <c r="SCB37" s="462"/>
      <c r="SCC37" s="462"/>
      <c r="SCD37" s="462"/>
      <c r="SCE37" s="462"/>
      <c r="SCF37" s="462"/>
      <c r="SCG37" s="462"/>
      <c r="SCH37" s="462"/>
      <c r="SCI37" s="462"/>
      <c r="SCJ37" s="462"/>
      <c r="SCK37" s="462"/>
      <c r="SCL37" s="462"/>
      <c r="SCM37" s="462"/>
      <c r="SCN37" s="462"/>
      <c r="SCO37" s="462"/>
      <c r="SCP37" s="462"/>
      <c r="SCQ37" s="462"/>
      <c r="SCR37" s="462"/>
      <c r="SCS37" s="462"/>
      <c r="SCT37" s="462"/>
      <c r="SCU37" s="462"/>
      <c r="SCV37" s="462"/>
      <c r="SCW37" s="462"/>
      <c r="SCX37" s="462"/>
      <c r="SCY37" s="462"/>
      <c r="SCZ37" s="462"/>
      <c r="SDA37" s="462"/>
      <c r="SDB37" s="462"/>
      <c r="SDC37" s="462"/>
      <c r="SDD37" s="462"/>
      <c r="SDE37" s="462"/>
      <c r="SDF37" s="462"/>
      <c r="SDG37" s="462"/>
      <c r="SDH37" s="462"/>
      <c r="SDI37" s="462"/>
      <c r="SDJ37" s="462"/>
      <c r="SDK37" s="462"/>
      <c r="SDL37" s="462"/>
      <c r="SDM37" s="462"/>
      <c r="SDN37" s="462"/>
      <c r="SDO37" s="462"/>
      <c r="SDP37" s="462"/>
      <c r="SDQ37" s="462"/>
      <c r="SDR37" s="462"/>
      <c r="SDS37" s="462"/>
      <c r="SDT37" s="462"/>
      <c r="SDU37" s="462"/>
      <c r="SDV37" s="462"/>
      <c r="SDW37" s="462"/>
      <c r="SDX37" s="462"/>
      <c r="SDY37" s="462"/>
      <c r="SDZ37" s="462"/>
      <c r="SEA37" s="462"/>
      <c r="SEB37" s="462"/>
      <c r="SEC37" s="462"/>
      <c r="SED37" s="462"/>
      <c r="SEE37" s="462"/>
      <c r="SEF37" s="462"/>
      <c r="SEG37" s="462"/>
      <c r="SEH37" s="462"/>
      <c r="SEI37" s="462"/>
      <c r="SEJ37" s="462"/>
      <c r="SEK37" s="462"/>
      <c r="SEL37" s="462"/>
      <c r="SEM37" s="462"/>
      <c r="SEN37" s="462"/>
      <c r="SEO37" s="462"/>
      <c r="SEP37" s="462"/>
      <c r="SEQ37" s="462"/>
      <c r="SER37" s="462"/>
      <c r="SES37" s="462"/>
      <c r="SET37" s="462"/>
      <c r="SEU37" s="462"/>
      <c r="SEV37" s="462"/>
      <c r="SEW37" s="462"/>
      <c r="SEX37" s="462"/>
      <c r="SEY37" s="462"/>
      <c r="SEZ37" s="462"/>
      <c r="SFA37" s="462"/>
      <c r="SFB37" s="462"/>
      <c r="SFC37" s="462"/>
      <c r="SFD37" s="462"/>
      <c r="SFE37" s="462"/>
      <c r="SFF37" s="462"/>
      <c r="SFG37" s="462"/>
      <c r="SFH37" s="462"/>
      <c r="SFI37" s="462"/>
      <c r="SFJ37" s="462"/>
      <c r="SFK37" s="462"/>
      <c r="SFL37" s="462"/>
      <c r="SFM37" s="462"/>
      <c r="SFN37" s="462"/>
      <c r="SFO37" s="462"/>
      <c r="SFP37" s="462"/>
      <c r="SFQ37" s="462"/>
      <c r="SFR37" s="462"/>
      <c r="SFS37" s="462"/>
      <c r="SFT37" s="462"/>
      <c r="SFU37" s="462"/>
      <c r="SFV37" s="462"/>
      <c r="SFW37" s="462"/>
      <c r="SFX37" s="462"/>
      <c r="SFY37" s="462"/>
      <c r="SFZ37" s="462"/>
      <c r="SGA37" s="462"/>
      <c r="SGB37" s="462"/>
      <c r="SGC37" s="462"/>
      <c r="SGD37" s="462"/>
      <c r="SGE37" s="462"/>
      <c r="SGF37" s="462"/>
      <c r="SGG37" s="462"/>
      <c r="SGH37" s="462"/>
      <c r="SGI37" s="462"/>
      <c r="SGJ37" s="462"/>
      <c r="SGK37" s="462"/>
      <c r="SGL37" s="462"/>
      <c r="SGM37" s="462"/>
      <c r="SGN37" s="462"/>
      <c r="SGO37" s="462"/>
      <c r="SGP37" s="462"/>
      <c r="SGQ37" s="462"/>
      <c r="SGR37" s="462"/>
      <c r="SGS37" s="462"/>
      <c r="SGT37" s="462"/>
      <c r="SGU37" s="462"/>
      <c r="SGV37" s="462"/>
      <c r="SGW37" s="462"/>
      <c r="SGX37" s="462"/>
      <c r="SGY37" s="462"/>
      <c r="SGZ37" s="462"/>
      <c r="SHA37" s="462"/>
      <c r="SHB37" s="462"/>
      <c r="SHC37" s="462"/>
      <c r="SHD37" s="462"/>
      <c r="SHE37" s="462"/>
      <c r="SHF37" s="462"/>
      <c r="SHG37" s="462"/>
      <c r="SHH37" s="462"/>
      <c r="SHI37" s="462"/>
      <c r="SHJ37" s="462"/>
      <c r="SHK37" s="462"/>
      <c r="SHL37" s="462"/>
      <c r="SHM37" s="462"/>
      <c r="SHN37" s="462"/>
      <c r="SHO37" s="462"/>
      <c r="SHP37" s="462"/>
      <c r="SHQ37" s="462"/>
      <c r="SHR37" s="462"/>
      <c r="SHS37" s="462"/>
      <c r="SHT37" s="462"/>
      <c r="SHU37" s="462"/>
      <c r="SHV37" s="462"/>
      <c r="SHW37" s="462"/>
      <c r="SHX37" s="462"/>
      <c r="SHY37" s="462"/>
      <c r="SHZ37" s="462"/>
      <c r="SIA37" s="462"/>
      <c r="SIB37" s="462"/>
      <c r="SIC37" s="462"/>
      <c r="SID37" s="462"/>
      <c r="SIE37" s="462"/>
      <c r="SIF37" s="462"/>
      <c r="SIG37" s="462"/>
      <c r="SIH37" s="462"/>
      <c r="SII37" s="462"/>
      <c r="SIJ37" s="462"/>
      <c r="SIK37" s="462"/>
      <c r="SIL37" s="462"/>
      <c r="SIM37" s="462"/>
      <c r="SIN37" s="462"/>
      <c r="SIO37" s="462"/>
      <c r="SIP37" s="462"/>
      <c r="SIQ37" s="462"/>
      <c r="SIR37" s="462"/>
      <c r="SIS37" s="462"/>
      <c r="SIT37" s="462"/>
      <c r="SIU37" s="462"/>
      <c r="SIV37" s="462"/>
      <c r="SIW37" s="462"/>
      <c r="SIX37" s="462"/>
      <c r="SIY37" s="462"/>
      <c r="SIZ37" s="462"/>
      <c r="SJA37" s="462"/>
      <c r="SJB37" s="462"/>
      <c r="SJC37" s="462"/>
      <c r="SJD37" s="462"/>
      <c r="SJE37" s="462"/>
      <c r="SJF37" s="462"/>
      <c r="SJG37" s="462"/>
      <c r="SJH37" s="462"/>
      <c r="SJI37" s="462"/>
      <c r="SJJ37" s="462"/>
      <c r="SJK37" s="462"/>
      <c r="SJL37" s="462"/>
      <c r="SJM37" s="462"/>
      <c r="SJN37" s="462"/>
      <c r="SJO37" s="462"/>
      <c r="SJP37" s="462"/>
      <c r="SJQ37" s="462"/>
      <c r="SJR37" s="462"/>
      <c r="SJS37" s="462"/>
      <c r="SJT37" s="462"/>
      <c r="SJU37" s="462"/>
      <c r="SJV37" s="462"/>
      <c r="SJW37" s="462"/>
      <c r="SJX37" s="462"/>
      <c r="SJY37" s="462"/>
      <c r="SJZ37" s="462"/>
      <c r="SKA37" s="462"/>
      <c r="SKB37" s="462"/>
      <c r="SKC37" s="462"/>
      <c r="SKD37" s="462"/>
      <c r="SKE37" s="462"/>
      <c r="SKF37" s="462"/>
      <c r="SKG37" s="462"/>
      <c r="SKH37" s="462"/>
      <c r="SKI37" s="462"/>
      <c r="SKJ37" s="462"/>
      <c r="SKK37" s="462"/>
      <c r="SKL37" s="462"/>
      <c r="SKM37" s="462"/>
      <c r="SKN37" s="462"/>
      <c r="SKO37" s="462"/>
      <c r="SKP37" s="462"/>
      <c r="SKQ37" s="462"/>
      <c r="SKR37" s="462"/>
      <c r="SKS37" s="462"/>
      <c r="SKT37" s="462"/>
      <c r="SKU37" s="462"/>
      <c r="SKV37" s="462"/>
      <c r="SKW37" s="462"/>
      <c r="SKX37" s="462"/>
      <c r="SKY37" s="462"/>
      <c r="SKZ37" s="462"/>
      <c r="SLA37" s="462"/>
      <c r="SLB37" s="462"/>
      <c r="SLC37" s="462"/>
      <c r="SLD37" s="462"/>
      <c r="SLE37" s="462"/>
      <c r="SLF37" s="462"/>
      <c r="SLG37" s="462"/>
      <c r="SLH37" s="462"/>
      <c r="SLI37" s="462"/>
      <c r="SLJ37" s="462"/>
      <c r="SLK37" s="462"/>
      <c r="SLL37" s="462"/>
      <c r="SLM37" s="462"/>
      <c r="SLN37" s="462"/>
      <c r="SLO37" s="462"/>
      <c r="SLP37" s="462"/>
      <c r="SLQ37" s="462"/>
      <c r="SLR37" s="462"/>
      <c r="SLS37" s="462"/>
      <c r="SLT37" s="462"/>
      <c r="SLU37" s="462"/>
      <c r="SLV37" s="462"/>
      <c r="SLW37" s="462"/>
      <c r="SLX37" s="462"/>
      <c r="SLY37" s="462"/>
      <c r="SLZ37" s="462"/>
      <c r="SMA37" s="462"/>
      <c r="SMB37" s="462"/>
      <c r="SMC37" s="462"/>
      <c r="SMD37" s="462"/>
      <c r="SME37" s="462"/>
      <c r="SMF37" s="462"/>
      <c r="SMG37" s="462"/>
      <c r="SMH37" s="462"/>
      <c r="SMI37" s="462"/>
      <c r="SMJ37" s="462"/>
      <c r="SMK37" s="462"/>
      <c r="SML37" s="462"/>
      <c r="SMM37" s="462"/>
      <c r="SMN37" s="462"/>
      <c r="SMO37" s="462"/>
      <c r="SMP37" s="462"/>
      <c r="SMQ37" s="462"/>
      <c r="SMR37" s="462"/>
      <c r="SMS37" s="462"/>
      <c r="SMT37" s="462"/>
      <c r="SMU37" s="462"/>
      <c r="SMV37" s="462"/>
      <c r="SMW37" s="462"/>
      <c r="SMX37" s="462"/>
      <c r="SMY37" s="462"/>
      <c r="SMZ37" s="462"/>
      <c r="SNA37" s="462"/>
      <c r="SNB37" s="462"/>
      <c r="SNC37" s="462"/>
      <c r="SND37" s="462"/>
      <c r="SNE37" s="462"/>
      <c r="SNF37" s="462"/>
      <c r="SNG37" s="462"/>
      <c r="SNH37" s="462"/>
      <c r="SNI37" s="462"/>
      <c r="SNJ37" s="462"/>
      <c r="SNK37" s="462"/>
      <c r="SNL37" s="462"/>
      <c r="SNM37" s="462"/>
      <c r="SNN37" s="462"/>
      <c r="SNO37" s="462"/>
      <c r="SNP37" s="462"/>
      <c r="SNQ37" s="462"/>
      <c r="SNR37" s="462"/>
      <c r="SNS37" s="462"/>
      <c r="SNT37" s="462"/>
      <c r="SNU37" s="462"/>
      <c r="SNV37" s="462"/>
      <c r="SNW37" s="462"/>
      <c r="SNX37" s="462"/>
      <c r="SNY37" s="462"/>
      <c r="SNZ37" s="462"/>
      <c r="SOA37" s="462"/>
      <c r="SOB37" s="462"/>
      <c r="SOC37" s="462"/>
      <c r="SOD37" s="462"/>
      <c r="SOE37" s="462"/>
      <c r="SOF37" s="462"/>
      <c r="SOG37" s="462"/>
      <c r="SOH37" s="462"/>
      <c r="SOI37" s="462"/>
      <c r="SOJ37" s="462"/>
      <c r="SOK37" s="462"/>
      <c r="SOL37" s="462"/>
      <c r="SOM37" s="462"/>
      <c r="SON37" s="462"/>
      <c r="SOO37" s="462"/>
      <c r="SOP37" s="462"/>
      <c r="SOQ37" s="462"/>
      <c r="SOR37" s="462"/>
      <c r="SOS37" s="462"/>
      <c r="SOT37" s="462"/>
      <c r="SOU37" s="462"/>
      <c r="SOV37" s="462"/>
      <c r="SOW37" s="462"/>
      <c r="SOX37" s="462"/>
      <c r="SOY37" s="462"/>
      <c r="SOZ37" s="462"/>
      <c r="SPA37" s="462"/>
      <c r="SPB37" s="462"/>
      <c r="SPC37" s="462"/>
      <c r="SPD37" s="462"/>
      <c r="SPE37" s="462"/>
      <c r="SPF37" s="462"/>
      <c r="SPG37" s="462"/>
      <c r="SPH37" s="462"/>
      <c r="SPI37" s="462"/>
      <c r="SPJ37" s="462"/>
      <c r="SPK37" s="462"/>
      <c r="SPL37" s="462"/>
      <c r="SPM37" s="462"/>
      <c r="SPN37" s="462"/>
      <c r="SPO37" s="462"/>
      <c r="SPP37" s="462"/>
      <c r="SPQ37" s="462"/>
      <c r="SPR37" s="462"/>
      <c r="SPS37" s="462"/>
      <c r="SPT37" s="462"/>
      <c r="SPU37" s="462"/>
      <c r="SPV37" s="462"/>
      <c r="SPW37" s="462"/>
      <c r="SPX37" s="462"/>
      <c r="SPY37" s="462"/>
      <c r="SPZ37" s="462"/>
      <c r="SQA37" s="462"/>
      <c r="SQB37" s="462"/>
      <c r="SQC37" s="462"/>
      <c r="SQD37" s="462"/>
      <c r="SQE37" s="462"/>
      <c r="SQF37" s="462"/>
      <c r="SQG37" s="462"/>
      <c r="SQH37" s="462"/>
      <c r="SQI37" s="462"/>
      <c r="SQJ37" s="462"/>
      <c r="SQK37" s="462"/>
      <c r="SQL37" s="462"/>
      <c r="SQM37" s="462"/>
      <c r="SQN37" s="462"/>
      <c r="SQO37" s="462"/>
      <c r="SQP37" s="462"/>
      <c r="SQQ37" s="462"/>
      <c r="SQR37" s="462"/>
      <c r="SQS37" s="462"/>
      <c r="SQT37" s="462"/>
      <c r="SQU37" s="462"/>
      <c r="SQV37" s="462"/>
      <c r="SQW37" s="462"/>
      <c r="SQX37" s="462"/>
      <c r="SQY37" s="462"/>
      <c r="SQZ37" s="462"/>
      <c r="SRA37" s="462"/>
      <c r="SRB37" s="462"/>
      <c r="SRC37" s="462"/>
      <c r="SRD37" s="462"/>
      <c r="SRE37" s="462"/>
      <c r="SRF37" s="462"/>
      <c r="SRG37" s="462"/>
      <c r="SRH37" s="462"/>
      <c r="SRI37" s="462"/>
      <c r="SRJ37" s="462"/>
      <c r="SRK37" s="462"/>
      <c r="SRL37" s="462"/>
      <c r="SRM37" s="462"/>
      <c r="SRN37" s="462"/>
      <c r="SRO37" s="462"/>
      <c r="SRP37" s="462"/>
      <c r="SRQ37" s="462"/>
      <c r="SRR37" s="462"/>
      <c r="SRS37" s="462"/>
      <c r="SRT37" s="462"/>
      <c r="SRU37" s="462"/>
      <c r="SRV37" s="462"/>
      <c r="SRW37" s="462"/>
      <c r="SRX37" s="462"/>
      <c r="SRY37" s="462"/>
      <c r="SRZ37" s="462"/>
      <c r="SSA37" s="462"/>
      <c r="SSB37" s="462"/>
      <c r="SSC37" s="462"/>
      <c r="SSD37" s="462"/>
      <c r="SSE37" s="462"/>
      <c r="SSF37" s="462"/>
      <c r="SSG37" s="462"/>
      <c r="SSH37" s="462"/>
      <c r="SSI37" s="462"/>
      <c r="SSJ37" s="462"/>
      <c r="SSK37" s="462"/>
      <c r="SSL37" s="462"/>
      <c r="SSM37" s="462"/>
      <c r="SSN37" s="462"/>
      <c r="SSO37" s="462"/>
      <c r="SSP37" s="462"/>
      <c r="SSQ37" s="462"/>
      <c r="SSR37" s="462"/>
      <c r="SSS37" s="462"/>
      <c r="SST37" s="462"/>
      <c r="SSU37" s="462"/>
      <c r="SSV37" s="462"/>
      <c r="SSW37" s="462"/>
      <c r="SSX37" s="462"/>
      <c r="SSY37" s="462"/>
      <c r="SSZ37" s="462"/>
      <c r="STA37" s="462"/>
      <c r="STB37" s="462"/>
      <c r="STC37" s="462"/>
      <c r="STD37" s="462"/>
      <c r="STE37" s="462"/>
      <c r="STF37" s="462"/>
      <c r="STG37" s="462"/>
      <c r="STH37" s="462"/>
      <c r="STI37" s="462"/>
      <c r="STJ37" s="462"/>
      <c r="STK37" s="462"/>
      <c r="STL37" s="462"/>
      <c r="STM37" s="462"/>
      <c r="STN37" s="462"/>
      <c r="STO37" s="462"/>
      <c r="STP37" s="462"/>
      <c r="STQ37" s="462"/>
      <c r="STR37" s="462"/>
      <c r="STS37" s="462"/>
      <c r="STT37" s="462"/>
      <c r="STU37" s="462"/>
      <c r="STV37" s="462"/>
      <c r="STW37" s="462"/>
      <c r="STX37" s="462"/>
      <c r="STY37" s="462"/>
      <c r="STZ37" s="462"/>
      <c r="SUA37" s="462"/>
      <c r="SUB37" s="462"/>
      <c r="SUC37" s="462"/>
      <c r="SUD37" s="462"/>
      <c r="SUE37" s="462"/>
      <c r="SUF37" s="462"/>
      <c r="SUG37" s="462"/>
      <c r="SUH37" s="462"/>
      <c r="SUI37" s="462"/>
      <c r="SUJ37" s="462"/>
      <c r="SUK37" s="462"/>
      <c r="SUL37" s="462"/>
      <c r="SUM37" s="462"/>
      <c r="SUN37" s="462"/>
      <c r="SUO37" s="462"/>
      <c r="SUP37" s="462"/>
      <c r="SUQ37" s="462"/>
      <c r="SUR37" s="462"/>
      <c r="SUS37" s="462"/>
      <c r="SUT37" s="462"/>
      <c r="SUU37" s="462"/>
      <c r="SUV37" s="462"/>
      <c r="SUW37" s="462"/>
      <c r="SUX37" s="462"/>
      <c r="SUY37" s="462"/>
      <c r="SUZ37" s="462"/>
      <c r="SVA37" s="462"/>
      <c r="SVB37" s="462"/>
      <c r="SVC37" s="462"/>
      <c r="SVD37" s="462"/>
      <c r="SVE37" s="462"/>
      <c r="SVF37" s="462"/>
      <c r="SVG37" s="462"/>
      <c r="SVH37" s="462"/>
      <c r="SVI37" s="462"/>
      <c r="SVJ37" s="462"/>
      <c r="SVK37" s="462"/>
      <c r="SVL37" s="462"/>
      <c r="SVM37" s="462"/>
      <c r="SVN37" s="462"/>
      <c r="SVO37" s="462"/>
      <c r="SVP37" s="462"/>
      <c r="SVQ37" s="462"/>
      <c r="SVR37" s="462"/>
      <c r="SVS37" s="462"/>
      <c r="SVT37" s="462"/>
      <c r="SVU37" s="462"/>
      <c r="SVV37" s="462"/>
      <c r="SVW37" s="462"/>
      <c r="SVX37" s="462"/>
      <c r="SVY37" s="462"/>
      <c r="SVZ37" s="462"/>
      <c r="SWA37" s="462"/>
      <c r="SWB37" s="462"/>
      <c r="SWC37" s="462"/>
      <c r="SWD37" s="462"/>
      <c r="SWE37" s="462"/>
      <c r="SWF37" s="462"/>
      <c r="SWG37" s="462"/>
      <c r="SWH37" s="462"/>
      <c r="SWI37" s="462"/>
      <c r="SWJ37" s="462"/>
      <c r="SWK37" s="462"/>
      <c r="SWL37" s="462"/>
      <c r="SWM37" s="462"/>
      <c r="SWN37" s="462"/>
      <c r="SWO37" s="462"/>
      <c r="SWP37" s="462"/>
      <c r="SWQ37" s="462"/>
      <c r="SWR37" s="462"/>
      <c r="SWS37" s="462"/>
      <c r="SWT37" s="462"/>
      <c r="SWU37" s="462"/>
      <c r="SWV37" s="462"/>
      <c r="SWW37" s="462"/>
      <c r="SWX37" s="462"/>
      <c r="SWY37" s="462"/>
      <c r="SWZ37" s="462"/>
      <c r="SXA37" s="462"/>
      <c r="SXB37" s="462"/>
      <c r="SXC37" s="462"/>
      <c r="SXD37" s="462"/>
      <c r="SXE37" s="462"/>
      <c r="SXF37" s="462"/>
      <c r="SXG37" s="462"/>
      <c r="SXH37" s="462"/>
      <c r="SXI37" s="462"/>
      <c r="SXJ37" s="462"/>
      <c r="SXK37" s="462"/>
      <c r="SXL37" s="462"/>
      <c r="SXM37" s="462"/>
      <c r="SXN37" s="462"/>
      <c r="SXO37" s="462"/>
      <c r="SXP37" s="462"/>
      <c r="SXQ37" s="462"/>
      <c r="SXR37" s="462"/>
      <c r="SXS37" s="462"/>
      <c r="SXT37" s="462"/>
      <c r="SXU37" s="462"/>
      <c r="SXV37" s="462"/>
      <c r="SXW37" s="462"/>
      <c r="SXX37" s="462"/>
      <c r="SXY37" s="462"/>
      <c r="SXZ37" s="462"/>
      <c r="SYA37" s="462"/>
      <c r="SYB37" s="462"/>
      <c r="SYC37" s="462"/>
      <c r="SYD37" s="462"/>
      <c r="SYE37" s="462"/>
      <c r="SYF37" s="462"/>
      <c r="SYG37" s="462"/>
      <c r="SYH37" s="462"/>
      <c r="SYI37" s="462"/>
      <c r="SYJ37" s="462"/>
      <c r="SYK37" s="462"/>
      <c r="SYL37" s="462"/>
      <c r="SYM37" s="462"/>
      <c r="SYN37" s="462"/>
      <c r="SYO37" s="462"/>
      <c r="SYP37" s="462"/>
      <c r="SYQ37" s="462"/>
      <c r="SYR37" s="462"/>
      <c r="SYS37" s="462"/>
      <c r="SYT37" s="462"/>
      <c r="SYU37" s="462"/>
      <c r="SYV37" s="462"/>
      <c r="SYW37" s="462"/>
      <c r="SYX37" s="462"/>
      <c r="SYY37" s="462"/>
      <c r="SYZ37" s="462"/>
      <c r="SZA37" s="462"/>
      <c r="SZB37" s="462"/>
      <c r="SZC37" s="462"/>
      <c r="SZD37" s="462"/>
      <c r="SZE37" s="462"/>
      <c r="SZF37" s="462"/>
      <c r="SZG37" s="462"/>
      <c r="SZH37" s="462"/>
      <c r="SZI37" s="462"/>
      <c r="SZJ37" s="462"/>
      <c r="SZK37" s="462"/>
      <c r="SZL37" s="462"/>
      <c r="SZM37" s="462"/>
      <c r="SZN37" s="462"/>
      <c r="SZO37" s="462"/>
      <c r="SZP37" s="462"/>
      <c r="SZQ37" s="462"/>
      <c r="SZR37" s="462"/>
      <c r="SZS37" s="462"/>
      <c r="SZT37" s="462"/>
      <c r="SZU37" s="462"/>
      <c r="SZV37" s="462"/>
      <c r="SZW37" s="462"/>
      <c r="SZX37" s="462"/>
      <c r="SZY37" s="462"/>
      <c r="SZZ37" s="462"/>
      <c r="TAA37" s="462"/>
      <c r="TAB37" s="462"/>
      <c r="TAC37" s="462"/>
      <c r="TAD37" s="462"/>
      <c r="TAE37" s="462"/>
      <c r="TAF37" s="462"/>
      <c r="TAG37" s="462"/>
      <c r="TAH37" s="462"/>
      <c r="TAI37" s="462"/>
      <c r="TAJ37" s="462"/>
      <c r="TAK37" s="462"/>
      <c r="TAL37" s="462"/>
      <c r="TAM37" s="462"/>
      <c r="TAN37" s="462"/>
      <c r="TAO37" s="462"/>
      <c r="TAP37" s="462"/>
      <c r="TAQ37" s="462"/>
      <c r="TAR37" s="462"/>
      <c r="TAS37" s="462"/>
      <c r="TAT37" s="462"/>
      <c r="TAU37" s="462"/>
      <c r="TAV37" s="462"/>
      <c r="TAW37" s="462"/>
      <c r="TAX37" s="462"/>
      <c r="TAY37" s="462"/>
      <c r="TAZ37" s="462"/>
      <c r="TBA37" s="462"/>
      <c r="TBB37" s="462"/>
      <c r="TBC37" s="462"/>
      <c r="TBD37" s="462"/>
      <c r="TBE37" s="462"/>
      <c r="TBF37" s="462"/>
      <c r="TBG37" s="462"/>
      <c r="TBH37" s="462"/>
      <c r="TBI37" s="462"/>
      <c r="TBJ37" s="462"/>
      <c r="TBK37" s="462"/>
      <c r="TBL37" s="462"/>
      <c r="TBM37" s="462"/>
      <c r="TBN37" s="462"/>
      <c r="TBO37" s="462"/>
      <c r="TBP37" s="462"/>
      <c r="TBQ37" s="462"/>
      <c r="TBR37" s="462"/>
      <c r="TBS37" s="462"/>
      <c r="TBT37" s="462"/>
      <c r="TBU37" s="462"/>
      <c r="TBV37" s="462"/>
      <c r="TBW37" s="462"/>
      <c r="TBX37" s="462"/>
      <c r="TBY37" s="462"/>
      <c r="TBZ37" s="462"/>
      <c r="TCA37" s="462"/>
      <c r="TCB37" s="462"/>
      <c r="TCC37" s="462"/>
      <c r="TCD37" s="462"/>
      <c r="TCE37" s="462"/>
      <c r="TCF37" s="462"/>
      <c r="TCG37" s="462"/>
      <c r="TCH37" s="462"/>
      <c r="TCI37" s="462"/>
      <c r="TCJ37" s="462"/>
      <c r="TCK37" s="462"/>
      <c r="TCL37" s="462"/>
      <c r="TCM37" s="462"/>
      <c r="TCN37" s="462"/>
      <c r="TCO37" s="462"/>
      <c r="TCP37" s="462"/>
      <c r="TCQ37" s="462"/>
      <c r="TCR37" s="462"/>
      <c r="TCS37" s="462"/>
      <c r="TCT37" s="462"/>
      <c r="TCU37" s="462"/>
      <c r="TCV37" s="462"/>
      <c r="TCW37" s="462"/>
      <c r="TCX37" s="462"/>
      <c r="TCY37" s="462"/>
      <c r="TCZ37" s="462"/>
      <c r="TDA37" s="462"/>
      <c r="TDB37" s="462"/>
      <c r="TDC37" s="462"/>
      <c r="TDD37" s="462"/>
      <c r="TDE37" s="462"/>
      <c r="TDF37" s="462"/>
      <c r="TDG37" s="462"/>
      <c r="TDH37" s="462"/>
      <c r="TDI37" s="462"/>
      <c r="TDJ37" s="462"/>
      <c r="TDK37" s="462"/>
      <c r="TDL37" s="462"/>
      <c r="TDM37" s="462"/>
      <c r="TDN37" s="462"/>
      <c r="TDO37" s="462"/>
      <c r="TDP37" s="462"/>
      <c r="TDQ37" s="462"/>
      <c r="TDR37" s="462"/>
      <c r="TDS37" s="462"/>
      <c r="TDT37" s="462"/>
      <c r="TDU37" s="462"/>
      <c r="TDV37" s="462"/>
      <c r="TDW37" s="462"/>
      <c r="TDX37" s="462"/>
      <c r="TDY37" s="462"/>
      <c r="TDZ37" s="462"/>
      <c r="TEA37" s="462"/>
      <c r="TEB37" s="462"/>
      <c r="TEC37" s="462"/>
      <c r="TED37" s="462"/>
      <c r="TEE37" s="462"/>
      <c r="TEF37" s="462"/>
      <c r="TEG37" s="462"/>
      <c r="TEH37" s="462"/>
      <c r="TEI37" s="462"/>
      <c r="TEJ37" s="462"/>
      <c r="TEK37" s="462"/>
      <c r="TEL37" s="462"/>
      <c r="TEM37" s="462"/>
      <c r="TEN37" s="462"/>
      <c r="TEO37" s="462"/>
      <c r="TEP37" s="462"/>
      <c r="TEQ37" s="462"/>
      <c r="TER37" s="462"/>
      <c r="TES37" s="462"/>
      <c r="TET37" s="462"/>
      <c r="TEU37" s="462"/>
      <c r="TEV37" s="462"/>
      <c r="TEW37" s="462"/>
      <c r="TEX37" s="462"/>
      <c r="TEY37" s="462"/>
      <c r="TEZ37" s="462"/>
      <c r="TFA37" s="462"/>
      <c r="TFB37" s="462"/>
      <c r="TFC37" s="462"/>
      <c r="TFD37" s="462"/>
      <c r="TFE37" s="462"/>
      <c r="TFF37" s="462"/>
      <c r="TFG37" s="462"/>
      <c r="TFH37" s="462"/>
      <c r="TFI37" s="462"/>
      <c r="TFJ37" s="462"/>
      <c r="TFK37" s="462"/>
      <c r="TFL37" s="462"/>
      <c r="TFM37" s="462"/>
      <c r="TFN37" s="462"/>
      <c r="TFO37" s="462"/>
      <c r="TFP37" s="462"/>
      <c r="TFQ37" s="462"/>
      <c r="TFR37" s="462"/>
      <c r="TFS37" s="462"/>
      <c r="TFT37" s="462"/>
      <c r="TFU37" s="462"/>
      <c r="TFV37" s="462"/>
      <c r="TFW37" s="462"/>
      <c r="TFX37" s="462"/>
      <c r="TFY37" s="462"/>
      <c r="TFZ37" s="462"/>
      <c r="TGA37" s="462"/>
      <c r="TGB37" s="462"/>
      <c r="TGC37" s="462"/>
      <c r="TGD37" s="462"/>
      <c r="TGE37" s="462"/>
      <c r="TGF37" s="462"/>
      <c r="TGG37" s="462"/>
      <c r="TGH37" s="462"/>
      <c r="TGI37" s="462"/>
      <c r="TGJ37" s="462"/>
      <c r="TGK37" s="462"/>
      <c r="TGL37" s="462"/>
      <c r="TGM37" s="462"/>
      <c r="TGN37" s="462"/>
      <c r="TGO37" s="462"/>
      <c r="TGP37" s="462"/>
      <c r="TGQ37" s="462"/>
      <c r="TGR37" s="462"/>
      <c r="TGS37" s="462"/>
      <c r="TGT37" s="462"/>
      <c r="TGU37" s="462"/>
      <c r="TGV37" s="462"/>
      <c r="TGW37" s="462"/>
      <c r="TGX37" s="462"/>
      <c r="TGY37" s="462"/>
      <c r="TGZ37" s="462"/>
      <c r="THA37" s="462"/>
      <c r="THB37" s="462"/>
      <c r="THC37" s="462"/>
      <c r="THD37" s="462"/>
      <c r="THE37" s="462"/>
      <c r="THF37" s="462"/>
      <c r="THG37" s="462"/>
      <c r="THH37" s="462"/>
      <c r="THI37" s="462"/>
      <c r="THJ37" s="462"/>
      <c r="THK37" s="462"/>
      <c r="THL37" s="462"/>
      <c r="THM37" s="462"/>
      <c r="THN37" s="462"/>
      <c r="THO37" s="462"/>
      <c r="THP37" s="462"/>
      <c r="THQ37" s="462"/>
      <c r="THR37" s="462"/>
      <c r="THS37" s="462"/>
      <c r="THT37" s="462"/>
      <c r="THU37" s="462"/>
      <c r="THV37" s="462"/>
      <c r="THW37" s="462"/>
      <c r="THX37" s="462"/>
      <c r="THY37" s="462"/>
      <c r="THZ37" s="462"/>
      <c r="TIA37" s="462"/>
      <c r="TIB37" s="462"/>
      <c r="TIC37" s="462"/>
      <c r="TID37" s="462"/>
      <c r="TIE37" s="462"/>
      <c r="TIF37" s="462"/>
      <c r="TIG37" s="462"/>
      <c r="TIH37" s="462"/>
      <c r="TII37" s="462"/>
      <c r="TIJ37" s="462"/>
      <c r="TIK37" s="462"/>
      <c r="TIL37" s="462"/>
      <c r="TIM37" s="462"/>
      <c r="TIN37" s="462"/>
      <c r="TIO37" s="462"/>
      <c r="TIP37" s="462"/>
      <c r="TIQ37" s="462"/>
      <c r="TIR37" s="462"/>
      <c r="TIS37" s="462"/>
      <c r="TIT37" s="462"/>
      <c r="TIU37" s="462"/>
      <c r="TIV37" s="462"/>
      <c r="TIW37" s="462"/>
      <c r="TIX37" s="462"/>
      <c r="TIY37" s="462"/>
      <c r="TIZ37" s="462"/>
      <c r="TJA37" s="462"/>
      <c r="TJB37" s="462"/>
      <c r="TJC37" s="462"/>
      <c r="TJD37" s="462"/>
      <c r="TJE37" s="462"/>
      <c r="TJF37" s="462"/>
      <c r="TJG37" s="462"/>
      <c r="TJH37" s="462"/>
      <c r="TJI37" s="462"/>
      <c r="TJJ37" s="462"/>
      <c r="TJK37" s="462"/>
      <c r="TJL37" s="462"/>
      <c r="TJM37" s="462"/>
      <c r="TJN37" s="462"/>
      <c r="TJO37" s="462"/>
      <c r="TJP37" s="462"/>
      <c r="TJQ37" s="462"/>
      <c r="TJR37" s="462"/>
      <c r="TJS37" s="462"/>
      <c r="TJT37" s="462"/>
      <c r="TJU37" s="462"/>
      <c r="TJV37" s="462"/>
      <c r="TJW37" s="462"/>
      <c r="TJX37" s="462"/>
      <c r="TJY37" s="462"/>
      <c r="TJZ37" s="462"/>
      <c r="TKA37" s="462"/>
      <c r="TKB37" s="462"/>
      <c r="TKC37" s="462"/>
      <c r="TKD37" s="462"/>
      <c r="TKE37" s="462"/>
      <c r="TKF37" s="462"/>
      <c r="TKG37" s="462"/>
      <c r="TKH37" s="462"/>
      <c r="TKI37" s="462"/>
      <c r="TKJ37" s="462"/>
      <c r="TKK37" s="462"/>
      <c r="TKL37" s="462"/>
      <c r="TKM37" s="462"/>
      <c r="TKN37" s="462"/>
      <c r="TKO37" s="462"/>
      <c r="TKP37" s="462"/>
      <c r="TKQ37" s="462"/>
      <c r="TKR37" s="462"/>
      <c r="TKS37" s="462"/>
      <c r="TKT37" s="462"/>
      <c r="TKU37" s="462"/>
      <c r="TKV37" s="462"/>
      <c r="TKW37" s="462"/>
      <c r="TKX37" s="462"/>
      <c r="TKY37" s="462"/>
      <c r="TKZ37" s="462"/>
      <c r="TLA37" s="462"/>
      <c r="TLB37" s="462"/>
      <c r="TLC37" s="462"/>
      <c r="TLD37" s="462"/>
      <c r="TLE37" s="462"/>
      <c r="TLF37" s="462"/>
      <c r="TLG37" s="462"/>
      <c r="TLH37" s="462"/>
      <c r="TLI37" s="462"/>
      <c r="TLJ37" s="462"/>
      <c r="TLK37" s="462"/>
      <c r="TLL37" s="462"/>
      <c r="TLM37" s="462"/>
      <c r="TLN37" s="462"/>
      <c r="TLO37" s="462"/>
      <c r="TLP37" s="462"/>
      <c r="TLQ37" s="462"/>
      <c r="TLR37" s="462"/>
      <c r="TLS37" s="462"/>
      <c r="TLT37" s="462"/>
      <c r="TLU37" s="462"/>
      <c r="TLV37" s="462"/>
      <c r="TLW37" s="462"/>
      <c r="TLX37" s="462"/>
      <c r="TLY37" s="462"/>
      <c r="TLZ37" s="462"/>
      <c r="TMA37" s="462"/>
      <c r="TMB37" s="462"/>
      <c r="TMC37" s="462"/>
      <c r="TMD37" s="462"/>
      <c r="TME37" s="462"/>
      <c r="TMF37" s="462"/>
      <c r="TMG37" s="462"/>
      <c r="TMH37" s="462"/>
      <c r="TMI37" s="462"/>
      <c r="TMJ37" s="462"/>
      <c r="TMK37" s="462"/>
      <c r="TML37" s="462"/>
      <c r="TMM37" s="462"/>
      <c r="TMN37" s="462"/>
      <c r="TMO37" s="462"/>
      <c r="TMP37" s="462"/>
      <c r="TMQ37" s="462"/>
      <c r="TMR37" s="462"/>
      <c r="TMS37" s="462"/>
      <c r="TMT37" s="462"/>
      <c r="TMU37" s="462"/>
      <c r="TMV37" s="462"/>
      <c r="TMW37" s="462"/>
      <c r="TMX37" s="462"/>
      <c r="TMY37" s="462"/>
      <c r="TMZ37" s="462"/>
      <c r="TNA37" s="462"/>
      <c r="TNB37" s="462"/>
      <c r="TNC37" s="462"/>
      <c r="TND37" s="462"/>
      <c r="TNE37" s="462"/>
      <c r="TNF37" s="462"/>
      <c r="TNG37" s="462"/>
      <c r="TNH37" s="462"/>
      <c r="TNI37" s="462"/>
      <c r="TNJ37" s="462"/>
      <c r="TNK37" s="462"/>
      <c r="TNL37" s="462"/>
      <c r="TNM37" s="462"/>
      <c r="TNN37" s="462"/>
      <c r="TNO37" s="462"/>
      <c r="TNP37" s="462"/>
      <c r="TNQ37" s="462"/>
      <c r="TNR37" s="462"/>
      <c r="TNS37" s="462"/>
      <c r="TNT37" s="462"/>
      <c r="TNU37" s="462"/>
      <c r="TNV37" s="462"/>
      <c r="TNW37" s="462"/>
      <c r="TNX37" s="462"/>
      <c r="TNY37" s="462"/>
      <c r="TNZ37" s="462"/>
      <c r="TOA37" s="462"/>
      <c r="TOB37" s="462"/>
      <c r="TOC37" s="462"/>
      <c r="TOD37" s="462"/>
      <c r="TOE37" s="462"/>
      <c r="TOF37" s="462"/>
      <c r="TOG37" s="462"/>
      <c r="TOH37" s="462"/>
      <c r="TOI37" s="462"/>
      <c r="TOJ37" s="462"/>
      <c r="TOK37" s="462"/>
      <c r="TOL37" s="462"/>
      <c r="TOM37" s="462"/>
      <c r="TON37" s="462"/>
      <c r="TOO37" s="462"/>
      <c r="TOP37" s="462"/>
      <c r="TOQ37" s="462"/>
      <c r="TOR37" s="462"/>
      <c r="TOS37" s="462"/>
      <c r="TOT37" s="462"/>
      <c r="TOU37" s="462"/>
      <c r="TOV37" s="462"/>
      <c r="TOW37" s="462"/>
      <c r="TOX37" s="462"/>
      <c r="TOY37" s="462"/>
      <c r="TOZ37" s="462"/>
      <c r="TPA37" s="462"/>
      <c r="TPB37" s="462"/>
      <c r="TPC37" s="462"/>
      <c r="TPD37" s="462"/>
      <c r="TPE37" s="462"/>
      <c r="TPF37" s="462"/>
      <c r="TPG37" s="462"/>
      <c r="TPH37" s="462"/>
      <c r="TPI37" s="462"/>
      <c r="TPJ37" s="462"/>
      <c r="TPK37" s="462"/>
      <c r="TPL37" s="462"/>
      <c r="TPM37" s="462"/>
      <c r="TPN37" s="462"/>
      <c r="TPO37" s="462"/>
      <c r="TPP37" s="462"/>
      <c r="TPQ37" s="462"/>
      <c r="TPR37" s="462"/>
      <c r="TPS37" s="462"/>
      <c r="TPT37" s="462"/>
      <c r="TPU37" s="462"/>
      <c r="TPV37" s="462"/>
      <c r="TPW37" s="462"/>
      <c r="TPX37" s="462"/>
      <c r="TPY37" s="462"/>
      <c r="TPZ37" s="462"/>
      <c r="TQA37" s="462"/>
      <c r="TQB37" s="462"/>
      <c r="TQC37" s="462"/>
      <c r="TQD37" s="462"/>
      <c r="TQE37" s="462"/>
      <c r="TQF37" s="462"/>
      <c r="TQG37" s="462"/>
      <c r="TQH37" s="462"/>
      <c r="TQI37" s="462"/>
      <c r="TQJ37" s="462"/>
      <c r="TQK37" s="462"/>
      <c r="TQL37" s="462"/>
      <c r="TQM37" s="462"/>
      <c r="TQN37" s="462"/>
      <c r="TQO37" s="462"/>
      <c r="TQP37" s="462"/>
      <c r="TQQ37" s="462"/>
      <c r="TQR37" s="462"/>
      <c r="TQS37" s="462"/>
      <c r="TQT37" s="462"/>
      <c r="TQU37" s="462"/>
      <c r="TQV37" s="462"/>
      <c r="TQW37" s="462"/>
      <c r="TQX37" s="462"/>
      <c r="TQY37" s="462"/>
      <c r="TQZ37" s="462"/>
      <c r="TRA37" s="462"/>
      <c r="TRB37" s="462"/>
      <c r="TRC37" s="462"/>
      <c r="TRD37" s="462"/>
      <c r="TRE37" s="462"/>
      <c r="TRF37" s="462"/>
      <c r="TRG37" s="462"/>
      <c r="TRH37" s="462"/>
      <c r="TRI37" s="462"/>
      <c r="TRJ37" s="462"/>
      <c r="TRK37" s="462"/>
      <c r="TRL37" s="462"/>
      <c r="TRM37" s="462"/>
      <c r="TRN37" s="462"/>
      <c r="TRO37" s="462"/>
      <c r="TRP37" s="462"/>
      <c r="TRQ37" s="462"/>
      <c r="TRR37" s="462"/>
      <c r="TRS37" s="462"/>
      <c r="TRT37" s="462"/>
      <c r="TRU37" s="462"/>
      <c r="TRV37" s="462"/>
      <c r="TRW37" s="462"/>
      <c r="TRX37" s="462"/>
      <c r="TRY37" s="462"/>
      <c r="TRZ37" s="462"/>
      <c r="TSA37" s="462"/>
      <c r="TSB37" s="462"/>
      <c r="TSC37" s="462"/>
      <c r="TSD37" s="462"/>
      <c r="TSE37" s="462"/>
      <c r="TSF37" s="462"/>
      <c r="TSG37" s="462"/>
      <c r="TSH37" s="462"/>
      <c r="TSI37" s="462"/>
      <c r="TSJ37" s="462"/>
      <c r="TSK37" s="462"/>
      <c r="TSL37" s="462"/>
      <c r="TSM37" s="462"/>
      <c r="TSN37" s="462"/>
      <c r="TSO37" s="462"/>
      <c r="TSP37" s="462"/>
      <c r="TSQ37" s="462"/>
      <c r="TSR37" s="462"/>
      <c r="TSS37" s="462"/>
      <c r="TST37" s="462"/>
      <c r="TSU37" s="462"/>
      <c r="TSV37" s="462"/>
      <c r="TSW37" s="462"/>
      <c r="TSX37" s="462"/>
      <c r="TSY37" s="462"/>
      <c r="TSZ37" s="462"/>
      <c r="TTA37" s="462"/>
      <c r="TTB37" s="462"/>
      <c r="TTC37" s="462"/>
      <c r="TTD37" s="462"/>
      <c r="TTE37" s="462"/>
      <c r="TTF37" s="462"/>
      <c r="TTG37" s="462"/>
      <c r="TTH37" s="462"/>
      <c r="TTI37" s="462"/>
      <c r="TTJ37" s="462"/>
      <c r="TTK37" s="462"/>
      <c r="TTL37" s="462"/>
      <c r="TTM37" s="462"/>
      <c r="TTN37" s="462"/>
      <c r="TTO37" s="462"/>
      <c r="TTP37" s="462"/>
      <c r="TTQ37" s="462"/>
      <c r="TTR37" s="462"/>
      <c r="TTS37" s="462"/>
      <c r="TTT37" s="462"/>
      <c r="TTU37" s="462"/>
      <c r="TTV37" s="462"/>
      <c r="TTW37" s="462"/>
      <c r="TTX37" s="462"/>
      <c r="TTY37" s="462"/>
      <c r="TTZ37" s="462"/>
      <c r="TUA37" s="462"/>
      <c r="TUB37" s="462"/>
      <c r="TUC37" s="462"/>
      <c r="TUD37" s="462"/>
      <c r="TUE37" s="462"/>
      <c r="TUF37" s="462"/>
      <c r="TUG37" s="462"/>
      <c r="TUH37" s="462"/>
      <c r="TUI37" s="462"/>
      <c r="TUJ37" s="462"/>
      <c r="TUK37" s="462"/>
      <c r="TUL37" s="462"/>
      <c r="TUM37" s="462"/>
      <c r="TUN37" s="462"/>
      <c r="TUO37" s="462"/>
      <c r="TUP37" s="462"/>
      <c r="TUQ37" s="462"/>
      <c r="TUR37" s="462"/>
      <c r="TUS37" s="462"/>
      <c r="TUT37" s="462"/>
      <c r="TUU37" s="462"/>
      <c r="TUV37" s="462"/>
      <c r="TUW37" s="462"/>
      <c r="TUX37" s="462"/>
      <c r="TUY37" s="462"/>
      <c r="TUZ37" s="462"/>
      <c r="TVA37" s="462"/>
      <c r="TVB37" s="462"/>
      <c r="TVC37" s="462"/>
      <c r="TVD37" s="462"/>
      <c r="TVE37" s="462"/>
      <c r="TVF37" s="462"/>
      <c r="TVG37" s="462"/>
      <c r="TVH37" s="462"/>
      <c r="TVI37" s="462"/>
      <c r="TVJ37" s="462"/>
      <c r="TVK37" s="462"/>
      <c r="TVL37" s="462"/>
      <c r="TVM37" s="462"/>
      <c r="TVN37" s="462"/>
      <c r="TVO37" s="462"/>
      <c r="TVP37" s="462"/>
      <c r="TVQ37" s="462"/>
      <c r="TVR37" s="462"/>
      <c r="TVS37" s="462"/>
      <c r="TVT37" s="462"/>
      <c r="TVU37" s="462"/>
      <c r="TVV37" s="462"/>
      <c r="TVW37" s="462"/>
      <c r="TVX37" s="462"/>
      <c r="TVY37" s="462"/>
      <c r="TVZ37" s="462"/>
      <c r="TWA37" s="462"/>
      <c r="TWB37" s="462"/>
      <c r="TWC37" s="462"/>
      <c r="TWD37" s="462"/>
      <c r="TWE37" s="462"/>
      <c r="TWF37" s="462"/>
      <c r="TWG37" s="462"/>
      <c r="TWH37" s="462"/>
      <c r="TWI37" s="462"/>
      <c r="TWJ37" s="462"/>
      <c r="TWK37" s="462"/>
      <c r="TWL37" s="462"/>
      <c r="TWM37" s="462"/>
      <c r="TWN37" s="462"/>
      <c r="TWO37" s="462"/>
      <c r="TWP37" s="462"/>
      <c r="TWQ37" s="462"/>
      <c r="TWR37" s="462"/>
      <c r="TWS37" s="462"/>
      <c r="TWT37" s="462"/>
      <c r="TWU37" s="462"/>
      <c r="TWV37" s="462"/>
      <c r="TWW37" s="462"/>
      <c r="TWX37" s="462"/>
      <c r="TWY37" s="462"/>
      <c r="TWZ37" s="462"/>
      <c r="TXA37" s="462"/>
      <c r="TXB37" s="462"/>
      <c r="TXC37" s="462"/>
      <c r="TXD37" s="462"/>
      <c r="TXE37" s="462"/>
      <c r="TXF37" s="462"/>
      <c r="TXG37" s="462"/>
      <c r="TXH37" s="462"/>
      <c r="TXI37" s="462"/>
      <c r="TXJ37" s="462"/>
      <c r="TXK37" s="462"/>
      <c r="TXL37" s="462"/>
      <c r="TXM37" s="462"/>
      <c r="TXN37" s="462"/>
      <c r="TXO37" s="462"/>
      <c r="TXP37" s="462"/>
      <c r="TXQ37" s="462"/>
      <c r="TXR37" s="462"/>
      <c r="TXS37" s="462"/>
      <c r="TXT37" s="462"/>
      <c r="TXU37" s="462"/>
      <c r="TXV37" s="462"/>
      <c r="TXW37" s="462"/>
      <c r="TXX37" s="462"/>
      <c r="TXY37" s="462"/>
      <c r="TXZ37" s="462"/>
      <c r="TYA37" s="462"/>
      <c r="TYB37" s="462"/>
      <c r="TYC37" s="462"/>
      <c r="TYD37" s="462"/>
      <c r="TYE37" s="462"/>
      <c r="TYF37" s="462"/>
      <c r="TYG37" s="462"/>
      <c r="TYH37" s="462"/>
      <c r="TYI37" s="462"/>
      <c r="TYJ37" s="462"/>
      <c r="TYK37" s="462"/>
      <c r="TYL37" s="462"/>
      <c r="TYM37" s="462"/>
      <c r="TYN37" s="462"/>
      <c r="TYO37" s="462"/>
      <c r="TYP37" s="462"/>
      <c r="TYQ37" s="462"/>
      <c r="TYR37" s="462"/>
      <c r="TYS37" s="462"/>
      <c r="TYT37" s="462"/>
      <c r="TYU37" s="462"/>
      <c r="TYV37" s="462"/>
      <c r="TYW37" s="462"/>
      <c r="TYX37" s="462"/>
      <c r="TYY37" s="462"/>
      <c r="TYZ37" s="462"/>
      <c r="TZA37" s="462"/>
      <c r="TZB37" s="462"/>
      <c r="TZC37" s="462"/>
      <c r="TZD37" s="462"/>
      <c r="TZE37" s="462"/>
      <c r="TZF37" s="462"/>
      <c r="TZG37" s="462"/>
      <c r="TZH37" s="462"/>
      <c r="TZI37" s="462"/>
      <c r="TZJ37" s="462"/>
      <c r="TZK37" s="462"/>
      <c r="TZL37" s="462"/>
      <c r="TZM37" s="462"/>
      <c r="TZN37" s="462"/>
      <c r="TZO37" s="462"/>
      <c r="TZP37" s="462"/>
      <c r="TZQ37" s="462"/>
      <c r="TZR37" s="462"/>
      <c r="TZS37" s="462"/>
      <c r="TZT37" s="462"/>
      <c r="TZU37" s="462"/>
      <c r="TZV37" s="462"/>
      <c r="TZW37" s="462"/>
      <c r="TZX37" s="462"/>
      <c r="TZY37" s="462"/>
      <c r="TZZ37" s="462"/>
      <c r="UAA37" s="462"/>
      <c r="UAB37" s="462"/>
      <c r="UAC37" s="462"/>
      <c r="UAD37" s="462"/>
      <c r="UAE37" s="462"/>
      <c r="UAF37" s="462"/>
      <c r="UAG37" s="462"/>
      <c r="UAH37" s="462"/>
      <c r="UAI37" s="462"/>
      <c r="UAJ37" s="462"/>
      <c r="UAK37" s="462"/>
      <c r="UAL37" s="462"/>
      <c r="UAM37" s="462"/>
      <c r="UAN37" s="462"/>
      <c r="UAO37" s="462"/>
      <c r="UAP37" s="462"/>
      <c r="UAQ37" s="462"/>
      <c r="UAR37" s="462"/>
      <c r="UAS37" s="462"/>
      <c r="UAT37" s="462"/>
      <c r="UAU37" s="462"/>
      <c r="UAV37" s="462"/>
      <c r="UAW37" s="462"/>
      <c r="UAX37" s="462"/>
      <c r="UAY37" s="462"/>
      <c r="UAZ37" s="462"/>
      <c r="UBA37" s="462"/>
      <c r="UBB37" s="462"/>
      <c r="UBC37" s="462"/>
      <c r="UBD37" s="462"/>
      <c r="UBE37" s="462"/>
      <c r="UBF37" s="462"/>
      <c r="UBG37" s="462"/>
      <c r="UBH37" s="462"/>
      <c r="UBI37" s="462"/>
      <c r="UBJ37" s="462"/>
      <c r="UBK37" s="462"/>
      <c r="UBL37" s="462"/>
      <c r="UBM37" s="462"/>
      <c r="UBN37" s="462"/>
      <c r="UBO37" s="462"/>
      <c r="UBP37" s="462"/>
      <c r="UBQ37" s="462"/>
      <c r="UBR37" s="462"/>
      <c r="UBS37" s="462"/>
      <c r="UBT37" s="462"/>
      <c r="UBU37" s="462"/>
      <c r="UBV37" s="462"/>
      <c r="UBW37" s="462"/>
      <c r="UBX37" s="462"/>
      <c r="UBY37" s="462"/>
      <c r="UBZ37" s="462"/>
      <c r="UCA37" s="462"/>
      <c r="UCB37" s="462"/>
      <c r="UCC37" s="462"/>
      <c r="UCD37" s="462"/>
      <c r="UCE37" s="462"/>
      <c r="UCF37" s="462"/>
      <c r="UCG37" s="462"/>
      <c r="UCH37" s="462"/>
      <c r="UCI37" s="462"/>
      <c r="UCJ37" s="462"/>
      <c r="UCK37" s="462"/>
      <c r="UCL37" s="462"/>
      <c r="UCM37" s="462"/>
      <c r="UCN37" s="462"/>
      <c r="UCO37" s="462"/>
      <c r="UCP37" s="462"/>
      <c r="UCQ37" s="462"/>
      <c r="UCR37" s="462"/>
      <c r="UCS37" s="462"/>
      <c r="UCT37" s="462"/>
      <c r="UCU37" s="462"/>
      <c r="UCV37" s="462"/>
      <c r="UCW37" s="462"/>
      <c r="UCX37" s="462"/>
      <c r="UCY37" s="462"/>
      <c r="UCZ37" s="462"/>
      <c r="UDA37" s="462"/>
      <c r="UDB37" s="462"/>
      <c r="UDC37" s="462"/>
      <c r="UDD37" s="462"/>
      <c r="UDE37" s="462"/>
      <c r="UDF37" s="462"/>
      <c r="UDG37" s="462"/>
      <c r="UDH37" s="462"/>
      <c r="UDI37" s="462"/>
      <c r="UDJ37" s="462"/>
      <c r="UDK37" s="462"/>
      <c r="UDL37" s="462"/>
      <c r="UDM37" s="462"/>
      <c r="UDN37" s="462"/>
      <c r="UDO37" s="462"/>
      <c r="UDP37" s="462"/>
      <c r="UDQ37" s="462"/>
      <c r="UDR37" s="462"/>
      <c r="UDS37" s="462"/>
      <c r="UDT37" s="462"/>
      <c r="UDU37" s="462"/>
      <c r="UDV37" s="462"/>
      <c r="UDW37" s="462"/>
      <c r="UDX37" s="462"/>
      <c r="UDY37" s="462"/>
      <c r="UDZ37" s="462"/>
      <c r="UEA37" s="462"/>
      <c r="UEB37" s="462"/>
      <c r="UEC37" s="462"/>
      <c r="UED37" s="462"/>
      <c r="UEE37" s="462"/>
      <c r="UEF37" s="462"/>
      <c r="UEG37" s="462"/>
      <c r="UEH37" s="462"/>
      <c r="UEI37" s="462"/>
      <c r="UEJ37" s="462"/>
      <c r="UEK37" s="462"/>
      <c r="UEL37" s="462"/>
      <c r="UEM37" s="462"/>
      <c r="UEN37" s="462"/>
      <c r="UEO37" s="462"/>
      <c r="UEP37" s="462"/>
      <c r="UEQ37" s="462"/>
      <c r="UER37" s="462"/>
      <c r="UES37" s="462"/>
      <c r="UET37" s="462"/>
      <c r="UEU37" s="462"/>
      <c r="UEV37" s="462"/>
      <c r="UEW37" s="462"/>
      <c r="UEX37" s="462"/>
      <c r="UEY37" s="462"/>
      <c r="UEZ37" s="462"/>
      <c r="UFA37" s="462"/>
      <c r="UFB37" s="462"/>
      <c r="UFC37" s="462"/>
      <c r="UFD37" s="462"/>
      <c r="UFE37" s="462"/>
      <c r="UFF37" s="462"/>
      <c r="UFG37" s="462"/>
      <c r="UFH37" s="462"/>
      <c r="UFI37" s="462"/>
      <c r="UFJ37" s="462"/>
      <c r="UFK37" s="462"/>
      <c r="UFL37" s="462"/>
      <c r="UFM37" s="462"/>
      <c r="UFN37" s="462"/>
      <c r="UFO37" s="462"/>
      <c r="UFP37" s="462"/>
      <c r="UFQ37" s="462"/>
      <c r="UFR37" s="462"/>
      <c r="UFS37" s="462"/>
      <c r="UFT37" s="462"/>
      <c r="UFU37" s="462"/>
      <c r="UFV37" s="462"/>
      <c r="UFW37" s="462"/>
      <c r="UFX37" s="462"/>
      <c r="UFY37" s="462"/>
      <c r="UFZ37" s="462"/>
      <c r="UGA37" s="462"/>
      <c r="UGB37" s="462"/>
      <c r="UGC37" s="462"/>
      <c r="UGD37" s="462"/>
      <c r="UGE37" s="462"/>
      <c r="UGF37" s="462"/>
      <c r="UGG37" s="462"/>
      <c r="UGH37" s="462"/>
      <c r="UGI37" s="462"/>
      <c r="UGJ37" s="462"/>
      <c r="UGK37" s="462"/>
      <c r="UGL37" s="462"/>
      <c r="UGM37" s="462"/>
      <c r="UGN37" s="462"/>
      <c r="UGO37" s="462"/>
      <c r="UGP37" s="462"/>
      <c r="UGQ37" s="462"/>
      <c r="UGR37" s="462"/>
      <c r="UGS37" s="462"/>
      <c r="UGT37" s="462"/>
      <c r="UGU37" s="462"/>
      <c r="UGV37" s="462"/>
      <c r="UGW37" s="462"/>
      <c r="UGX37" s="462"/>
      <c r="UGY37" s="462"/>
      <c r="UGZ37" s="462"/>
      <c r="UHA37" s="462"/>
      <c r="UHB37" s="462"/>
      <c r="UHC37" s="462"/>
      <c r="UHD37" s="462"/>
      <c r="UHE37" s="462"/>
      <c r="UHF37" s="462"/>
      <c r="UHG37" s="462"/>
      <c r="UHH37" s="462"/>
      <c r="UHI37" s="462"/>
      <c r="UHJ37" s="462"/>
      <c r="UHK37" s="462"/>
      <c r="UHL37" s="462"/>
      <c r="UHM37" s="462"/>
      <c r="UHN37" s="462"/>
      <c r="UHO37" s="462"/>
      <c r="UHP37" s="462"/>
      <c r="UHQ37" s="462"/>
      <c r="UHR37" s="462"/>
      <c r="UHS37" s="462"/>
      <c r="UHT37" s="462"/>
      <c r="UHU37" s="462"/>
      <c r="UHV37" s="462"/>
      <c r="UHW37" s="462"/>
      <c r="UHX37" s="462"/>
      <c r="UHY37" s="462"/>
      <c r="UHZ37" s="462"/>
      <c r="UIA37" s="462"/>
      <c r="UIB37" s="462"/>
      <c r="UIC37" s="462"/>
      <c r="UID37" s="462"/>
      <c r="UIE37" s="462"/>
      <c r="UIF37" s="462"/>
      <c r="UIG37" s="462"/>
      <c r="UIH37" s="462"/>
      <c r="UII37" s="462"/>
      <c r="UIJ37" s="462"/>
      <c r="UIK37" s="462"/>
      <c r="UIL37" s="462"/>
      <c r="UIM37" s="462"/>
      <c r="UIN37" s="462"/>
      <c r="UIO37" s="462"/>
      <c r="UIP37" s="462"/>
      <c r="UIQ37" s="462"/>
      <c r="UIR37" s="462"/>
      <c r="UIS37" s="462"/>
      <c r="UIT37" s="462"/>
      <c r="UIU37" s="462"/>
      <c r="UIV37" s="462"/>
      <c r="UIW37" s="462"/>
      <c r="UIX37" s="462"/>
      <c r="UIY37" s="462"/>
      <c r="UIZ37" s="462"/>
      <c r="UJA37" s="462"/>
      <c r="UJB37" s="462"/>
      <c r="UJC37" s="462"/>
      <c r="UJD37" s="462"/>
      <c r="UJE37" s="462"/>
      <c r="UJF37" s="462"/>
      <c r="UJG37" s="462"/>
      <c r="UJH37" s="462"/>
      <c r="UJI37" s="462"/>
      <c r="UJJ37" s="462"/>
      <c r="UJK37" s="462"/>
      <c r="UJL37" s="462"/>
      <c r="UJM37" s="462"/>
      <c r="UJN37" s="462"/>
      <c r="UJO37" s="462"/>
      <c r="UJP37" s="462"/>
      <c r="UJQ37" s="462"/>
      <c r="UJR37" s="462"/>
      <c r="UJS37" s="462"/>
      <c r="UJT37" s="462"/>
      <c r="UJU37" s="462"/>
      <c r="UJV37" s="462"/>
      <c r="UJW37" s="462"/>
      <c r="UJX37" s="462"/>
      <c r="UJY37" s="462"/>
      <c r="UJZ37" s="462"/>
      <c r="UKA37" s="462"/>
      <c r="UKB37" s="462"/>
      <c r="UKC37" s="462"/>
      <c r="UKD37" s="462"/>
      <c r="UKE37" s="462"/>
      <c r="UKF37" s="462"/>
      <c r="UKG37" s="462"/>
      <c r="UKH37" s="462"/>
      <c r="UKI37" s="462"/>
      <c r="UKJ37" s="462"/>
      <c r="UKK37" s="462"/>
      <c r="UKL37" s="462"/>
      <c r="UKM37" s="462"/>
      <c r="UKN37" s="462"/>
      <c r="UKO37" s="462"/>
      <c r="UKP37" s="462"/>
      <c r="UKQ37" s="462"/>
      <c r="UKR37" s="462"/>
      <c r="UKS37" s="462"/>
      <c r="UKT37" s="462"/>
      <c r="UKU37" s="462"/>
      <c r="UKV37" s="462"/>
      <c r="UKW37" s="462"/>
      <c r="UKX37" s="462"/>
      <c r="UKY37" s="462"/>
      <c r="UKZ37" s="462"/>
      <c r="ULA37" s="462"/>
      <c r="ULB37" s="462"/>
      <c r="ULC37" s="462"/>
      <c r="ULD37" s="462"/>
      <c r="ULE37" s="462"/>
      <c r="ULF37" s="462"/>
      <c r="ULG37" s="462"/>
      <c r="ULH37" s="462"/>
      <c r="ULI37" s="462"/>
      <c r="ULJ37" s="462"/>
      <c r="ULK37" s="462"/>
      <c r="ULL37" s="462"/>
      <c r="ULM37" s="462"/>
      <c r="ULN37" s="462"/>
      <c r="ULO37" s="462"/>
      <c r="ULP37" s="462"/>
      <c r="ULQ37" s="462"/>
      <c r="ULR37" s="462"/>
      <c r="ULS37" s="462"/>
      <c r="ULT37" s="462"/>
      <c r="ULU37" s="462"/>
      <c r="ULV37" s="462"/>
      <c r="ULW37" s="462"/>
      <c r="ULX37" s="462"/>
      <c r="ULY37" s="462"/>
      <c r="ULZ37" s="462"/>
      <c r="UMA37" s="462"/>
      <c r="UMB37" s="462"/>
      <c r="UMC37" s="462"/>
      <c r="UMD37" s="462"/>
      <c r="UME37" s="462"/>
      <c r="UMF37" s="462"/>
      <c r="UMG37" s="462"/>
      <c r="UMH37" s="462"/>
      <c r="UMI37" s="462"/>
      <c r="UMJ37" s="462"/>
      <c r="UMK37" s="462"/>
      <c r="UML37" s="462"/>
      <c r="UMM37" s="462"/>
      <c r="UMN37" s="462"/>
      <c r="UMO37" s="462"/>
      <c r="UMP37" s="462"/>
      <c r="UMQ37" s="462"/>
      <c r="UMR37" s="462"/>
      <c r="UMS37" s="462"/>
      <c r="UMT37" s="462"/>
      <c r="UMU37" s="462"/>
      <c r="UMV37" s="462"/>
      <c r="UMW37" s="462"/>
      <c r="UMX37" s="462"/>
      <c r="UMY37" s="462"/>
      <c r="UMZ37" s="462"/>
      <c r="UNA37" s="462"/>
      <c r="UNB37" s="462"/>
      <c r="UNC37" s="462"/>
      <c r="UND37" s="462"/>
      <c r="UNE37" s="462"/>
      <c r="UNF37" s="462"/>
      <c r="UNG37" s="462"/>
      <c r="UNH37" s="462"/>
      <c r="UNI37" s="462"/>
      <c r="UNJ37" s="462"/>
      <c r="UNK37" s="462"/>
      <c r="UNL37" s="462"/>
      <c r="UNM37" s="462"/>
      <c r="UNN37" s="462"/>
      <c r="UNO37" s="462"/>
      <c r="UNP37" s="462"/>
      <c r="UNQ37" s="462"/>
      <c r="UNR37" s="462"/>
      <c r="UNS37" s="462"/>
      <c r="UNT37" s="462"/>
      <c r="UNU37" s="462"/>
      <c r="UNV37" s="462"/>
      <c r="UNW37" s="462"/>
      <c r="UNX37" s="462"/>
      <c r="UNY37" s="462"/>
      <c r="UNZ37" s="462"/>
      <c r="UOA37" s="462"/>
      <c r="UOB37" s="462"/>
      <c r="UOC37" s="462"/>
      <c r="UOD37" s="462"/>
      <c r="UOE37" s="462"/>
      <c r="UOF37" s="462"/>
      <c r="UOG37" s="462"/>
      <c r="UOH37" s="462"/>
      <c r="UOI37" s="462"/>
      <c r="UOJ37" s="462"/>
      <c r="UOK37" s="462"/>
      <c r="UOL37" s="462"/>
      <c r="UOM37" s="462"/>
      <c r="UON37" s="462"/>
      <c r="UOO37" s="462"/>
      <c r="UOP37" s="462"/>
      <c r="UOQ37" s="462"/>
      <c r="UOR37" s="462"/>
      <c r="UOS37" s="462"/>
      <c r="UOT37" s="462"/>
      <c r="UOU37" s="462"/>
      <c r="UOV37" s="462"/>
      <c r="UOW37" s="462"/>
      <c r="UOX37" s="462"/>
      <c r="UOY37" s="462"/>
      <c r="UOZ37" s="462"/>
      <c r="UPA37" s="462"/>
      <c r="UPB37" s="462"/>
      <c r="UPC37" s="462"/>
      <c r="UPD37" s="462"/>
      <c r="UPE37" s="462"/>
      <c r="UPF37" s="462"/>
      <c r="UPG37" s="462"/>
      <c r="UPH37" s="462"/>
      <c r="UPI37" s="462"/>
      <c r="UPJ37" s="462"/>
      <c r="UPK37" s="462"/>
      <c r="UPL37" s="462"/>
      <c r="UPM37" s="462"/>
      <c r="UPN37" s="462"/>
      <c r="UPO37" s="462"/>
      <c r="UPP37" s="462"/>
      <c r="UPQ37" s="462"/>
      <c r="UPR37" s="462"/>
      <c r="UPS37" s="462"/>
      <c r="UPT37" s="462"/>
      <c r="UPU37" s="462"/>
      <c r="UPV37" s="462"/>
      <c r="UPW37" s="462"/>
      <c r="UPX37" s="462"/>
      <c r="UPY37" s="462"/>
      <c r="UPZ37" s="462"/>
      <c r="UQA37" s="462"/>
      <c r="UQB37" s="462"/>
      <c r="UQC37" s="462"/>
      <c r="UQD37" s="462"/>
      <c r="UQE37" s="462"/>
      <c r="UQF37" s="462"/>
      <c r="UQG37" s="462"/>
      <c r="UQH37" s="462"/>
      <c r="UQI37" s="462"/>
      <c r="UQJ37" s="462"/>
      <c r="UQK37" s="462"/>
      <c r="UQL37" s="462"/>
      <c r="UQM37" s="462"/>
      <c r="UQN37" s="462"/>
      <c r="UQO37" s="462"/>
      <c r="UQP37" s="462"/>
      <c r="UQQ37" s="462"/>
      <c r="UQR37" s="462"/>
      <c r="UQS37" s="462"/>
      <c r="UQT37" s="462"/>
      <c r="UQU37" s="462"/>
      <c r="UQV37" s="462"/>
      <c r="UQW37" s="462"/>
      <c r="UQX37" s="462"/>
      <c r="UQY37" s="462"/>
      <c r="UQZ37" s="462"/>
      <c r="URA37" s="462"/>
      <c r="URB37" s="462"/>
      <c r="URC37" s="462"/>
      <c r="URD37" s="462"/>
      <c r="URE37" s="462"/>
      <c r="URF37" s="462"/>
      <c r="URG37" s="462"/>
      <c r="URH37" s="462"/>
      <c r="URI37" s="462"/>
      <c r="URJ37" s="462"/>
      <c r="URK37" s="462"/>
      <c r="URL37" s="462"/>
      <c r="URM37" s="462"/>
      <c r="URN37" s="462"/>
      <c r="URO37" s="462"/>
      <c r="URP37" s="462"/>
      <c r="URQ37" s="462"/>
      <c r="URR37" s="462"/>
      <c r="URS37" s="462"/>
      <c r="URT37" s="462"/>
      <c r="URU37" s="462"/>
      <c r="URV37" s="462"/>
      <c r="URW37" s="462"/>
      <c r="URX37" s="462"/>
      <c r="URY37" s="462"/>
      <c r="URZ37" s="462"/>
      <c r="USA37" s="462"/>
      <c r="USB37" s="462"/>
      <c r="USC37" s="462"/>
      <c r="USD37" s="462"/>
      <c r="USE37" s="462"/>
      <c r="USF37" s="462"/>
      <c r="USG37" s="462"/>
      <c r="USH37" s="462"/>
      <c r="USI37" s="462"/>
      <c r="USJ37" s="462"/>
      <c r="USK37" s="462"/>
      <c r="USL37" s="462"/>
      <c r="USM37" s="462"/>
      <c r="USN37" s="462"/>
      <c r="USO37" s="462"/>
      <c r="USP37" s="462"/>
      <c r="USQ37" s="462"/>
      <c r="USR37" s="462"/>
      <c r="USS37" s="462"/>
      <c r="UST37" s="462"/>
      <c r="USU37" s="462"/>
      <c r="USV37" s="462"/>
      <c r="USW37" s="462"/>
      <c r="USX37" s="462"/>
      <c r="USY37" s="462"/>
      <c r="USZ37" s="462"/>
      <c r="UTA37" s="462"/>
      <c r="UTB37" s="462"/>
      <c r="UTC37" s="462"/>
      <c r="UTD37" s="462"/>
      <c r="UTE37" s="462"/>
      <c r="UTF37" s="462"/>
      <c r="UTG37" s="462"/>
      <c r="UTH37" s="462"/>
      <c r="UTI37" s="462"/>
      <c r="UTJ37" s="462"/>
      <c r="UTK37" s="462"/>
      <c r="UTL37" s="462"/>
      <c r="UTM37" s="462"/>
      <c r="UTN37" s="462"/>
      <c r="UTO37" s="462"/>
      <c r="UTP37" s="462"/>
      <c r="UTQ37" s="462"/>
      <c r="UTR37" s="462"/>
      <c r="UTS37" s="462"/>
      <c r="UTT37" s="462"/>
      <c r="UTU37" s="462"/>
      <c r="UTV37" s="462"/>
      <c r="UTW37" s="462"/>
      <c r="UTX37" s="462"/>
      <c r="UTY37" s="462"/>
      <c r="UTZ37" s="462"/>
      <c r="UUA37" s="462"/>
      <c r="UUB37" s="462"/>
      <c r="UUC37" s="462"/>
      <c r="UUD37" s="462"/>
      <c r="UUE37" s="462"/>
      <c r="UUF37" s="462"/>
      <c r="UUG37" s="462"/>
      <c r="UUH37" s="462"/>
      <c r="UUI37" s="462"/>
      <c r="UUJ37" s="462"/>
      <c r="UUK37" s="462"/>
      <c r="UUL37" s="462"/>
      <c r="UUM37" s="462"/>
      <c r="UUN37" s="462"/>
      <c r="UUO37" s="462"/>
      <c r="UUP37" s="462"/>
      <c r="UUQ37" s="462"/>
      <c r="UUR37" s="462"/>
      <c r="UUS37" s="462"/>
      <c r="UUT37" s="462"/>
      <c r="UUU37" s="462"/>
      <c r="UUV37" s="462"/>
      <c r="UUW37" s="462"/>
      <c r="UUX37" s="462"/>
      <c r="UUY37" s="462"/>
      <c r="UUZ37" s="462"/>
      <c r="UVA37" s="462"/>
      <c r="UVB37" s="462"/>
      <c r="UVC37" s="462"/>
      <c r="UVD37" s="462"/>
      <c r="UVE37" s="462"/>
      <c r="UVF37" s="462"/>
      <c r="UVG37" s="462"/>
      <c r="UVH37" s="462"/>
      <c r="UVI37" s="462"/>
      <c r="UVJ37" s="462"/>
      <c r="UVK37" s="462"/>
      <c r="UVL37" s="462"/>
      <c r="UVM37" s="462"/>
      <c r="UVN37" s="462"/>
      <c r="UVO37" s="462"/>
      <c r="UVP37" s="462"/>
      <c r="UVQ37" s="462"/>
      <c r="UVR37" s="462"/>
      <c r="UVS37" s="462"/>
      <c r="UVT37" s="462"/>
      <c r="UVU37" s="462"/>
      <c r="UVV37" s="462"/>
      <c r="UVW37" s="462"/>
      <c r="UVX37" s="462"/>
      <c r="UVY37" s="462"/>
      <c r="UVZ37" s="462"/>
      <c r="UWA37" s="462"/>
      <c r="UWB37" s="462"/>
      <c r="UWC37" s="462"/>
      <c r="UWD37" s="462"/>
      <c r="UWE37" s="462"/>
      <c r="UWF37" s="462"/>
      <c r="UWG37" s="462"/>
      <c r="UWH37" s="462"/>
      <c r="UWI37" s="462"/>
      <c r="UWJ37" s="462"/>
      <c r="UWK37" s="462"/>
      <c r="UWL37" s="462"/>
      <c r="UWM37" s="462"/>
      <c r="UWN37" s="462"/>
      <c r="UWO37" s="462"/>
      <c r="UWP37" s="462"/>
      <c r="UWQ37" s="462"/>
      <c r="UWR37" s="462"/>
      <c r="UWS37" s="462"/>
      <c r="UWT37" s="462"/>
      <c r="UWU37" s="462"/>
      <c r="UWV37" s="462"/>
      <c r="UWW37" s="462"/>
      <c r="UWX37" s="462"/>
      <c r="UWY37" s="462"/>
      <c r="UWZ37" s="462"/>
      <c r="UXA37" s="462"/>
      <c r="UXB37" s="462"/>
      <c r="UXC37" s="462"/>
      <c r="UXD37" s="462"/>
      <c r="UXE37" s="462"/>
      <c r="UXF37" s="462"/>
      <c r="UXG37" s="462"/>
      <c r="UXH37" s="462"/>
      <c r="UXI37" s="462"/>
      <c r="UXJ37" s="462"/>
      <c r="UXK37" s="462"/>
      <c r="UXL37" s="462"/>
      <c r="UXM37" s="462"/>
      <c r="UXN37" s="462"/>
      <c r="UXO37" s="462"/>
      <c r="UXP37" s="462"/>
      <c r="UXQ37" s="462"/>
      <c r="UXR37" s="462"/>
      <c r="UXS37" s="462"/>
      <c r="UXT37" s="462"/>
      <c r="UXU37" s="462"/>
      <c r="UXV37" s="462"/>
      <c r="UXW37" s="462"/>
      <c r="UXX37" s="462"/>
      <c r="UXY37" s="462"/>
      <c r="UXZ37" s="462"/>
      <c r="UYA37" s="462"/>
      <c r="UYB37" s="462"/>
      <c r="UYC37" s="462"/>
      <c r="UYD37" s="462"/>
      <c r="UYE37" s="462"/>
      <c r="UYF37" s="462"/>
      <c r="UYG37" s="462"/>
      <c r="UYH37" s="462"/>
      <c r="UYI37" s="462"/>
      <c r="UYJ37" s="462"/>
      <c r="UYK37" s="462"/>
      <c r="UYL37" s="462"/>
      <c r="UYM37" s="462"/>
      <c r="UYN37" s="462"/>
      <c r="UYO37" s="462"/>
      <c r="UYP37" s="462"/>
      <c r="UYQ37" s="462"/>
      <c r="UYR37" s="462"/>
      <c r="UYS37" s="462"/>
      <c r="UYT37" s="462"/>
      <c r="UYU37" s="462"/>
      <c r="UYV37" s="462"/>
      <c r="UYW37" s="462"/>
      <c r="UYX37" s="462"/>
      <c r="UYY37" s="462"/>
      <c r="UYZ37" s="462"/>
      <c r="UZA37" s="462"/>
      <c r="UZB37" s="462"/>
      <c r="UZC37" s="462"/>
      <c r="UZD37" s="462"/>
      <c r="UZE37" s="462"/>
      <c r="UZF37" s="462"/>
      <c r="UZG37" s="462"/>
      <c r="UZH37" s="462"/>
      <c r="UZI37" s="462"/>
      <c r="UZJ37" s="462"/>
      <c r="UZK37" s="462"/>
      <c r="UZL37" s="462"/>
      <c r="UZM37" s="462"/>
      <c r="UZN37" s="462"/>
      <c r="UZO37" s="462"/>
      <c r="UZP37" s="462"/>
      <c r="UZQ37" s="462"/>
      <c r="UZR37" s="462"/>
      <c r="UZS37" s="462"/>
      <c r="UZT37" s="462"/>
      <c r="UZU37" s="462"/>
      <c r="UZV37" s="462"/>
      <c r="UZW37" s="462"/>
      <c r="UZX37" s="462"/>
      <c r="UZY37" s="462"/>
      <c r="UZZ37" s="462"/>
      <c r="VAA37" s="462"/>
      <c r="VAB37" s="462"/>
      <c r="VAC37" s="462"/>
      <c r="VAD37" s="462"/>
      <c r="VAE37" s="462"/>
      <c r="VAF37" s="462"/>
      <c r="VAG37" s="462"/>
      <c r="VAH37" s="462"/>
      <c r="VAI37" s="462"/>
      <c r="VAJ37" s="462"/>
      <c r="VAK37" s="462"/>
      <c r="VAL37" s="462"/>
      <c r="VAM37" s="462"/>
      <c r="VAN37" s="462"/>
      <c r="VAO37" s="462"/>
      <c r="VAP37" s="462"/>
      <c r="VAQ37" s="462"/>
      <c r="VAR37" s="462"/>
      <c r="VAS37" s="462"/>
      <c r="VAT37" s="462"/>
      <c r="VAU37" s="462"/>
      <c r="VAV37" s="462"/>
      <c r="VAW37" s="462"/>
      <c r="VAX37" s="462"/>
      <c r="VAY37" s="462"/>
      <c r="VAZ37" s="462"/>
      <c r="VBA37" s="462"/>
      <c r="VBB37" s="462"/>
      <c r="VBC37" s="462"/>
      <c r="VBD37" s="462"/>
      <c r="VBE37" s="462"/>
      <c r="VBF37" s="462"/>
      <c r="VBG37" s="462"/>
      <c r="VBH37" s="462"/>
      <c r="VBI37" s="462"/>
      <c r="VBJ37" s="462"/>
      <c r="VBK37" s="462"/>
      <c r="VBL37" s="462"/>
      <c r="VBM37" s="462"/>
      <c r="VBN37" s="462"/>
      <c r="VBO37" s="462"/>
      <c r="VBP37" s="462"/>
      <c r="VBQ37" s="462"/>
      <c r="VBR37" s="462"/>
      <c r="VBS37" s="462"/>
      <c r="VBT37" s="462"/>
      <c r="VBU37" s="462"/>
      <c r="VBV37" s="462"/>
      <c r="VBW37" s="462"/>
      <c r="VBX37" s="462"/>
      <c r="VBY37" s="462"/>
      <c r="VBZ37" s="462"/>
      <c r="VCA37" s="462"/>
      <c r="VCB37" s="462"/>
      <c r="VCC37" s="462"/>
      <c r="VCD37" s="462"/>
      <c r="VCE37" s="462"/>
      <c r="VCF37" s="462"/>
      <c r="VCG37" s="462"/>
      <c r="VCH37" s="462"/>
      <c r="VCI37" s="462"/>
      <c r="VCJ37" s="462"/>
      <c r="VCK37" s="462"/>
      <c r="VCL37" s="462"/>
      <c r="VCM37" s="462"/>
      <c r="VCN37" s="462"/>
      <c r="VCO37" s="462"/>
      <c r="VCP37" s="462"/>
      <c r="VCQ37" s="462"/>
      <c r="VCR37" s="462"/>
      <c r="VCS37" s="462"/>
      <c r="VCT37" s="462"/>
      <c r="VCU37" s="462"/>
      <c r="VCV37" s="462"/>
      <c r="VCW37" s="462"/>
      <c r="VCX37" s="462"/>
      <c r="VCY37" s="462"/>
      <c r="VCZ37" s="462"/>
      <c r="VDA37" s="462"/>
      <c r="VDB37" s="462"/>
      <c r="VDC37" s="462"/>
      <c r="VDD37" s="462"/>
      <c r="VDE37" s="462"/>
      <c r="VDF37" s="462"/>
      <c r="VDG37" s="462"/>
      <c r="VDH37" s="462"/>
      <c r="VDI37" s="462"/>
      <c r="VDJ37" s="462"/>
      <c r="VDK37" s="462"/>
      <c r="VDL37" s="462"/>
      <c r="VDM37" s="462"/>
      <c r="VDN37" s="462"/>
      <c r="VDO37" s="462"/>
      <c r="VDP37" s="462"/>
      <c r="VDQ37" s="462"/>
      <c r="VDR37" s="462"/>
      <c r="VDS37" s="462"/>
      <c r="VDT37" s="462"/>
      <c r="VDU37" s="462"/>
      <c r="VDV37" s="462"/>
      <c r="VDW37" s="462"/>
      <c r="VDX37" s="462"/>
      <c r="VDY37" s="462"/>
      <c r="VDZ37" s="462"/>
      <c r="VEA37" s="462"/>
      <c r="VEB37" s="462"/>
      <c r="VEC37" s="462"/>
      <c r="VED37" s="462"/>
      <c r="VEE37" s="462"/>
      <c r="VEF37" s="462"/>
      <c r="VEG37" s="462"/>
      <c r="VEH37" s="462"/>
      <c r="VEI37" s="462"/>
      <c r="VEJ37" s="462"/>
      <c r="VEK37" s="462"/>
      <c r="VEL37" s="462"/>
      <c r="VEM37" s="462"/>
      <c r="VEN37" s="462"/>
      <c r="VEO37" s="462"/>
      <c r="VEP37" s="462"/>
      <c r="VEQ37" s="462"/>
      <c r="VER37" s="462"/>
      <c r="VES37" s="462"/>
      <c r="VET37" s="462"/>
      <c r="VEU37" s="462"/>
      <c r="VEV37" s="462"/>
      <c r="VEW37" s="462"/>
      <c r="VEX37" s="462"/>
      <c r="VEY37" s="462"/>
      <c r="VEZ37" s="462"/>
      <c r="VFA37" s="462"/>
      <c r="VFB37" s="462"/>
      <c r="VFC37" s="462"/>
      <c r="VFD37" s="462"/>
      <c r="VFE37" s="462"/>
      <c r="VFF37" s="462"/>
      <c r="VFG37" s="462"/>
      <c r="VFH37" s="462"/>
      <c r="VFI37" s="462"/>
      <c r="VFJ37" s="462"/>
      <c r="VFK37" s="462"/>
      <c r="VFL37" s="462"/>
      <c r="VFM37" s="462"/>
      <c r="VFN37" s="462"/>
      <c r="VFO37" s="462"/>
      <c r="VFP37" s="462"/>
      <c r="VFQ37" s="462"/>
      <c r="VFR37" s="462"/>
      <c r="VFS37" s="462"/>
      <c r="VFT37" s="462"/>
      <c r="VFU37" s="462"/>
      <c r="VFV37" s="462"/>
      <c r="VFW37" s="462"/>
      <c r="VFX37" s="462"/>
      <c r="VFY37" s="462"/>
      <c r="VFZ37" s="462"/>
      <c r="VGA37" s="462"/>
      <c r="VGB37" s="462"/>
      <c r="VGC37" s="462"/>
      <c r="VGD37" s="462"/>
      <c r="VGE37" s="462"/>
      <c r="VGF37" s="462"/>
      <c r="VGG37" s="462"/>
      <c r="VGH37" s="462"/>
      <c r="VGI37" s="462"/>
      <c r="VGJ37" s="462"/>
      <c r="VGK37" s="462"/>
      <c r="VGL37" s="462"/>
      <c r="VGM37" s="462"/>
      <c r="VGN37" s="462"/>
      <c r="VGO37" s="462"/>
      <c r="VGP37" s="462"/>
      <c r="VGQ37" s="462"/>
      <c r="VGR37" s="462"/>
      <c r="VGS37" s="462"/>
      <c r="VGT37" s="462"/>
      <c r="VGU37" s="462"/>
      <c r="VGV37" s="462"/>
      <c r="VGW37" s="462"/>
      <c r="VGX37" s="462"/>
      <c r="VGY37" s="462"/>
      <c r="VGZ37" s="462"/>
      <c r="VHA37" s="462"/>
      <c r="VHB37" s="462"/>
      <c r="VHC37" s="462"/>
      <c r="VHD37" s="462"/>
      <c r="VHE37" s="462"/>
      <c r="VHF37" s="462"/>
      <c r="VHG37" s="462"/>
      <c r="VHH37" s="462"/>
      <c r="VHI37" s="462"/>
      <c r="VHJ37" s="462"/>
      <c r="VHK37" s="462"/>
      <c r="VHL37" s="462"/>
      <c r="VHM37" s="462"/>
      <c r="VHN37" s="462"/>
      <c r="VHO37" s="462"/>
      <c r="VHP37" s="462"/>
      <c r="VHQ37" s="462"/>
      <c r="VHR37" s="462"/>
      <c r="VHS37" s="462"/>
      <c r="VHT37" s="462"/>
      <c r="VHU37" s="462"/>
      <c r="VHV37" s="462"/>
      <c r="VHW37" s="462"/>
      <c r="VHX37" s="462"/>
      <c r="VHY37" s="462"/>
      <c r="VHZ37" s="462"/>
      <c r="VIA37" s="462"/>
      <c r="VIB37" s="462"/>
      <c r="VIC37" s="462"/>
      <c r="VID37" s="462"/>
      <c r="VIE37" s="462"/>
      <c r="VIF37" s="462"/>
      <c r="VIG37" s="462"/>
      <c r="VIH37" s="462"/>
      <c r="VII37" s="462"/>
      <c r="VIJ37" s="462"/>
      <c r="VIK37" s="462"/>
      <c r="VIL37" s="462"/>
      <c r="VIM37" s="462"/>
      <c r="VIN37" s="462"/>
      <c r="VIO37" s="462"/>
      <c r="VIP37" s="462"/>
      <c r="VIQ37" s="462"/>
      <c r="VIR37" s="462"/>
      <c r="VIS37" s="462"/>
      <c r="VIT37" s="462"/>
      <c r="VIU37" s="462"/>
      <c r="VIV37" s="462"/>
      <c r="VIW37" s="462"/>
      <c r="VIX37" s="462"/>
      <c r="VIY37" s="462"/>
      <c r="VIZ37" s="462"/>
      <c r="VJA37" s="462"/>
      <c r="VJB37" s="462"/>
      <c r="VJC37" s="462"/>
      <c r="VJD37" s="462"/>
      <c r="VJE37" s="462"/>
      <c r="VJF37" s="462"/>
      <c r="VJG37" s="462"/>
      <c r="VJH37" s="462"/>
      <c r="VJI37" s="462"/>
      <c r="VJJ37" s="462"/>
      <c r="VJK37" s="462"/>
      <c r="VJL37" s="462"/>
      <c r="VJM37" s="462"/>
      <c r="VJN37" s="462"/>
      <c r="VJO37" s="462"/>
      <c r="VJP37" s="462"/>
      <c r="VJQ37" s="462"/>
      <c r="VJR37" s="462"/>
      <c r="VJS37" s="462"/>
      <c r="VJT37" s="462"/>
      <c r="VJU37" s="462"/>
      <c r="VJV37" s="462"/>
      <c r="VJW37" s="462"/>
      <c r="VJX37" s="462"/>
      <c r="VJY37" s="462"/>
      <c r="VJZ37" s="462"/>
      <c r="VKA37" s="462"/>
      <c r="VKB37" s="462"/>
      <c r="VKC37" s="462"/>
      <c r="VKD37" s="462"/>
      <c r="VKE37" s="462"/>
      <c r="VKF37" s="462"/>
      <c r="VKG37" s="462"/>
      <c r="VKH37" s="462"/>
      <c r="VKI37" s="462"/>
      <c r="VKJ37" s="462"/>
      <c r="VKK37" s="462"/>
      <c r="VKL37" s="462"/>
      <c r="VKM37" s="462"/>
      <c r="VKN37" s="462"/>
      <c r="VKO37" s="462"/>
      <c r="VKP37" s="462"/>
      <c r="VKQ37" s="462"/>
      <c r="VKR37" s="462"/>
      <c r="VKS37" s="462"/>
      <c r="VKT37" s="462"/>
      <c r="VKU37" s="462"/>
      <c r="VKV37" s="462"/>
      <c r="VKW37" s="462"/>
      <c r="VKX37" s="462"/>
      <c r="VKY37" s="462"/>
      <c r="VKZ37" s="462"/>
      <c r="VLA37" s="462"/>
      <c r="VLB37" s="462"/>
      <c r="VLC37" s="462"/>
      <c r="VLD37" s="462"/>
      <c r="VLE37" s="462"/>
      <c r="VLF37" s="462"/>
      <c r="VLG37" s="462"/>
      <c r="VLH37" s="462"/>
      <c r="VLI37" s="462"/>
      <c r="VLJ37" s="462"/>
      <c r="VLK37" s="462"/>
      <c r="VLL37" s="462"/>
      <c r="VLM37" s="462"/>
      <c r="VLN37" s="462"/>
      <c r="VLO37" s="462"/>
      <c r="VLP37" s="462"/>
      <c r="VLQ37" s="462"/>
      <c r="VLR37" s="462"/>
      <c r="VLS37" s="462"/>
      <c r="VLT37" s="462"/>
      <c r="VLU37" s="462"/>
      <c r="VLV37" s="462"/>
      <c r="VLW37" s="462"/>
      <c r="VLX37" s="462"/>
      <c r="VLY37" s="462"/>
      <c r="VLZ37" s="462"/>
      <c r="VMA37" s="462"/>
      <c r="VMB37" s="462"/>
      <c r="VMC37" s="462"/>
      <c r="VMD37" s="462"/>
      <c r="VME37" s="462"/>
      <c r="VMF37" s="462"/>
      <c r="VMG37" s="462"/>
      <c r="VMH37" s="462"/>
      <c r="VMI37" s="462"/>
      <c r="VMJ37" s="462"/>
      <c r="VMK37" s="462"/>
      <c r="VML37" s="462"/>
      <c r="VMM37" s="462"/>
      <c r="VMN37" s="462"/>
      <c r="VMO37" s="462"/>
      <c r="VMP37" s="462"/>
      <c r="VMQ37" s="462"/>
      <c r="VMR37" s="462"/>
      <c r="VMS37" s="462"/>
      <c r="VMT37" s="462"/>
      <c r="VMU37" s="462"/>
      <c r="VMV37" s="462"/>
      <c r="VMW37" s="462"/>
      <c r="VMX37" s="462"/>
      <c r="VMY37" s="462"/>
      <c r="VMZ37" s="462"/>
      <c r="VNA37" s="462"/>
      <c r="VNB37" s="462"/>
      <c r="VNC37" s="462"/>
      <c r="VND37" s="462"/>
      <c r="VNE37" s="462"/>
      <c r="VNF37" s="462"/>
      <c r="VNG37" s="462"/>
      <c r="VNH37" s="462"/>
      <c r="VNI37" s="462"/>
      <c r="VNJ37" s="462"/>
      <c r="VNK37" s="462"/>
      <c r="VNL37" s="462"/>
      <c r="VNM37" s="462"/>
      <c r="VNN37" s="462"/>
      <c r="VNO37" s="462"/>
      <c r="VNP37" s="462"/>
      <c r="VNQ37" s="462"/>
      <c r="VNR37" s="462"/>
      <c r="VNS37" s="462"/>
      <c r="VNT37" s="462"/>
      <c r="VNU37" s="462"/>
      <c r="VNV37" s="462"/>
      <c r="VNW37" s="462"/>
      <c r="VNX37" s="462"/>
      <c r="VNY37" s="462"/>
      <c r="VNZ37" s="462"/>
      <c r="VOA37" s="462"/>
      <c r="VOB37" s="462"/>
      <c r="VOC37" s="462"/>
      <c r="VOD37" s="462"/>
      <c r="VOE37" s="462"/>
      <c r="VOF37" s="462"/>
      <c r="VOG37" s="462"/>
      <c r="VOH37" s="462"/>
      <c r="VOI37" s="462"/>
      <c r="VOJ37" s="462"/>
      <c r="VOK37" s="462"/>
      <c r="VOL37" s="462"/>
      <c r="VOM37" s="462"/>
      <c r="VON37" s="462"/>
      <c r="VOO37" s="462"/>
      <c r="VOP37" s="462"/>
      <c r="VOQ37" s="462"/>
      <c r="VOR37" s="462"/>
      <c r="VOS37" s="462"/>
      <c r="VOT37" s="462"/>
      <c r="VOU37" s="462"/>
      <c r="VOV37" s="462"/>
      <c r="VOW37" s="462"/>
      <c r="VOX37" s="462"/>
      <c r="VOY37" s="462"/>
      <c r="VOZ37" s="462"/>
      <c r="VPA37" s="462"/>
      <c r="VPB37" s="462"/>
      <c r="VPC37" s="462"/>
      <c r="VPD37" s="462"/>
      <c r="VPE37" s="462"/>
      <c r="VPF37" s="462"/>
      <c r="VPG37" s="462"/>
      <c r="VPH37" s="462"/>
      <c r="VPI37" s="462"/>
      <c r="VPJ37" s="462"/>
      <c r="VPK37" s="462"/>
      <c r="VPL37" s="462"/>
      <c r="VPM37" s="462"/>
      <c r="VPN37" s="462"/>
      <c r="VPO37" s="462"/>
      <c r="VPP37" s="462"/>
      <c r="VPQ37" s="462"/>
      <c r="VPR37" s="462"/>
      <c r="VPS37" s="462"/>
      <c r="VPT37" s="462"/>
      <c r="VPU37" s="462"/>
      <c r="VPV37" s="462"/>
      <c r="VPW37" s="462"/>
      <c r="VPX37" s="462"/>
      <c r="VPY37" s="462"/>
      <c r="VPZ37" s="462"/>
      <c r="VQA37" s="462"/>
      <c r="VQB37" s="462"/>
      <c r="VQC37" s="462"/>
      <c r="VQD37" s="462"/>
      <c r="VQE37" s="462"/>
      <c r="VQF37" s="462"/>
      <c r="VQG37" s="462"/>
      <c r="VQH37" s="462"/>
      <c r="VQI37" s="462"/>
      <c r="VQJ37" s="462"/>
      <c r="VQK37" s="462"/>
      <c r="VQL37" s="462"/>
      <c r="VQM37" s="462"/>
      <c r="VQN37" s="462"/>
      <c r="VQO37" s="462"/>
      <c r="VQP37" s="462"/>
      <c r="VQQ37" s="462"/>
      <c r="VQR37" s="462"/>
      <c r="VQS37" s="462"/>
      <c r="VQT37" s="462"/>
      <c r="VQU37" s="462"/>
      <c r="VQV37" s="462"/>
      <c r="VQW37" s="462"/>
      <c r="VQX37" s="462"/>
      <c r="VQY37" s="462"/>
      <c r="VQZ37" s="462"/>
      <c r="VRA37" s="462"/>
      <c r="VRB37" s="462"/>
      <c r="VRC37" s="462"/>
      <c r="VRD37" s="462"/>
      <c r="VRE37" s="462"/>
      <c r="VRF37" s="462"/>
      <c r="VRG37" s="462"/>
      <c r="VRH37" s="462"/>
      <c r="VRI37" s="462"/>
      <c r="VRJ37" s="462"/>
      <c r="VRK37" s="462"/>
      <c r="VRL37" s="462"/>
      <c r="VRM37" s="462"/>
      <c r="VRN37" s="462"/>
      <c r="VRO37" s="462"/>
      <c r="VRP37" s="462"/>
      <c r="VRQ37" s="462"/>
      <c r="VRR37" s="462"/>
      <c r="VRS37" s="462"/>
      <c r="VRT37" s="462"/>
      <c r="VRU37" s="462"/>
      <c r="VRV37" s="462"/>
      <c r="VRW37" s="462"/>
      <c r="VRX37" s="462"/>
      <c r="VRY37" s="462"/>
      <c r="VRZ37" s="462"/>
      <c r="VSA37" s="462"/>
      <c r="VSB37" s="462"/>
      <c r="VSC37" s="462"/>
      <c r="VSD37" s="462"/>
      <c r="VSE37" s="462"/>
      <c r="VSF37" s="462"/>
      <c r="VSG37" s="462"/>
      <c r="VSH37" s="462"/>
      <c r="VSI37" s="462"/>
      <c r="VSJ37" s="462"/>
      <c r="VSK37" s="462"/>
      <c r="VSL37" s="462"/>
      <c r="VSM37" s="462"/>
      <c r="VSN37" s="462"/>
      <c r="VSO37" s="462"/>
      <c r="VSP37" s="462"/>
      <c r="VSQ37" s="462"/>
      <c r="VSR37" s="462"/>
      <c r="VSS37" s="462"/>
      <c r="VST37" s="462"/>
      <c r="VSU37" s="462"/>
      <c r="VSV37" s="462"/>
      <c r="VSW37" s="462"/>
      <c r="VSX37" s="462"/>
      <c r="VSY37" s="462"/>
      <c r="VSZ37" s="462"/>
      <c r="VTA37" s="462"/>
      <c r="VTB37" s="462"/>
      <c r="VTC37" s="462"/>
      <c r="VTD37" s="462"/>
      <c r="VTE37" s="462"/>
      <c r="VTF37" s="462"/>
      <c r="VTG37" s="462"/>
      <c r="VTH37" s="462"/>
      <c r="VTI37" s="462"/>
      <c r="VTJ37" s="462"/>
      <c r="VTK37" s="462"/>
      <c r="VTL37" s="462"/>
      <c r="VTM37" s="462"/>
      <c r="VTN37" s="462"/>
      <c r="VTO37" s="462"/>
      <c r="VTP37" s="462"/>
      <c r="VTQ37" s="462"/>
      <c r="VTR37" s="462"/>
      <c r="VTS37" s="462"/>
      <c r="VTT37" s="462"/>
      <c r="VTU37" s="462"/>
      <c r="VTV37" s="462"/>
      <c r="VTW37" s="462"/>
      <c r="VTX37" s="462"/>
      <c r="VTY37" s="462"/>
      <c r="VTZ37" s="462"/>
      <c r="VUA37" s="462"/>
      <c r="VUB37" s="462"/>
      <c r="VUC37" s="462"/>
      <c r="VUD37" s="462"/>
      <c r="VUE37" s="462"/>
      <c r="VUF37" s="462"/>
      <c r="VUG37" s="462"/>
      <c r="VUH37" s="462"/>
      <c r="VUI37" s="462"/>
      <c r="VUJ37" s="462"/>
      <c r="VUK37" s="462"/>
      <c r="VUL37" s="462"/>
      <c r="VUM37" s="462"/>
      <c r="VUN37" s="462"/>
      <c r="VUO37" s="462"/>
      <c r="VUP37" s="462"/>
      <c r="VUQ37" s="462"/>
      <c r="VUR37" s="462"/>
      <c r="VUS37" s="462"/>
      <c r="VUT37" s="462"/>
      <c r="VUU37" s="462"/>
      <c r="VUV37" s="462"/>
      <c r="VUW37" s="462"/>
      <c r="VUX37" s="462"/>
      <c r="VUY37" s="462"/>
      <c r="VUZ37" s="462"/>
      <c r="VVA37" s="462"/>
      <c r="VVB37" s="462"/>
      <c r="VVC37" s="462"/>
      <c r="VVD37" s="462"/>
      <c r="VVE37" s="462"/>
      <c r="VVF37" s="462"/>
      <c r="VVG37" s="462"/>
      <c r="VVH37" s="462"/>
      <c r="VVI37" s="462"/>
      <c r="VVJ37" s="462"/>
      <c r="VVK37" s="462"/>
      <c r="VVL37" s="462"/>
      <c r="VVM37" s="462"/>
      <c r="VVN37" s="462"/>
      <c r="VVO37" s="462"/>
      <c r="VVP37" s="462"/>
      <c r="VVQ37" s="462"/>
      <c r="VVR37" s="462"/>
      <c r="VVS37" s="462"/>
      <c r="VVT37" s="462"/>
      <c r="VVU37" s="462"/>
      <c r="VVV37" s="462"/>
      <c r="VVW37" s="462"/>
      <c r="VVX37" s="462"/>
      <c r="VVY37" s="462"/>
      <c r="VVZ37" s="462"/>
      <c r="VWA37" s="462"/>
      <c r="VWB37" s="462"/>
      <c r="VWC37" s="462"/>
      <c r="VWD37" s="462"/>
      <c r="VWE37" s="462"/>
      <c r="VWF37" s="462"/>
      <c r="VWG37" s="462"/>
      <c r="VWH37" s="462"/>
      <c r="VWI37" s="462"/>
      <c r="VWJ37" s="462"/>
      <c r="VWK37" s="462"/>
      <c r="VWL37" s="462"/>
      <c r="VWM37" s="462"/>
      <c r="VWN37" s="462"/>
      <c r="VWO37" s="462"/>
      <c r="VWP37" s="462"/>
      <c r="VWQ37" s="462"/>
      <c r="VWR37" s="462"/>
      <c r="VWS37" s="462"/>
      <c r="VWT37" s="462"/>
      <c r="VWU37" s="462"/>
      <c r="VWV37" s="462"/>
      <c r="VWW37" s="462"/>
      <c r="VWX37" s="462"/>
      <c r="VWY37" s="462"/>
      <c r="VWZ37" s="462"/>
      <c r="VXA37" s="462"/>
      <c r="VXB37" s="462"/>
      <c r="VXC37" s="462"/>
      <c r="VXD37" s="462"/>
      <c r="VXE37" s="462"/>
      <c r="VXF37" s="462"/>
      <c r="VXG37" s="462"/>
      <c r="VXH37" s="462"/>
      <c r="VXI37" s="462"/>
      <c r="VXJ37" s="462"/>
      <c r="VXK37" s="462"/>
      <c r="VXL37" s="462"/>
      <c r="VXM37" s="462"/>
      <c r="VXN37" s="462"/>
      <c r="VXO37" s="462"/>
      <c r="VXP37" s="462"/>
      <c r="VXQ37" s="462"/>
      <c r="VXR37" s="462"/>
      <c r="VXS37" s="462"/>
      <c r="VXT37" s="462"/>
      <c r="VXU37" s="462"/>
      <c r="VXV37" s="462"/>
      <c r="VXW37" s="462"/>
      <c r="VXX37" s="462"/>
      <c r="VXY37" s="462"/>
      <c r="VXZ37" s="462"/>
      <c r="VYA37" s="462"/>
      <c r="VYB37" s="462"/>
      <c r="VYC37" s="462"/>
      <c r="VYD37" s="462"/>
      <c r="VYE37" s="462"/>
      <c r="VYF37" s="462"/>
      <c r="VYG37" s="462"/>
      <c r="VYH37" s="462"/>
      <c r="VYI37" s="462"/>
      <c r="VYJ37" s="462"/>
      <c r="VYK37" s="462"/>
      <c r="VYL37" s="462"/>
      <c r="VYM37" s="462"/>
      <c r="VYN37" s="462"/>
      <c r="VYO37" s="462"/>
      <c r="VYP37" s="462"/>
      <c r="VYQ37" s="462"/>
      <c r="VYR37" s="462"/>
      <c r="VYS37" s="462"/>
      <c r="VYT37" s="462"/>
      <c r="VYU37" s="462"/>
      <c r="VYV37" s="462"/>
      <c r="VYW37" s="462"/>
      <c r="VYX37" s="462"/>
      <c r="VYY37" s="462"/>
      <c r="VYZ37" s="462"/>
      <c r="VZA37" s="462"/>
      <c r="VZB37" s="462"/>
      <c r="VZC37" s="462"/>
      <c r="VZD37" s="462"/>
      <c r="VZE37" s="462"/>
      <c r="VZF37" s="462"/>
      <c r="VZG37" s="462"/>
      <c r="VZH37" s="462"/>
      <c r="VZI37" s="462"/>
      <c r="VZJ37" s="462"/>
      <c r="VZK37" s="462"/>
      <c r="VZL37" s="462"/>
      <c r="VZM37" s="462"/>
      <c r="VZN37" s="462"/>
      <c r="VZO37" s="462"/>
      <c r="VZP37" s="462"/>
      <c r="VZQ37" s="462"/>
      <c r="VZR37" s="462"/>
      <c r="VZS37" s="462"/>
      <c r="VZT37" s="462"/>
      <c r="VZU37" s="462"/>
      <c r="VZV37" s="462"/>
      <c r="VZW37" s="462"/>
      <c r="VZX37" s="462"/>
      <c r="VZY37" s="462"/>
      <c r="VZZ37" s="462"/>
      <c r="WAA37" s="462"/>
      <c r="WAB37" s="462"/>
      <c r="WAC37" s="462"/>
      <c r="WAD37" s="462"/>
      <c r="WAE37" s="462"/>
      <c r="WAF37" s="462"/>
      <c r="WAG37" s="462"/>
      <c r="WAH37" s="462"/>
      <c r="WAI37" s="462"/>
      <c r="WAJ37" s="462"/>
      <c r="WAK37" s="462"/>
      <c r="WAL37" s="462"/>
      <c r="WAM37" s="462"/>
      <c r="WAN37" s="462"/>
      <c r="WAO37" s="462"/>
      <c r="WAP37" s="462"/>
      <c r="WAQ37" s="462"/>
      <c r="WAR37" s="462"/>
      <c r="WAS37" s="462"/>
      <c r="WAT37" s="462"/>
      <c r="WAU37" s="462"/>
      <c r="WAV37" s="462"/>
      <c r="WAW37" s="462"/>
      <c r="WAX37" s="462"/>
      <c r="WAY37" s="462"/>
      <c r="WAZ37" s="462"/>
      <c r="WBA37" s="462"/>
      <c r="WBB37" s="462"/>
      <c r="WBC37" s="462"/>
      <c r="WBD37" s="462"/>
      <c r="WBE37" s="462"/>
      <c r="WBF37" s="462"/>
      <c r="WBG37" s="462"/>
      <c r="WBH37" s="462"/>
      <c r="WBI37" s="462"/>
      <c r="WBJ37" s="462"/>
      <c r="WBK37" s="462"/>
      <c r="WBL37" s="462"/>
      <c r="WBM37" s="462"/>
      <c r="WBN37" s="462"/>
      <c r="WBO37" s="462"/>
      <c r="WBP37" s="462"/>
      <c r="WBQ37" s="462"/>
      <c r="WBR37" s="462"/>
      <c r="WBS37" s="462"/>
      <c r="WBT37" s="462"/>
      <c r="WBU37" s="462"/>
      <c r="WBV37" s="462"/>
      <c r="WBW37" s="462"/>
      <c r="WBX37" s="462"/>
      <c r="WBY37" s="462"/>
      <c r="WBZ37" s="462"/>
      <c r="WCA37" s="462"/>
      <c r="WCB37" s="462"/>
      <c r="WCC37" s="462"/>
      <c r="WCD37" s="462"/>
      <c r="WCE37" s="462"/>
      <c r="WCF37" s="462"/>
      <c r="WCG37" s="462"/>
      <c r="WCH37" s="462"/>
      <c r="WCI37" s="462"/>
      <c r="WCJ37" s="462"/>
      <c r="WCK37" s="462"/>
      <c r="WCL37" s="462"/>
      <c r="WCM37" s="462"/>
      <c r="WCN37" s="462"/>
      <c r="WCO37" s="462"/>
      <c r="WCP37" s="462"/>
      <c r="WCQ37" s="462"/>
      <c r="WCR37" s="462"/>
      <c r="WCS37" s="462"/>
      <c r="WCT37" s="462"/>
      <c r="WCU37" s="462"/>
      <c r="WCV37" s="462"/>
      <c r="WCW37" s="462"/>
      <c r="WCX37" s="462"/>
      <c r="WCY37" s="462"/>
      <c r="WCZ37" s="462"/>
      <c r="WDA37" s="462"/>
      <c r="WDB37" s="462"/>
      <c r="WDC37" s="462"/>
      <c r="WDD37" s="462"/>
      <c r="WDE37" s="462"/>
      <c r="WDF37" s="462"/>
      <c r="WDG37" s="462"/>
      <c r="WDH37" s="462"/>
      <c r="WDI37" s="462"/>
      <c r="WDJ37" s="462"/>
      <c r="WDK37" s="462"/>
      <c r="WDL37" s="462"/>
      <c r="WDM37" s="462"/>
      <c r="WDN37" s="462"/>
      <c r="WDO37" s="462"/>
      <c r="WDP37" s="462"/>
      <c r="WDQ37" s="462"/>
      <c r="WDR37" s="462"/>
      <c r="WDS37" s="462"/>
      <c r="WDT37" s="462"/>
      <c r="WDU37" s="462"/>
      <c r="WDV37" s="462"/>
      <c r="WDW37" s="462"/>
      <c r="WDX37" s="462"/>
      <c r="WDY37" s="462"/>
      <c r="WDZ37" s="462"/>
      <c r="WEA37" s="462"/>
      <c r="WEB37" s="462"/>
      <c r="WEC37" s="462"/>
      <c r="WED37" s="462"/>
      <c r="WEE37" s="462"/>
      <c r="WEF37" s="462"/>
      <c r="WEG37" s="462"/>
      <c r="WEH37" s="462"/>
      <c r="WEI37" s="462"/>
      <c r="WEJ37" s="462"/>
      <c r="WEK37" s="462"/>
      <c r="WEL37" s="462"/>
      <c r="WEM37" s="462"/>
      <c r="WEN37" s="462"/>
      <c r="WEO37" s="462"/>
      <c r="WEP37" s="462"/>
      <c r="WEQ37" s="462"/>
      <c r="WER37" s="462"/>
      <c r="WES37" s="462"/>
      <c r="WET37" s="462"/>
      <c r="WEU37" s="462"/>
      <c r="WEV37" s="462"/>
      <c r="WEW37" s="462"/>
      <c r="WEX37" s="462"/>
      <c r="WEY37" s="462"/>
      <c r="WEZ37" s="462"/>
      <c r="WFA37" s="462"/>
      <c r="WFB37" s="462"/>
      <c r="WFC37" s="462"/>
      <c r="WFD37" s="462"/>
      <c r="WFE37" s="462"/>
      <c r="WFF37" s="462"/>
      <c r="WFG37" s="462"/>
      <c r="WFH37" s="462"/>
      <c r="WFI37" s="462"/>
      <c r="WFJ37" s="462"/>
      <c r="WFK37" s="462"/>
      <c r="WFL37" s="462"/>
      <c r="WFM37" s="462"/>
      <c r="WFN37" s="462"/>
      <c r="WFO37" s="462"/>
      <c r="WFP37" s="462"/>
      <c r="WFQ37" s="462"/>
      <c r="WFR37" s="462"/>
      <c r="WFS37" s="462"/>
      <c r="WFT37" s="462"/>
      <c r="WFU37" s="462"/>
      <c r="WFV37" s="462"/>
      <c r="WFW37" s="462"/>
      <c r="WFX37" s="462"/>
      <c r="WFY37" s="462"/>
      <c r="WFZ37" s="462"/>
      <c r="WGA37" s="462"/>
      <c r="WGB37" s="462"/>
      <c r="WGC37" s="462"/>
      <c r="WGD37" s="462"/>
      <c r="WGE37" s="462"/>
      <c r="WGF37" s="462"/>
      <c r="WGG37" s="462"/>
      <c r="WGH37" s="462"/>
      <c r="WGI37" s="462"/>
      <c r="WGJ37" s="462"/>
      <c r="WGK37" s="462"/>
      <c r="WGL37" s="462"/>
      <c r="WGM37" s="462"/>
      <c r="WGN37" s="462"/>
      <c r="WGO37" s="462"/>
      <c r="WGP37" s="462"/>
      <c r="WGQ37" s="462"/>
      <c r="WGR37" s="462"/>
      <c r="WGS37" s="462"/>
      <c r="WGT37" s="462"/>
      <c r="WGU37" s="462"/>
      <c r="WGV37" s="462"/>
      <c r="WGW37" s="462"/>
      <c r="WGX37" s="462"/>
      <c r="WGY37" s="462"/>
      <c r="WGZ37" s="462"/>
      <c r="WHA37" s="462"/>
      <c r="WHB37" s="462"/>
      <c r="WHC37" s="462"/>
      <c r="WHD37" s="462"/>
      <c r="WHE37" s="462"/>
      <c r="WHF37" s="462"/>
      <c r="WHG37" s="462"/>
      <c r="WHH37" s="462"/>
      <c r="WHI37" s="462"/>
      <c r="WHJ37" s="462"/>
      <c r="WHK37" s="462"/>
      <c r="WHL37" s="462"/>
      <c r="WHM37" s="462"/>
      <c r="WHN37" s="462"/>
      <c r="WHO37" s="462"/>
      <c r="WHP37" s="462"/>
      <c r="WHQ37" s="462"/>
      <c r="WHR37" s="462"/>
      <c r="WHS37" s="462"/>
      <c r="WHT37" s="462"/>
      <c r="WHU37" s="462"/>
      <c r="WHV37" s="462"/>
      <c r="WHW37" s="462"/>
      <c r="WHX37" s="462"/>
      <c r="WHY37" s="462"/>
      <c r="WHZ37" s="462"/>
      <c r="WIA37" s="462"/>
      <c r="WIB37" s="462"/>
      <c r="WIC37" s="462"/>
      <c r="WID37" s="462"/>
      <c r="WIE37" s="462"/>
      <c r="WIF37" s="462"/>
      <c r="WIG37" s="462"/>
      <c r="WIH37" s="462"/>
      <c r="WII37" s="462"/>
      <c r="WIJ37" s="462"/>
      <c r="WIK37" s="462"/>
      <c r="WIL37" s="462"/>
      <c r="WIM37" s="462"/>
      <c r="WIN37" s="462"/>
      <c r="WIO37" s="462"/>
      <c r="WIP37" s="462"/>
      <c r="WIQ37" s="462"/>
      <c r="WIR37" s="462"/>
      <c r="WIS37" s="462"/>
      <c r="WIT37" s="462"/>
      <c r="WIU37" s="462"/>
      <c r="WIV37" s="462"/>
      <c r="WIW37" s="462"/>
      <c r="WIX37" s="462"/>
      <c r="WIY37" s="462"/>
      <c r="WIZ37" s="462"/>
      <c r="WJA37" s="462"/>
      <c r="WJB37" s="462"/>
      <c r="WJC37" s="462"/>
      <c r="WJD37" s="462"/>
      <c r="WJE37" s="462"/>
      <c r="WJF37" s="462"/>
      <c r="WJG37" s="462"/>
      <c r="WJH37" s="462"/>
      <c r="WJI37" s="462"/>
      <c r="WJJ37" s="462"/>
      <c r="WJK37" s="462"/>
      <c r="WJL37" s="462"/>
      <c r="WJM37" s="462"/>
      <c r="WJN37" s="462"/>
      <c r="WJO37" s="462"/>
      <c r="WJP37" s="462"/>
      <c r="WJQ37" s="462"/>
      <c r="WJR37" s="462"/>
      <c r="WJS37" s="462"/>
      <c r="WJT37" s="462"/>
      <c r="WJU37" s="462"/>
      <c r="WJV37" s="462"/>
      <c r="WJW37" s="462"/>
      <c r="WJX37" s="462"/>
      <c r="WJY37" s="462"/>
      <c r="WJZ37" s="462"/>
      <c r="WKA37" s="462"/>
      <c r="WKB37" s="462"/>
      <c r="WKC37" s="462"/>
      <c r="WKD37" s="462"/>
      <c r="WKE37" s="462"/>
      <c r="WKF37" s="462"/>
      <c r="WKG37" s="462"/>
      <c r="WKH37" s="462"/>
      <c r="WKI37" s="462"/>
      <c r="WKJ37" s="462"/>
      <c r="WKK37" s="462"/>
      <c r="WKL37" s="462"/>
      <c r="WKM37" s="462"/>
      <c r="WKN37" s="462"/>
      <c r="WKO37" s="462"/>
      <c r="WKP37" s="462"/>
      <c r="WKQ37" s="462"/>
      <c r="WKR37" s="462"/>
      <c r="WKS37" s="462"/>
      <c r="WKT37" s="462"/>
      <c r="WKU37" s="462"/>
      <c r="WKV37" s="462"/>
      <c r="WKW37" s="462"/>
      <c r="WKX37" s="462"/>
      <c r="WKY37" s="462"/>
      <c r="WKZ37" s="462"/>
      <c r="WLA37" s="462"/>
      <c r="WLB37" s="462"/>
      <c r="WLC37" s="462"/>
      <c r="WLD37" s="462"/>
      <c r="WLE37" s="462"/>
      <c r="WLF37" s="462"/>
      <c r="WLG37" s="462"/>
      <c r="WLH37" s="462"/>
      <c r="WLI37" s="462"/>
      <c r="WLJ37" s="462"/>
      <c r="WLK37" s="462"/>
      <c r="WLL37" s="462"/>
      <c r="WLM37" s="462"/>
      <c r="WLN37" s="462"/>
      <c r="WLO37" s="462"/>
      <c r="WLP37" s="462"/>
      <c r="WLQ37" s="462"/>
      <c r="WLR37" s="462"/>
      <c r="WLS37" s="462"/>
      <c r="WLT37" s="462"/>
      <c r="WLU37" s="462"/>
      <c r="WLV37" s="462"/>
      <c r="WLW37" s="462"/>
      <c r="WLX37" s="462"/>
      <c r="WLY37" s="462"/>
      <c r="WLZ37" s="462"/>
      <c r="WMA37" s="462"/>
      <c r="WMB37" s="462"/>
      <c r="WMC37" s="462"/>
      <c r="WMD37" s="462"/>
      <c r="WME37" s="462"/>
      <c r="WMF37" s="462"/>
      <c r="WMG37" s="462"/>
      <c r="WMH37" s="462"/>
      <c r="WMI37" s="462"/>
      <c r="WMJ37" s="462"/>
      <c r="WMK37" s="462"/>
      <c r="WML37" s="462"/>
      <c r="WMM37" s="462"/>
      <c r="WMN37" s="462"/>
      <c r="WMO37" s="462"/>
      <c r="WMP37" s="462"/>
      <c r="WMQ37" s="462"/>
      <c r="WMR37" s="462"/>
      <c r="WMS37" s="462"/>
      <c r="WMT37" s="462"/>
      <c r="WMU37" s="462"/>
      <c r="WMV37" s="462"/>
      <c r="WMW37" s="462"/>
      <c r="WMX37" s="462"/>
      <c r="WMY37" s="462"/>
      <c r="WMZ37" s="462"/>
      <c r="WNA37" s="462"/>
      <c r="WNB37" s="462"/>
      <c r="WNC37" s="462"/>
      <c r="WND37" s="462"/>
      <c r="WNE37" s="462"/>
      <c r="WNF37" s="462"/>
      <c r="WNG37" s="462"/>
      <c r="WNH37" s="462"/>
      <c r="WNI37" s="462"/>
      <c r="WNJ37" s="462"/>
      <c r="WNK37" s="462"/>
      <c r="WNL37" s="462"/>
      <c r="WNM37" s="462"/>
      <c r="WNN37" s="462"/>
      <c r="WNO37" s="462"/>
      <c r="WNP37" s="462"/>
      <c r="WNQ37" s="462"/>
      <c r="WNR37" s="462"/>
      <c r="WNS37" s="462"/>
      <c r="WNT37" s="462"/>
      <c r="WNU37" s="462"/>
      <c r="WNV37" s="462"/>
      <c r="WNW37" s="462"/>
      <c r="WNX37" s="462"/>
      <c r="WNY37" s="462"/>
      <c r="WNZ37" s="462"/>
      <c r="WOA37" s="462"/>
      <c r="WOB37" s="462"/>
      <c r="WOC37" s="462"/>
      <c r="WOD37" s="462"/>
      <c r="WOE37" s="462"/>
      <c r="WOF37" s="462"/>
      <c r="WOG37" s="462"/>
      <c r="WOH37" s="462"/>
      <c r="WOI37" s="462"/>
      <c r="WOJ37" s="462"/>
      <c r="WOK37" s="462"/>
      <c r="WOL37" s="462"/>
      <c r="WOM37" s="462"/>
      <c r="WON37" s="462"/>
      <c r="WOO37" s="462"/>
      <c r="WOP37" s="462"/>
      <c r="WOQ37" s="462"/>
      <c r="WOR37" s="462"/>
      <c r="WOS37" s="462"/>
      <c r="WOT37" s="462"/>
      <c r="WOU37" s="462"/>
      <c r="WOV37" s="462"/>
      <c r="WOW37" s="462"/>
      <c r="WOX37" s="462"/>
      <c r="WOY37" s="462"/>
      <c r="WOZ37" s="462"/>
      <c r="WPA37" s="462"/>
      <c r="WPB37" s="462"/>
      <c r="WPC37" s="462"/>
      <c r="WPD37" s="462"/>
      <c r="WPE37" s="462"/>
      <c r="WPF37" s="462"/>
      <c r="WPG37" s="462"/>
      <c r="WPH37" s="462"/>
      <c r="WPI37" s="462"/>
      <c r="WPJ37" s="462"/>
      <c r="WPK37" s="462"/>
      <c r="WPL37" s="462"/>
      <c r="WPM37" s="462"/>
      <c r="WPN37" s="462"/>
      <c r="WPO37" s="462"/>
      <c r="WPP37" s="462"/>
      <c r="WPQ37" s="462"/>
      <c r="WPR37" s="462"/>
      <c r="WPS37" s="462"/>
      <c r="WPT37" s="462"/>
      <c r="WPU37" s="462"/>
      <c r="WPV37" s="462"/>
      <c r="WPW37" s="462"/>
      <c r="WPX37" s="462"/>
      <c r="WPY37" s="462"/>
      <c r="WPZ37" s="462"/>
      <c r="WQA37" s="462"/>
      <c r="WQB37" s="462"/>
      <c r="WQC37" s="462"/>
      <c r="WQD37" s="462"/>
      <c r="WQE37" s="462"/>
      <c r="WQF37" s="462"/>
      <c r="WQG37" s="462"/>
      <c r="WQH37" s="462"/>
      <c r="WQI37" s="462"/>
      <c r="WQJ37" s="462"/>
      <c r="WQK37" s="462"/>
      <c r="WQL37" s="462"/>
      <c r="WQM37" s="462"/>
      <c r="WQN37" s="462"/>
      <c r="WQO37" s="462"/>
      <c r="WQP37" s="462"/>
      <c r="WQQ37" s="462"/>
      <c r="WQR37" s="462"/>
      <c r="WQS37" s="462"/>
      <c r="WQT37" s="462"/>
      <c r="WQU37" s="462"/>
      <c r="WQV37" s="462"/>
      <c r="WQW37" s="462"/>
      <c r="WQX37" s="462"/>
      <c r="WQY37" s="462"/>
      <c r="WQZ37" s="462"/>
      <c r="WRA37" s="462"/>
      <c r="WRB37" s="462"/>
      <c r="WRC37" s="462"/>
      <c r="WRD37" s="462"/>
      <c r="WRE37" s="462"/>
      <c r="WRF37" s="462"/>
      <c r="WRG37" s="462"/>
      <c r="WRH37" s="462"/>
      <c r="WRI37" s="462"/>
      <c r="WRJ37" s="462"/>
      <c r="WRK37" s="462"/>
      <c r="WRL37" s="462"/>
      <c r="WRM37" s="462"/>
      <c r="WRN37" s="462"/>
      <c r="WRO37" s="462"/>
      <c r="WRP37" s="462"/>
      <c r="WRQ37" s="462"/>
      <c r="WRR37" s="462"/>
      <c r="WRS37" s="462"/>
      <c r="WRT37" s="462"/>
      <c r="WRU37" s="462"/>
      <c r="WRV37" s="462"/>
      <c r="WRW37" s="462"/>
      <c r="WRX37" s="462"/>
      <c r="WRY37" s="462"/>
      <c r="WRZ37" s="462"/>
      <c r="WSA37" s="462"/>
      <c r="WSB37" s="462"/>
      <c r="WSC37" s="462"/>
      <c r="WSD37" s="462"/>
      <c r="WSE37" s="462"/>
      <c r="WSF37" s="462"/>
      <c r="WSG37" s="462"/>
      <c r="WSH37" s="462"/>
      <c r="WSI37" s="462"/>
      <c r="WSJ37" s="462"/>
      <c r="WSK37" s="462"/>
      <c r="WSL37" s="462"/>
      <c r="WSM37" s="462"/>
      <c r="WSN37" s="462"/>
      <c r="WSO37" s="462"/>
      <c r="WSP37" s="462"/>
      <c r="WSQ37" s="462"/>
      <c r="WSR37" s="462"/>
      <c r="WSS37" s="462"/>
      <c r="WST37" s="462"/>
      <c r="WSU37" s="462"/>
      <c r="WSV37" s="462"/>
      <c r="WSW37" s="462"/>
      <c r="WSX37" s="462"/>
      <c r="WSY37" s="462"/>
      <c r="WSZ37" s="462"/>
      <c r="WTA37" s="462"/>
      <c r="WTB37" s="462"/>
      <c r="WTC37" s="462"/>
      <c r="WTD37" s="462"/>
      <c r="WTE37" s="462"/>
      <c r="WTF37" s="462"/>
      <c r="WTG37" s="462"/>
      <c r="WTH37" s="462"/>
      <c r="WTI37" s="462"/>
      <c r="WTJ37" s="462"/>
      <c r="WTK37" s="462"/>
      <c r="WTL37" s="462"/>
      <c r="WTM37" s="462"/>
      <c r="WTN37" s="462"/>
      <c r="WTO37" s="462"/>
      <c r="WTP37" s="462"/>
      <c r="WTQ37" s="462"/>
      <c r="WTR37" s="462"/>
      <c r="WTS37" s="462"/>
      <c r="WTT37" s="462"/>
      <c r="WTU37" s="462"/>
      <c r="WTV37" s="462"/>
      <c r="WTW37" s="462"/>
      <c r="WTX37" s="462"/>
      <c r="WTY37" s="462"/>
      <c r="WTZ37" s="462"/>
      <c r="WUA37" s="462"/>
      <c r="WUB37" s="462"/>
      <c r="WUC37" s="462"/>
      <c r="WUD37" s="462"/>
      <c r="WUE37" s="462"/>
      <c r="WUF37" s="462"/>
      <c r="WUG37" s="462"/>
      <c r="WUH37" s="462"/>
      <c r="WUI37" s="462"/>
      <c r="WUJ37" s="462"/>
      <c r="WUK37" s="462"/>
      <c r="WUL37" s="462"/>
      <c r="WUM37" s="462"/>
      <c r="WUN37" s="462"/>
      <c r="WUO37" s="462"/>
      <c r="WUP37" s="462"/>
      <c r="WUQ37" s="462"/>
      <c r="WUR37" s="462"/>
      <c r="WUS37" s="462"/>
      <c r="WUT37" s="462"/>
      <c r="WUU37" s="462"/>
      <c r="WUV37" s="462"/>
      <c r="WUW37" s="462"/>
      <c r="WUX37" s="462"/>
      <c r="WUY37" s="462"/>
      <c r="WUZ37" s="462"/>
      <c r="WVA37" s="462"/>
      <c r="WVB37" s="462"/>
      <c r="WVC37" s="462"/>
      <c r="WVD37" s="462"/>
      <c r="WVE37" s="462"/>
      <c r="WVF37" s="462"/>
      <c r="WVG37" s="462"/>
      <c r="WVH37" s="462"/>
      <c r="WVI37" s="462"/>
      <c r="WVJ37" s="462"/>
      <c r="WVK37" s="462"/>
      <c r="WVL37" s="462"/>
      <c r="WVM37" s="462"/>
      <c r="WVN37" s="462"/>
      <c r="WVO37" s="462"/>
      <c r="WVP37" s="462"/>
      <c r="WVQ37" s="462"/>
      <c r="WVR37" s="462"/>
      <c r="WVS37" s="462"/>
      <c r="WVT37" s="462"/>
      <c r="WVU37" s="462"/>
      <c r="WVV37" s="462"/>
      <c r="WVW37" s="462"/>
      <c r="WVX37" s="462"/>
      <c r="WVY37" s="462"/>
      <c r="WVZ37" s="462"/>
      <c r="WWA37" s="462"/>
      <c r="WWB37" s="462"/>
      <c r="WWC37" s="462"/>
      <c r="WWD37" s="462"/>
      <c r="WWE37" s="462"/>
      <c r="WWF37" s="462"/>
      <c r="WWG37" s="462"/>
      <c r="WWH37" s="462"/>
      <c r="WWI37" s="462"/>
      <c r="WWJ37" s="462"/>
      <c r="WWK37" s="462"/>
      <c r="WWL37" s="462"/>
      <c r="WWM37" s="462"/>
      <c r="WWN37" s="462"/>
      <c r="WWO37" s="462"/>
      <c r="WWP37" s="462"/>
      <c r="WWQ37" s="462"/>
      <c r="WWR37" s="462"/>
      <c r="WWS37" s="462"/>
      <c r="WWT37" s="462"/>
      <c r="WWU37" s="462"/>
      <c r="WWV37" s="462"/>
      <c r="WWW37" s="462"/>
      <c r="WWX37" s="462"/>
      <c r="WWY37" s="462"/>
      <c r="WWZ37" s="462"/>
      <c r="WXA37" s="462"/>
      <c r="WXB37" s="462"/>
      <c r="WXC37" s="462"/>
      <c r="WXD37" s="462"/>
      <c r="WXE37" s="462"/>
      <c r="WXF37" s="462"/>
      <c r="WXG37" s="462"/>
      <c r="WXH37" s="462"/>
      <c r="WXI37" s="462"/>
      <c r="WXJ37" s="462"/>
      <c r="WXK37" s="462"/>
      <c r="WXL37" s="462"/>
      <c r="WXM37" s="462"/>
      <c r="WXN37" s="462"/>
      <c r="WXO37" s="462"/>
      <c r="WXP37" s="462"/>
      <c r="WXQ37" s="462"/>
      <c r="WXR37" s="462"/>
      <c r="WXS37" s="462"/>
      <c r="WXT37" s="462"/>
      <c r="WXU37" s="462"/>
      <c r="WXV37" s="462"/>
      <c r="WXW37" s="462"/>
      <c r="WXX37" s="462"/>
      <c r="WXY37" s="462"/>
      <c r="WXZ37" s="462"/>
      <c r="WYA37" s="462"/>
      <c r="WYB37" s="462"/>
      <c r="WYC37" s="462"/>
      <c r="WYD37" s="462"/>
      <c r="WYE37" s="462"/>
      <c r="WYF37" s="462"/>
      <c r="WYG37" s="462"/>
      <c r="WYH37" s="462"/>
      <c r="WYI37" s="462"/>
      <c r="WYJ37" s="462"/>
      <c r="WYK37" s="462"/>
      <c r="WYL37" s="462"/>
      <c r="WYM37" s="462"/>
      <c r="WYN37" s="462"/>
      <c r="WYO37" s="462"/>
      <c r="WYP37" s="462"/>
      <c r="WYQ37" s="462"/>
      <c r="WYR37" s="462"/>
      <c r="WYS37" s="462"/>
      <c r="WYT37" s="462"/>
      <c r="WYU37" s="462"/>
      <c r="WYV37" s="462"/>
      <c r="WYW37" s="462"/>
      <c r="WYX37" s="462"/>
      <c r="WYY37" s="462"/>
      <c r="WYZ37" s="462"/>
      <c r="WZA37" s="462"/>
      <c r="WZB37" s="462"/>
      <c r="WZC37" s="462"/>
      <c r="WZD37" s="462"/>
      <c r="WZE37" s="462"/>
      <c r="WZF37" s="462"/>
      <c r="WZG37" s="462"/>
      <c r="WZH37" s="462"/>
      <c r="WZI37" s="462"/>
      <c r="WZJ37" s="462"/>
      <c r="WZK37" s="462"/>
      <c r="WZL37" s="462"/>
      <c r="WZM37" s="462"/>
      <c r="WZN37" s="462"/>
      <c r="WZO37" s="462"/>
      <c r="WZP37" s="462"/>
      <c r="WZQ37" s="462"/>
      <c r="WZR37" s="462"/>
      <c r="WZS37" s="462"/>
      <c r="WZT37" s="462"/>
      <c r="WZU37" s="462"/>
      <c r="WZV37" s="462"/>
      <c r="WZW37" s="462"/>
      <c r="WZX37" s="462"/>
      <c r="WZY37" s="462"/>
      <c r="WZZ37" s="462"/>
      <c r="XAA37" s="462"/>
      <c r="XAB37" s="462"/>
      <c r="XAC37" s="462"/>
      <c r="XAD37" s="462"/>
      <c r="XAE37" s="462"/>
      <c r="XAF37" s="462"/>
      <c r="XAG37" s="462"/>
      <c r="XAH37" s="462"/>
      <c r="XAI37" s="462"/>
      <c r="XAJ37" s="462"/>
      <c r="XAK37" s="462"/>
      <c r="XAL37" s="462"/>
      <c r="XAM37" s="462"/>
      <c r="XAN37" s="462"/>
      <c r="XAO37" s="462"/>
      <c r="XAP37" s="462"/>
      <c r="XAQ37" s="462"/>
      <c r="XAR37" s="462"/>
      <c r="XAS37" s="462"/>
      <c r="XAT37" s="462"/>
      <c r="XAU37" s="462"/>
      <c r="XAV37" s="462"/>
      <c r="XAW37" s="462"/>
      <c r="XAX37" s="462"/>
      <c r="XAY37" s="462"/>
      <c r="XAZ37" s="462"/>
      <c r="XBA37" s="462"/>
      <c r="XBB37" s="462"/>
      <c r="XBC37" s="462"/>
      <c r="XBD37" s="462"/>
      <c r="XBE37" s="462"/>
      <c r="XBF37" s="462"/>
      <c r="XBG37" s="462"/>
      <c r="XBH37" s="462"/>
      <c r="XBI37" s="462"/>
      <c r="XBJ37" s="462"/>
      <c r="XBK37" s="462"/>
      <c r="XBL37" s="462"/>
      <c r="XBM37" s="462"/>
      <c r="XBN37" s="462"/>
      <c r="XBO37" s="462"/>
      <c r="XBP37" s="462"/>
      <c r="XBQ37" s="462"/>
      <c r="XBR37" s="462"/>
      <c r="XBS37" s="462"/>
      <c r="XBT37" s="462"/>
      <c r="XBU37" s="462"/>
      <c r="XBV37" s="462"/>
      <c r="XBW37" s="462"/>
      <c r="XBX37" s="462"/>
      <c r="XBY37" s="462"/>
      <c r="XBZ37" s="462"/>
      <c r="XCA37" s="462"/>
      <c r="XCB37" s="462"/>
      <c r="XCC37" s="462"/>
      <c r="XCD37" s="462"/>
      <c r="XCE37" s="462"/>
      <c r="XCF37" s="462"/>
      <c r="XCG37" s="462"/>
      <c r="XCH37" s="462"/>
      <c r="XCI37" s="462"/>
      <c r="XCJ37" s="462"/>
      <c r="XCK37" s="462"/>
      <c r="XCL37" s="462"/>
      <c r="XCM37" s="462"/>
      <c r="XCN37" s="462"/>
      <c r="XCO37" s="462"/>
      <c r="XCP37" s="462"/>
      <c r="XCQ37" s="462"/>
      <c r="XCR37" s="462"/>
      <c r="XCS37" s="462"/>
      <c r="XCT37" s="462"/>
      <c r="XCU37" s="462"/>
      <c r="XCV37" s="462"/>
      <c r="XCW37" s="462"/>
      <c r="XCX37" s="462"/>
      <c r="XCY37" s="462"/>
      <c r="XCZ37" s="462"/>
      <c r="XDA37" s="462"/>
      <c r="XDB37" s="462"/>
      <c r="XDC37" s="462"/>
      <c r="XDD37" s="462"/>
      <c r="XDE37" s="462"/>
      <c r="XDF37" s="462"/>
      <c r="XDG37" s="462"/>
      <c r="XDH37" s="462"/>
      <c r="XDI37" s="462"/>
      <c r="XDJ37" s="462"/>
      <c r="XDK37" s="462"/>
      <c r="XDL37" s="462"/>
      <c r="XDM37" s="462"/>
      <c r="XDN37" s="462"/>
      <c r="XDO37" s="462"/>
      <c r="XDP37" s="462"/>
      <c r="XDQ37" s="462"/>
      <c r="XDR37" s="462"/>
      <c r="XDS37" s="462"/>
      <c r="XDT37" s="462"/>
      <c r="XDU37" s="462"/>
      <c r="XDV37" s="462"/>
      <c r="XDW37" s="462"/>
      <c r="XDX37" s="462"/>
      <c r="XDY37" s="462"/>
      <c r="XDZ37" s="462"/>
      <c r="XEA37" s="462"/>
      <c r="XEB37" s="462"/>
      <c r="XEC37" s="462"/>
      <c r="XED37" s="462"/>
      <c r="XEE37" s="462"/>
      <c r="XEF37" s="462"/>
      <c r="XEG37" s="462"/>
      <c r="XEH37" s="462"/>
      <c r="XEI37" s="462"/>
      <c r="XEJ37" s="462"/>
      <c r="XEK37" s="462"/>
      <c r="XEL37" s="462"/>
      <c r="XEM37" s="462"/>
      <c r="XEN37" s="462"/>
      <c r="XEO37" s="462"/>
      <c r="XEP37" s="462"/>
      <c r="XEQ37" s="462"/>
      <c r="XER37" s="462"/>
      <c r="XES37" s="462"/>
      <c r="XET37" s="462"/>
      <c r="XEU37" s="462"/>
      <c r="XEV37" s="462"/>
      <c r="XEW37" s="462"/>
      <c r="XEX37" s="462"/>
      <c r="XEY37" s="462"/>
    </row>
    <row r="38" s="462" customFormat="1" ht="19.15" customHeight="1" spans="1:2">
      <c r="A38" s="471" t="s">
        <v>466</v>
      </c>
      <c r="B38" s="470">
        <f>SUM(B39:B40)</f>
        <v>535</v>
      </c>
    </row>
    <row r="39" ht="19.15" customHeight="1" spans="1:2">
      <c r="A39" s="474" t="s">
        <v>467</v>
      </c>
      <c r="B39" s="475">
        <v>320</v>
      </c>
    </row>
    <row r="40" s="476" customFormat="1" ht="19.15" customHeight="1" spans="1:2">
      <c r="A40" s="474" t="s">
        <v>468</v>
      </c>
      <c r="B40" s="475">
        <v>215</v>
      </c>
    </row>
    <row r="41" s="462" customFormat="1" ht="19.15" customHeight="1" spans="1:2">
      <c r="A41" s="471" t="s">
        <v>469</v>
      </c>
      <c r="B41" s="470">
        <f>SUM(B42:B45)</f>
        <v>6437</v>
      </c>
    </row>
    <row r="42" ht="19.15" customHeight="1" spans="1:2">
      <c r="A42" s="474" t="s">
        <v>470</v>
      </c>
      <c r="B42" s="475">
        <v>6293</v>
      </c>
    </row>
    <row r="43" ht="19.15" customHeight="1" spans="1:2">
      <c r="A43" s="474" t="s">
        <v>471</v>
      </c>
      <c r="B43" s="475">
        <v>61</v>
      </c>
    </row>
    <row r="44" ht="19.15" customHeight="1" spans="1:2">
      <c r="A44" s="474" t="s">
        <v>472</v>
      </c>
      <c r="B44" s="475">
        <v>36</v>
      </c>
    </row>
    <row r="45" customFormat="1" ht="19.15" customHeight="1" spans="1:2">
      <c r="A45" s="474" t="s">
        <v>473</v>
      </c>
      <c r="B45" s="475">
        <v>47</v>
      </c>
    </row>
    <row r="46" s="462" customFormat="1" ht="19.15" customHeight="1" spans="1:2">
      <c r="A46" s="471" t="s">
        <v>474</v>
      </c>
      <c r="B46" s="470">
        <f>B47</f>
        <v>495</v>
      </c>
    </row>
    <row r="47" ht="19.15" customHeight="1" spans="1:2">
      <c r="A47" s="474" t="s">
        <v>475</v>
      </c>
      <c r="B47" s="475">
        <v>495</v>
      </c>
    </row>
    <row r="48" s="462" customFormat="1" ht="19.15" customHeight="1" spans="1:2">
      <c r="A48" s="471" t="s">
        <v>476</v>
      </c>
      <c r="B48" s="470">
        <f>B49</f>
        <v>876</v>
      </c>
    </row>
    <row r="49" ht="19.15" customHeight="1" spans="1:2">
      <c r="A49" s="474" t="s">
        <v>477</v>
      </c>
      <c r="B49" s="475">
        <v>876</v>
      </c>
    </row>
    <row r="50" s="462" customFormat="1" ht="19.15" customHeight="1" spans="1:2">
      <c r="A50" s="471" t="s">
        <v>478</v>
      </c>
      <c r="B50" s="470">
        <f>SUM(B51:B52)</f>
        <v>30520</v>
      </c>
    </row>
    <row r="51" s="477" customFormat="1" ht="19.15" customHeight="1" spans="1:2">
      <c r="A51" s="474" t="s">
        <v>479</v>
      </c>
      <c r="B51" s="475">
        <v>200</v>
      </c>
    </row>
    <row r="52" s="477" customFormat="1" ht="19.15" customHeight="1" spans="1:2">
      <c r="A52" s="474" t="s">
        <v>480</v>
      </c>
      <c r="B52" s="475">
        <v>30320</v>
      </c>
    </row>
    <row r="53" s="462" customFormat="1" ht="19.15" customHeight="1" spans="1:2">
      <c r="A53" s="471" t="s">
        <v>481</v>
      </c>
      <c r="B53" s="470">
        <f>B54</f>
        <v>907</v>
      </c>
    </row>
    <row r="54" s="477" customFormat="1" ht="18" customHeight="1" spans="1:2">
      <c r="A54" s="474" t="s">
        <v>358</v>
      </c>
      <c r="B54" s="475">
        <v>907</v>
      </c>
    </row>
  </sheetData>
  <mergeCells count="1">
    <mergeCell ref="A2:B2"/>
  </mergeCells>
  <printOptions horizontalCentered="1"/>
  <pageMargins left="0.551181102362205" right="0.551181102362205" top="0.275590551181102" bottom="0.393700787401575" header="0.590551181102362" footer="0.15748031496063"/>
  <pageSetup paperSize="9" scale="74" firstPageNumber="135" orientation="portrait" useFirstPageNumber="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J25"/>
  <sheetViews>
    <sheetView view="pageBreakPreview" zoomScaleNormal="100" zoomScaleSheetLayoutView="100" workbookViewId="0">
      <pane ySplit="5" topLeftCell="A6" activePane="bottomLeft" state="frozen"/>
      <selection/>
      <selection pane="bottomLeft" activeCell="A23" sqref="$A23:$XFD23"/>
    </sheetView>
  </sheetViews>
  <sheetFormatPr defaultColWidth="9" defaultRowHeight="14.25"/>
  <cols>
    <col min="1" max="1" width="49.75" style="461" customWidth="1"/>
    <col min="2" max="2" width="49.75" style="462" customWidth="1"/>
    <col min="3" max="255" width="9" style="463"/>
    <col min="256" max="257" width="49.75" style="463" customWidth="1"/>
    <col min="258" max="511" width="9" style="463"/>
    <col min="512" max="513" width="49.75" style="463" customWidth="1"/>
    <col min="514" max="767" width="9" style="463"/>
    <col min="768" max="769" width="49.75" style="463" customWidth="1"/>
    <col min="770" max="1023" width="9" style="463"/>
    <col min="1024" max="1025" width="49.75" style="463" customWidth="1"/>
    <col min="1026" max="1279" width="9" style="463"/>
    <col min="1280" max="1281" width="49.75" style="463" customWidth="1"/>
    <col min="1282" max="1535" width="9" style="463"/>
    <col min="1536" max="1537" width="49.75" style="463" customWidth="1"/>
    <col min="1538" max="1791" width="9" style="463"/>
    <col min="1792" max="1793" width="49.75" style="463" customWidth="1"/>
    <col min="1794" max="2047" width="9" style="463"/>
    <col min="2048" max="2049" width="49.75" style="463" customWidth="1"/>
    <col min="2050" max="2303" width="9" style="463"/>
    <col min="2304" max="2305" width="49.75" style="463" customWidth="1"/>
    <col min="2306" max="2559" width="9" style="463"/>
    <col min="2560" max="2561" width="49.75" style="463" customWidth="1"/>
    <col min="2562" max="2815" width="9" style="463"/>
    <col min="2816" max="2817" width="49.75" style="463" customWidth="1"/>
    <col min="2818" max="3071" width="9" style="463"/>
    <col min="3072" max="3073" width="49.75" style="463" customWidth="1"/>
    <col min="3074" max="3327" width="9" style="463"/>
    <col min="3328" max="3329" width="49.75" style="463" customWidth="1"/>
    <col min="3330" max="3583" width="9" style="463"/>
    <col min="3584" max="3585" width="49.75" style="463" customWidth="1"/>
    <col min="3586" max="3839" width="9" style="463"/>
    <col min="3840" max="3841" width="49.75" style="463" customWidth="1"/>
    <col min="3842" max="4095" width="9" style="463"/>
    <col min="4096" max="4097" width="49.75" style="463" customWidth="1"/>
    <col min="4098" max="4351" width="9" style="463"/>
    <col min="4352" max="4353" width="49.75" style="463" customWidth="1"/>
    <col min="4354" max="4607" width="9" style="463"/>
    <col min="4608" max="4609" width="49.75" style="463" customWidth="1"/>
    <col min="4610" max="4863" width="9" style="463"/>
    <col min="4864" max="4865" width="49.75" style="463" customWidth="1"/>
    <col min="4866" max="5119" width="9" style="463"/>
    <col min="5120" max="5121" width="49.75" style="463" customWidth="1"/>
    <col min="5122" max="5375" width="9" style="463"/>
    <col min="5376" max="5377" width="49.75" style="463" customWidth="1"/>
    <col min="5378" max="5631" width="9" style="463"/>
    <col min="5632" max="5633" width="49.75" style="463" customWidth="1"/>
    <col min="5634" max="5887" width="9" style="463"/>
    <col min="5888" max="5889" width="49.75" style="463" customWidth="1"/>
    <col min="5890" max="6143" width="9" style="463"/>
    <col min="6144" max="6145" width="49.75" style="463" customWidth="1"/>
    <col min="6146" max="6399" width="9" style="463"/>
    <col min="6400" max="6401" width="49.75" style="463" customWidth="1"/>
    <col min="6402" max="6655" width="9" style="463"/>
    <col min="6656" max="6657" width="49.75" style="463" customWidth="1"/>
    <col min="6658" max="6911" width="9" style="463"/>
    <col min="6912" max="6913" width="49.75" style="463" customWidth="1"/>
    <col min="6914" max="7167" width="9" style="463"/>
    <col min="7168" max="7169" width="49.75" style="463" customWidth="1"/>
    <col min="7170" max="7423" width="9" style="463"/>
    <col min="7424" max="7425" width="49.75" style="463" customWidth="1"/>
    <col min="7426" max="7679" width="9" style="463"/>
    <col min="7680" max="7681" width="49.75" style="463" customWidth="1"/>
    <col min="7682" max="7935" width="9" style="463"/>
    <col min="7936" max="7937" width="49.75" style="463" customWidth="1"/>
    <col min="7938" max="8191" width="9" style="463"/>
    <col min="8192" max="8193" width="49.75" style="463" customWidth="1"/>
    <col min="8194" max="8447" width="9" style="463"/>
    <col min="8448" max="8449" width="49.75" style="463" customWidth="1"/>
    <col min="8450" max="8703" width="9" style="463"/>
    <col min="8704" max="8705" width="49.75" style="463" customWidth="1"/>
    <col min="8706" max="8959" width="9" style="463"/>
    <col min="8960" max="8961" width="49.75" style="463" customWidth="1"/>
    <col min="8962" max="9215" width="9" style="463"/>
    <col min="9216" max="9217" width="49.75" style="463" customWidth="1"/>
    <col min="9218" max="9471" width="9" style="463"/>
    <col min="9472" max="9473" width="49.75" style="463" customWidth="1"/>
    <col min="9474" max="9727" width="9" style="463"/>
    <col min="9728" max="9729" width="49.75" style="463" customWidth="1"/>
    <col min="9730" max="9983" width="9" style="463"/>
    <col min="9984" max="9985" width="49.75" style="463" customWidth="1"/>
    <col min="9986" max="10239" width="9" style="463"/>
    <col min="10240" max="10241" width="49.75" style="463" customWidth="1"/>
    <col min="10242" max="10495" width="9" style="463"/>
    <col min="10496" max="10497" width="49.75" style="463" customWidth="1"/>
    <col min="10498" max="10751" width="9" style="463"/>
    <col min="10752" max="10753" width="49.75" style="463" customWidth="1"/>
    <col min="10754" max="11007" width="9" style="463"/>
    <col min="11008" max="11009" width="49.75" style="463" customWidth="1"/>
    <col min="11010" max="11263" width="9" style="463"/>
    <col min="11264" max="11265" width="49.75" style="463" customWidth="1"/>
    <col min="11266" max="11519" width="9" style="463"/>
    <col min="11520" max="11521" width="49.75" style="463" customWidth="1"/>
    <col min="11522" max="11775" width="9" style="463"/>
    <col min="11776" max="11777" width="49.75" style="463" customWidth="1"/>
    <col min="11778" max="12031" width="9" style="463"/>
    <col min="12032" max="12033" width="49.75" style="463" customWidth="1"/>
    <col min="12034" max="12287" width="9" style="463"/>
    <col min="12288" max="12289" width="49.75" style="463" customWidth="1"/>
    <col min="12290" max="12543" width="9" style="463"/>
    <col min="12544" max="12545" width="49.75" style="463" customWidth="1"/>
    <col min="12546" max="12799" width="9" style="463"/>
    <col min="12800" max="12801" width="49.75" style="463" customWidth="1"/>
    <col min="12802" max="13055" width="9" style="463"/>
    <col min="13056" max="13057" width="49.75" style="463" customWidth="1"/>
    <col min="13058" max="13311" width="9" style="463"/>
    <col min="13312" max="13313" width="49.75" style="463" customWidth="1"/>
    <col min="13314" max="13567" width="9" style="463"/>
    <col min="13568" max="13569" width="49.75" style="463" customWidth="1"/>
    <col min="13570" max="13823" width="9" style="463"/>
    <col min="13824" max="13825" width="49.75" style="463" customWidth="1"/>
    <col min="13826" max="14079" width="9" style="463"/>
    <col min="14080" max="14081" width="49.75" style="463" customWidth="1"/>
    <col min="14082" max="14335" width="9" style="463"/>
    <col min="14336" max="14337" width="49.75" style="463" customWidth="1"/>
    <col min="14338" max="14591" width="9" style="463"/>
    <col min="14592" max="14593" width="49.75" style="463" customWidth="1"/>
    <col min="14594" max="14847" width="9" style="463"/>
    <col min="14848" max="14849" width="49.75" style="463" customWidth="1"/>
    <col min="14850" max="15103" width="9" style="463"/>
    <col min="15104" max="15105" width="49.75" style="463" customWidth="1"/>
    <col min="15106" max="15359" width="9" style="463"/>
    <col min="15360" max="15361" width="49.75" style="463" customWidth="1"/>
    <col min="15362" max="15615" width="9" style="463"/>
    <col min="15616" max="15617" width="49.75" style="463" customWidth="1"/>
    <col min="15618" max="15871" width="9" style="463"/>
    <col min="15872" max="15873" width="49.75" style="463" customWidth="1"/>
    <col min="15874" max="16127" width="9" style="463"/>
    <col min="16128" max="16129" width="49.75" style="463" customWidth="1"/>
    <col min="16130" max="16384" width="9" style="463"/>
  </cols>
  <sheetData>
    <row r="1" ht="23.25" customHeight="1" spans="1:1">
      <c r="A1" s="288" t="s">
        <v>482</v>
      </c>
    </row>
    <row r="2" ht="37.5" customHeight="1" spans="1:2">
      <c r="A2" s="464" t="s">
        <v>483</v>
      </c>
      <c r="B2" s="464"/>
    </row>
    <row r="3" ht="20.25" customHeight="1" spans="1:2">
      <c r="A3" s="465"/>
      <c r="B3" s="466" t="s">
        <v>2</v>
      </c>
    </row>
    <row r="4" ht="28.5" customHeight="1" spans="1:2">
      <c r="A4" s="467" t="s">
        <v>118</v>
      </c>
      <c r="B4" s="468" t="s">
        <v>4</v>
      </c>
    </row>
    <row r="5" ht="19.15" customHeight="1" spans="1:2">
      <c r="A5" s="469" t="s">
        <v>411</v>
      </c>
      <c r="B5" s="470">
        <f>B6+B11+B20+B23</f>
        <v>90098</v>
      </c>
    </row>
    <row r="6" ht="19.15" customHeight="1" spans="1:10">
      <c r="A6" s="471" t="s">
        <v>437</v>
      </c>
      <c r="B6" s="470">
        <f>SUM(B7:B10)</f>
        <v>29153</v>
      </c>
      <c r="C6" s="472"/>
      <c r="D6" s="472"/>
      <c r="E6" s="472"/>
      <c r="F6" s="472"/>
      <c r="G6" s="472"/>
      <c r="H6" s="473"/>
      <c r="I6" s="473"/>
      <c r="J6" s="472"/>
    </row>
    <row r="7" ht="19.15" customHeight="1" spans="1:2">
      <c r="A7" s="474" t="s">
        <v>438</v>
      </c>
      <c r="B7" s="475">
        <v>19424</v>
      </c>
    </row>
    <row r="8" ht="19.15" customHeight="1" spans="1:2">
      <c r="A8" s="474" t="s">
        <v>439</v>
      </c>
      <c r="B8" s="475">
        <v>6479</v>
      </c>
    </row>
    <row r="9" ht="19.15" customHeight="1" spans="1:2">
      <c r="A9" s="474" t="s">
        <v>440</v>
      </c>
      <c r="B9" s="475">
        <v>2464</v>
      </c>
    </row>
    <row r="10" ht="19.15" customHeight="1" spans="1:2">
      <c r="A10" s="474" t="s">
        <v>441</v>
      </c>
      <c r="B10" s="475">
        <v>786</v>
      </c>
    </row>
    <row r="11" ht="19.15" customHeight="1" spans="1:2">
      <c r="A11" s="471" t="s">
        <v>442</v>
      </c>
      <c r="B11" s="470">
        <f>SUM(B12:B19)</f>
        <v>2871</v>
      </c>
    </row>
    <row r="12" ht="19.15" customHeight="1" spans="1:2">
      <c r="A12" s="474" t="s">
        <v>443</v>
      </c>
      <c r="B12" s="475">
        <v>1350</v>
      </c>
    </row>
    <row r="13" ht="19.15" customHeight="1" spans="1:2">
      <c r="A13" s="474" t="s">
        <v>444</v>
      </c>
      <c r="B13" s="475">
        <v>3</v>
      </c>
    </row>
    <row r="14" ht="19.15" customHeight="1" spans="1:2">
      <c r="A14" s="474" t="s">
        <v>445</v>
      </c>
      <c r="B14" s="475">
        <v>21</v>
      </c>
    </row>
    <row r="15" ht="19.15" customHeight="1" spans="1:2">
      <c r="A15" s="474" t="s">
        <v>447</v>
      </c>
      <c r="B15" s="475">
        <v>104</v>
      </c>
    </row>
    <row r="16" ht="19.15" customHeight="1" spans="1:2">
      <c r="A16" s="474" t="s">
        <v>448</v>
      </c>
      <c r="B16" s="475">
        <v>40</v>
      </c>
    </row>
    <row r="17" ht="19.15" customHeight="1" spans="1:2">
      <c r="A17" s="474" t="s">
        <v>449</v>
      </c>
      <c r="B17" s="475">
        <v>556</v>
      </c>
    </row>
    <row r="18" ht="19.15" customHeight="1" spans="1:2">
      <c r="A18" s="474" t="s">
        <v>450</v>
      </c>
      <c r="B18" s="475">
        <v>91</v>
      </c>
    </row>
    <row r="19" ht="19.15" customHeight="1" spans="1:2">
      <c r="A19" s="474" t="s">
        <v>484</v>
      </c>
      <c r="B19" s="475">
        <v>706</v>
      </c>
    </row>
    <row r="20" ht="19.15" customHeight="1" spans="1:2">
      <c r="A20" s="471" t="s">
        <v>461</v>
      </c>
      <c r="B20" s="470">
        <f>SUM(B21:B22)</f>
        <v>56333</v>
      </c>
    </row>
    <row r="21" ht="19.15" customHeight="1" spans="1:2">
      <c r="A21" s="474" t="s">
        <v>462</v>
      </c>
      <c r="B21" s="475">
        <v>54327</v>
      </c>
    </row>
    <row r="22" ht="19.15" customHeight="1" spans="1:2">
      <c r="A22" s="474" t="s">
        <v>463</v>
      </c>
      <c r="B22" s="475">
        <v>2006</v>
      </c>
    </row>
    <row r="23" ht="19.15" customHeight="1" spans="1:2">
      <c r="A23" s="471" t="s">
        <v>469</v>
      </c>
      <c r="B23" s="470">
        <f>SUM(B24:B25)</f>
        <v>1741</v>
      </c>
    </row>
    <row r="24" ht="19.15" customHeight="1" spans="1:2">
      <c r="A24" s="474" t="s">
        <v>470</v>
      </c>
      <c r="B24" s="475">
        <v>1706</v>
      </c>
    </row>
    <row r="25" ht="21" customHeight="1" spans="1:2">
      <c r="A25" s="474" t="s">
        <v>472</v>
      </c>
      <c r="B25" s="475">
        <v>35</v>
      </c>
    </row>
  </sheetData>
  <mergeCells count="1">
    <mergeCell ref="A2:B2"/>
  </mergeCells>
  <printOptions horizontalCentered="1"/>
  <pageMargins left="0.551181102362205" right="0.551181102362205" top="0.275590551181102" bottom="0.393700787401575" header="0.590551181102362" footer="0.15748031496063"/>
  <pageSetup paperSize="9" scale="93" firstPageNumber="135" orientation="portrait" useFirstPageNumber="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sheetPr>
  <dimension ref="A1:F27"/>
  <sheetViews>
    <sheetView topLeftCell="B1" workbookViewId="0">
      <pane ySplit="5" topLeftCell="A16" activePane="bottomLeft" state="frozen"/>
      <selection/>
      <selection pane="bottomLeft" activeCell="D21" sqref="D21"/>
    </sheetView>
  </sheetViews>
  <sheetFormatPr defaultColWidth="9" defaultRowHeight="14.25" outlineLevelCol="5"/>
  <cols>
    <col min="1" max="1" width="9" style="439" hidden="1" customWidth="1"/>
    <col min="2" max="2" width="4.875" style="440" hidden="1" customWidth="1"/>
    <col min="3" max="3" width="51.125" style="441" customWidth="1"/>
    <col min="4" max="4" width="14.875" style="441" customWidth="1"/>
    <col min="5" max="5" width="14.875" style="442" customWidth="1"/>
    <col min="6" max="6" width="14.875" style="441" customWidth="1"/>
    <col min="7" max="255" width="9" style="441"/>
    <col min="256" max="257" width="9" style="441" hidden="1" customWidth="1"/>
    <col min="258" max="258" width="51.125" style="441" customWidth="1"/>
    <col min="259" max="261" width="14.75" style="441" customWidth="1"/>
    <col min="262" max="511" width="9" style="441"/>
    <col min="512" max="513" width="9" style="441" hidden="1" customWidth="1"/>
    <col min="514" max="514" width="51.125" style="441" customWidth="1"/>
    <col min="515" max="517" width="14.75" style="441" customWidth="1"/>
    <col min="518" max="767" width="9" style="441"/>
    <col min="768" max="769" width="9" style="441" hidden="1" customWidth="1"/>
    <col min="770" max="770" width="51.125" style="441" customWidth="1"/>
    <col min="771" max="773" width="14.75" style="441" customWidth="1"/>
    <col min="774" max="1023" width="9" style="441"/>
    <col min="1024" max="1025" width="9" style="441" hidden="1" customWidth="1"/>
    <col min="1026" max="1026" width="51.125" style="441" customWidth="1"/>
    <col min="1027" max="1029" width="14.75" style="441" customWidth="1"/>
    <col min="1030" max="1279" width="9" style="441"/>
    <col min="1280" max="1281" width="9" style="441" hidden="1" customWidth="1"/>
    <col min="1282" max="1282" width="51.125" style="441" customWidth="1"/>
    <col min="1283" max="1285" width="14.75" style="441" customWidth="1"/>
    <col min="1286" max="1535" width="9" style="441"/>
    <col min="1536" max="1537" width="9" style="441" hidden="1" customWidth="1"/>
    <col min="1538" max="1538" width="51.125" style="441" customWidth="1"/>
    <col min="1539" max="1541" width="14.75" style="441" customWidth="1"/>
    <col min="1542" max="1791" width="9" style="441"/>
    <col min="1792" max="1793" width="9" style="441" hidden="1" customWidth="1"/>
    <col min="1794" max="1794" width="51.125" style="441" customWidth="1"/>
    <col min="1795" max="1797" width="14.75" style="441" customWidth="1"/>
    <col min="1798" max="2047" width="9" style="441"/>
    <col min="2048" max="2049" width="9" style="441" hidden="1" customWidth="1"/>
    <col min="2050" max="2050" width="51.125" style="441" customWidth="1"/>
    <col min="2051" max="2053" width="14.75" style="441" customWidth="1"/>
    <col min="2054" max="2303" width="9" style="441"/>
    <col min="2304" max="2305" width="9" style="441" hidden="1" customWidth="1"/>
    <col min="2306" max="2306" width="51.125" style="441" customWidth="1"/>
    <col min="2307" max="2309" width="14.75" style="441" customWidth="1"/>
    <col min="2310" max="2559" width="9" style="441"/>
    <col min="2560" max="2561" width="9" style="441" hidden="1" customWidth="1"/>
    <col min="2562" max="2562" width="51.125" style="441" customWidth="1"/>
    <col min="2563" max="2565" width="14.75" style="441" customWidth="1"/>
    <col min="2566" max="2815" width="9" style="441"/>
    <col min="2816" max="2817" width="9" style="441" hidden="1" customWidth="1"/>
    <col min="2818" max="2818" width="51.125" style="441" customWidth="1"/>
    <col min="2819" max="2821" width="14.75" style="441" customWidth="1"/>
    <col min="2822" max="3071" width="9" style="441"/>
    <col min="3072" max="3073" width="9" style="441" hidden="1" customWidth="1"/>
    <col min="3074" max="3074" width="51.125" style="441" customWidth="1"/>
    <col min="3075" max="3077" width="14.75" style="441" customWidth="1"/>
    <col min="3078" max="3327" width="9" style="441"/>
    <col min="3328" max="3329" width="9" style="441" hidden="1" customWidth="1"/>
    <col min="3330" max="3330" width="51.125" style="441" customWidth="1"/>
    <col min="3331" max="3333" width="14.75" style="441" customWidth="1"/>
    <col min="3334" max="3583" width="9" style="441"/>
    <col min="3584" max="3585" width="9" style="441" hidden="1" customWidth="1"/>
    <col min="3586" max="3586" width="51.125" style="441" customWidth="1"/>
    <col min="3587" max="3589" width="14.75" style="441" customWidth="1"/>
    <col min="3590" max="3839" width="9" style="441"/>
    <col min="3840" max="3841" width="9" style="441" hidden="1" customWidth="1"/>
    <col min="3842" max="3842" width="51.125" style="441" customWidth="1"/>
    <col min="3843" max="3845" width="14.75" style="441" customWidth="1"/>
    <col min="3846" max="4095" width="9" style="441"/>
    <col min="4096" max="4097" width="9" style="441" hidden="1" customWidth="1"/>
    <col min="4098" max="4098" width="51.125" style="441" customWidth="1"/>
    <col min="4099" max="4101" width="14.75" style="441" customWidth="1"/>
    <col min="4102" max="4351" width="9" style="441"/>
    <col min="4352" max="4353" width="9" style="441" hidden="1" customWidth="1"/>
    <col min="4354" max="4354" width="51.125" style="441" customWidth="1"/>
    <col min="4355" max="4357" width="14.75" style="441" customWidth="1"/>
    <col min="4358" max="4607" width="9" style="441"/>
    <col min="4608" max="4609" width="9" style="441" hidden="1" customWidth="1"/>
    <col min="4610" max="4610" width="51.125" style="441" customWidth="1"/>
    <col min="4611" max="4613" width="14.75" style="441" customWidth="1"/>
    <col min="4614" max="4863" width="9" style="441"/>
    <col min="4864" max="4865" width="9" style="441" hidden="1" customWidth="1"/>
    <col min="4866" max="4866" width="51.125" style="441" customWidth="1"/>
    <col min="4867" max="4869" width="14.75" style="441" customWidth="1"/>
    <col min="4870" max="5119" width="9" style="441"/>
    <col min="5120" max="5121" width="9" style="441" hidden="1" customWidth="1"/>
    <col min="5122" max="5122" width="51.125" style="441" customWidth="1"/>
    <col min="5123" max="5125" width="14.75" style="441" customWidth="1"/>
    <col min="5126" max="5375" width="9" style="441"/>
    <col min="5376" max="5377" width="9" style="441" hidden="1" customWidth="1"/>
    <col min="5378" max="5378" width="51.125" style="441" customWidth="1"/>
    <col min="5379" max="5381" width="14.75" style="441" customWidth="1"/>
    <col min="5382" max="5631" width="9" style="441"/>
    <col min="5632" max="5633" width="9" style="441" hidden="1" customWidth="1"/>
    <col min="5634" max="5634" width="51.125" style="441" customWidth="1"/>
    <col min="5635" max="5637" width="14.75" style="441" customWidth="1"/>
    <col min="5638" max="5887" width="9" style="441"/>
    <col min="5888" max="5889" width="9" style="441" hidden="1" customWidth="1"/>
    <col min="5890" max="5890" width="51.125" style="441" customWidth="1"/>
    <col min="5891" max="5893" width="14.75" style="441" customWidth="1"/>
    <col min="5894" max="6143" width="9" style="441"/>
    <col min="6144" max="6145" width="9" style="441" hidden="1" customWidth="1"/>
    <col min="6146" max="6146" width="51.125" style="441" customWidth="1"/>
    <col min="6147" max="6149" width="14.75" style="441" customWidth="1"/>
    <col min="6150" max="6399" width="9" style="441"/>
    <col min="6400" max="6401" width="9" style="441" hidden="1" customWidth="1"/>
    <col min="6402" max="6402" width="51.125" style="441" customWidth="1"/>
    <col min="6403" max="6405" width="14.75" style="441" customWidth="1"/>
    <col min="6406" max="6655" width="9" style="441"/>
    <col min="6656" max="6657" width="9" style="441" hidden="1" customWidth="1"/>
    <col min="6658" max="6658" width="51.125" style="441" customWidth="1"/>
    <col min="6659" max="6661" width="14.75" style="441" customWidth="1"/>
    <col min="6662" max="6911" width="9" style="441"/>
    <col min="6912" max="6913" width="9" style="441" hidden="1" customWidth="1"/>
    <col min="6914" max="6914" width="51.125" style="441" customWidth="1"/>
    <col min="6915" max="6917" width="14.75" style="441" customWidth="1"/>
    <col min="6918" max="7167" width="9" style="441"/>
    <col min="7168" max="7169" width="9" style="441" hidden="1" customWidth="1"/>
    <col min="7170" max="7170" width="51.125" style="441" customWidth="1"/>
    <col min="7171" max="7173" width="14.75" style="441" customWidth="1"/>
    <col min="7174" max="7423" width="9" style="441"/>
    <col min="7424" max="7425" width="9" style="441" hidden="1" customWidth="1"/>
    <col min="7426" max="7426" width="51.125" style="441" customWidth="1"/>
    <col min="7427" max="7429" width="14.75" style="441" customWidth="1"/>
    <col min="7430" max="7679" width="9" style="441"/>
    <col min="7680" max="7681" width="9" style="441" hidden="1" customWidth="1"/>
    <col min="7682" max="7682" width="51.125" style="441" customWidth="1"/>
    <col min="7683" max="7685" width="14.75" style="441" customWidth="1"/>
    <col min="7686" max="7935" width="9" style="441"/>
    <col min="7936" max="7937" width="9" style="441" hidden="1" customWidth="1"/>
    <col min="7938" max="7938" width="51.125" style="441" customWidth="1"/>
    <col min="7939" max="7941" width="14.75" style="441" customWidth="1"/>
    <col min="7942" max="8191" width="9" style="441"/>
    <col min="8192" max="8193" width="9" style="441" hidden="1" customWidth="1"/>
    <col min="8194" max="8194" width="51.125" style="441" customWidth="1"/>
    <col min="8195" max="8197" width="14.75" style="441" customWidth="1"/>
    <col min="8198" max="8447" width="9" style="441"/>
    <col min="8448" max="8449" width="9" style="441" hidden="1" customWidth="1"/>
    <col min="8450" max="8450" width="51.125" style="441" customWidth="1"/>
    <col min="8451" max="8453" width="14.75" style="441" customWidth="1"/>
    <col min="8454" max="8703" width="9" style="441"/>
    <col min="8704" max="8705" width="9" style="441" hidden="1" customWidth="1"/>
    <col min="8706" max="8706" width="51.125" style="441" customWidth="1"/>
    <col min="8707" max="8709" width="14.75" style="441" customWidth="1"/>
    <col min="8710" max="8959" width="9" style="441"/>
    <col min="8960" max="8961" width="9" style="441" hidden="1" customWidth="1"/>
    <col min="8962" max="8962" width="51.125" style="441" customWidth="1"/>
    <col min="8963" max="8965" width="14.75" style="441" customWidth="1"/>
    <col min="8966" max="9215" width="9" style="441"/>
    <col min="9216" max="9217" width="9" style="441" hidden="1" customWidth="1"/>
    <col min="9218" max="9218" width="51.125" style="441" customWidth="1"/>
    <col min="9219" max="9221" width="14.75" style="441" customWidth="1"/>
    <col min="9222" max="9471" width="9" style="441"/>
    <col min="9472" max="9473" width="9" style="441" hidden="1" customWidth="1"/>
    <col min="9474" max="9474" width="51.125" style="441" customWidth="1"/>
    <col min="9475" max="9477" width="14.75" style="441" customWidth="1"/>
    <col min="9478" max="9727" width="9" style="441"/>
    <col min="9728" max="9729" width="9" style="441" hidden="1" customWidth="1"/>
    <col min="9730" max="9730" width="51.125" style="441" customWidth="1"/>
    <col min="9731" max="9733" width="14.75" style="441" customWidth="1"/>
    <col min="9734" max="9983" width="9" style="441"/>
    <col min="9984" max="9985" width="9" style="441" hidden="1" customWidth="1"/>
    <col min="9986" max="9986" width="51.125" style="441" customWidth="1"/>
    <col min="9987" max="9989" width="14.75" style="441" customWidth="1"/>
    <col min="9990" max="10239" width="9" style="441"/>
    <col min="10240" max="10241" width="9" style="441" hidden="1" customWidth="1"/>
    <col min="10242" max="10242" width="51.125" style="441" customWidth="1"/>
    <col min="10243" max="10245" width="14.75" style="441" customWidth="1"/>
    <col min="10246" max="10495" width="9" style="441"/>
    <col min="10496" max="10497" width="9" style="441" hidden="1" customWidth="1"/>
    <col min="10498" max="10498" width="51.125" style="441" customWidth="1"/>
    <col min="10499" max="10501" width="14.75" style="441" customWidth="1"/>
    <col min="10502" max="10751" width="9" style="441"/>
    <col min="10752" max="10753" width="9" style="441" hidden="1" customWidth="1"/>
    <col min="10754" max="10754" width="51.125" style="441" customWidth="1"/>
    <col min="10755" max="10757" width="14.75" style="441" customWidth="1"/>
    <col min="10758" max="11007" width="9" style="441"/>
    <col min="11008" max="11009" width="9" style="441" hidden="1" customWidth="1"/>
    <col min="11010" max="11010" width="51.125" style="441" customWidth="1"/>
    <col min="11011" max="11013" width="14.75" style="441" customWidth="1"/>
    <col min="11014" max="11263" width="9" style="441"/>
    <col min="11264" max="11265" width="9" style="441" hidden="1" customWidth="1"/>
    <col min="11266" max="11266" width="51.125" style="441" customWidth="1"/>
    <col min="11267" max="11269" width="14.75" style="441" customWidth="1"/>
    <col min="11270" max="11519" width="9" style="441"/>
    <col min="11520" max="11521" width="9" style="441" hidden="1" customWidth="1"/>
    <col min="11522" max="11522" width="51.125" style="441" customWidth="1"/>
    <col min="11523" max="11525" width="14.75" style="441" customWidth="1"/>
    <col min="11526" max="11775" width="9" style="441"/>
    <col min="11776" max="11777" width="9" style="441" hidden="1" customWidth="1"/>
    <col min="11778" max="11778" width="51.125" style="441" customWidth="1"/>
    <col min="11779" max="11781" width="14.75" style="441" customWidth="1"/>
    <col min="11782" max="12031" width="9" style="441"/>
    <col min="12032" max="12033" width="9" style="441" hidden="1" customWidth="1"/>
    <col min="12034" max="12034" width="51.125" style="441" customWidth="1"/>
    <col min="12035" max="12037" width="14.75" style="441" customWidth="1"/>
    <col min="12038" max="12287" width="9" style="441"/>
    <col min="12288" max="12289" width="9" style="441" hidden="1" customWidth="1"/>
    <col min="12290" max="12290" width="51.125" style="441" customWidth="1"/>
    <col min="12291" max="12293" width="14.75" style="441" customWidth="1"/>
    <col min="12294" max="12543" width="9" style="441"/>
    <col min="12544" max="12545" width="9" style="441" hidden="1" customWidth="1"/>
    <col min="12546" max="12546" width="51.125" style="441" customWidth="1"/>
    <col min="12547" max="12549" width="14.75" style="441" customWidth="1"/>
    <col min="12550" max="12799" width="9" style="441"/>
    <col min="12800" max="12801" width="9" style="441" hidden="1" customWidth="1"/>
    <col min="12802" max="12802" width="51.125" style="441" customWidth="1"/>
    <col min="12803" max="12805" width="14.75" style="441" customWidth="1"/>
    <col min="12806" max="13055" width="9" style="441"/>
    <col min="13056" max="13057" width="9" style="441" hidden="1" customWidth="1"/>
    <col min="13058" max="13058" width="51.125" style="441" customWidth="1"/>
    <col min="13059" max="13061" width="14.75" style="441" customWidth="1"/>
    <col min="13062" max="13311" width="9" style="441"/>
    <col min="13312" max="13313" width="9" style="441" hidden="1" customWidth="1"/>
    <col min="13314" max="13314" width="51.125" style="441" customWidth="1"/>
    <col min="13315" max="13317" width="14.75" style="441" customWidth="1"/>
    <col min="13318" max="13567" width="9" style="441"/>
    <col min="13568" max="13569" width="9" style="441" hidden="1" customWidth="1"/>
    <col min="13570" max="13570" width="51.125" style="441" customWidth="1"/>
    <col min="13571" max="13573" width="14.75" style="441" customWidth="1"/>
    <col min="13574" max="13823" width="9" style="441"/>
    <col min="13824" max="13825" width="9" style="441" hidden="1" customWidth="1"/>
    <col min="13826" max="13826" width="51.125" style="441" customWidth="1"/>
    <col min="13827" max="13829" width="14.75" style="441" customWidth="1"/>
    <col min="13830" max="14079" width="9" style="441"/>
    <col min="14080" max="14081" width="9" style="441" hidden="1" customWidth="1"/>
    <col min="14082" max="14082" width="51.125" style="441" customWidth="1"/>
    <col min="14083" max="14085" width="14.75" style="441" customWidth="1"/>
    <col min="14086" max="14335" width="9" style="441"/>
    <col min="14336" max="14337" width="9" style="441" hidden="1" customWidth="1"/>
    <col min="14338" max="14338" width="51.125" style="441" customWidth="1"/>
    <col min="14339" max="14341" width="14.75" style="441" customWidth="1"/>
    <col min="14342" max="14591" width="9" style="441"/>
    <col min="14592" max="14593" width="9" style="441" hidden="1" customWidth="1"/>
    <col min="14594" max="14594" width="51.125" style="441" customWidth="1"/>
    <col min="14595" max="14597" width="14.75" style="441" customWidth="1"/>
    <col min="14598" max="14847" width="9" style="441"/>
    <col min="14848" max="14849" width="9" style="441" hidden="1" customWidth="1"/>
    <col min="14850" max="14850" width="51.125" style="441" customWidth="1"/>
    <col min="14851" max="14853" width="14.75" style="441" customWidth="1"/>
    <col min="14854" max="15103" width="9" style="441"/>
    <col min="15104" max="15105" width="9" style="441" hidden="1" customWidth="1"/>
    <col min="15106" max="15106" width="51.125" style="441" customWidth="1"/>
    <col min="15107" max="15109" width="14.75" style="441" customWidth="1"/>
    <col min="15110" max="15359" width="9" style="441"/>
    <col min="15360" max="15361" width="9" style="441" hidden="1" customWidth="1"/>
    <col min="15362" max="15362" width="51.125" style="441" customWidth="1"/>
    <col min="15363" max="15365" width="14.75" style="441" customWidth="1"/>
    <col min="15366" max="15615" width="9" style="441"/>
    <col min="15616" max="15617" width="9" style="441" hidden="1" customWidth="1"/>
    <col min="15618" max="15618" width="51.125" style="441" customWidth="1"/>
    <col min="15619" max="15621" width="14.75" style="441" customWidth="1"/>
    <col min="15622" max="15871" width="9" style="441"/>
    <col min="15872" max="15873" width="9" style="441" hidden="1" customWidth="1"/>
    <col min="15874" max="15874" width="51.125" style="441" customWidth="1"/>
    <col min="15875" max="15877" width="14.75" style="441" customWidth="1"/>
    <col min="15878" max="16127" width="9" style="441"/>
    <col min="16128" max="16129" width="9" style="441" hidden="1" customWidth="1"/>
    <col min="16130" max="16130" width="51.125" style="441" customWidth="1"/>
    <col min="16131" max="16133" width="14.75" style="441" customWidth="1"/>
    <col min="16134" max="16384" width="9" style="441"/>
  </cols>
  <sheetData>
    <row r="1" s="437" customFormat="1" ht="36" customHeight="1" spans="1:5">
      <c r="A1" s="443"/>
      <c r="B1" s="444"/>
      <c r="C1" s="445" t="s">
        <v>485</v>
      </c>
      <c r="D1" s="446"/>
      <c r="E1" s="443"/>
    </row>
    <row r="2" s="437" customFormat="1" ht="37.5" customHeight="1" spans="1:6">
      <c r="A2" s="443"/>
      <c r="B2" s="447" t="s">
        <v>486</v>
      </c>
      <c r="C2" s="447"/>
      <c r="D2" s="447"/>
      <c r="E2" s="447"/>
      <c r="F2" s="447"/>
    </row>
    <row r="3" s="437" customFormat="1" ht="28.9" customHeight="1" spans="1:6">
      <c r="A3" s="443"/>
      <c r="B3" s="448"/>
      <c r="C3" s="448"/>
      <c r="D3" s="443"/>
      <c r="F3" s="437" t="s">
        <v>2</v>
      </c>
    </row>
    <row r="4" s="438" customFormat="1" ht="34.15" customHeight="1" spans="1:6">
      <c r="A4" s="449"/>
      <c r="B4" s="450"/>
      <c r="C4" s="451" t="s">
        <v>487</v>
      </c>
      <c r="D4" s="452" t="s">
        <v>488</v>
      </c>
      <c r="E4" s="452" t="s">
        <v>489</v>
      </c>
      <c r="F4" s="452" t="s">
        <v>490</v>
      </c>
    </row>
    <row r="5" s="438" customFormat="1" ht="23.25" customHeight="1" spans="1:6">
      <c r="A5" s="449"/>
      <c r="B5" s="450"/>
      <c r="C5" s="453" t="s">
        <v>491</v>
      </c>
      <c r="D5" s="453"/>
      <c r="E5" s="454"/>
      <c r="F5" s="455"/>
    </row>
    <row r="6" s="438" customFormat="1" ht="23.25" customHeight="1" spans="1:6">
      <c r="A6" s="449"/>
      <c r="B6" s="450"/>
      <c r="C6" s="456" t="s">
        <v>492</v>
      </c>
      <c r="D6" s="456"/>
      <c r="E6" s="454"/>
      <c r="F6" s="455"/>
    </row>
    <row r="7" s="438" customFormat="1" ht="23.25" customHeight="1" spans="1:6">
      <c r="A7" s="449"/>
      <c r="B7" s="450"/>
      <c r="C7" s="457" t="s">
        <v>493</v>
      </c>
      <c r="D7" s="456"/>
      <c r="E7" s="454"/>
      <c r="F7" s="455"/>
    </row>
    <row r="8" s="438" customFormat="1" ht="23.25" customHeight="1" spans="1:6">
      <c r="A8" s="449"/>
      <c r="B8" s="450"/>
      <c r="C8" s="457" t="s">
        <v>494</v>
      </c>
      <c r="D8" s="456"/>
      <c r="E8" s="454"/>
      <c r="F8" s="455"/>
    </row>
    <row r="9" s="438" customFormat="1" ht="23.25" customHeight="1" spans="1:6">
      <c r="A9" s="449"/>
      <c r="B9" s="450"/>
      <c r="C9" s="457" t="s">
        <v>495</v>
      </c>
      <c r="D9" s="456"/>
      <c r="E9" s="454"/>
      <c r="F9" s="455"/>
    </row>
    <row r="10" s="438" customFormat="1" ht="23.25" customHeight="1" spans="1:6">
      <c r="A10" s="449"/>
      <c r="B10" s="450"/>
      <c r="C10" s="457" t="s">
        <v>496</v>
      </c>
      <c r="D10" s="456"/>
      <c r="E10" s="454"/>
      <c r="F10" s="455"/>
    </row>
    <row r="11" s="438" customFormat="1" ht="23.25" customHeight="1" spans="1:6">
      <c r="A11" s="449"/>
      <c r="B11" s="450"/>
      <c r="C11" s="457" t="s">
        <v>497</v>
      </c>
      <c r="D11" s="456"/>
      <c r="E11" s="454"/>
      <c r="F11" s="455"/>
    </row>
    <row r="12" s="438" customFormat="1" ht="23.25" customHeight="1" spans="1:6">
      <c r="A12" s="449"/>
      <c r="B12" s="450"/>
      <c r="C12" s="457" t="s">
        <v>498</v>
      </c>
      <c r="D12" s="456"/>
      <c r="E12" s="454"/>
      <c r="F12" s="455"/>
    </row>
    <row r="13" s="438" customFormat="1" ht="23.25" customHeight="1" spans="1:6">
      <c r="A13" s="449"/>
      <c r="B13" s="450"/>
      <c r="C13" s="457" t="s">
        <v>499</v>
      </c>
      <c r="D13" s="456"/>
      <c r="E13" s="454"/>
      <c r="F13" s="455"/>
    </row>
    <row r="14" s="438" customFormat="1" ht="23.25" customHeight="1" spans="1:6">
      <c r="A14" s="449"/>
      <c r="B14" s="450"/>
      <c r="C14" s="457" t="s">
        <v>500</v>
      </c>
      <c r="D14" s="456"/>
      <c r="E14" s="454"/>
      <c r="F14" s="455"/>
    </row>
    <row r="15" s="438" customFormat="1" ht="23.25" customHeight="1" spans="1:6">
      <c r="A15" s="449"/>
      <c r="B15" s="450"/>
      <c r="C15" s="457" t="s">
        <v>501</v>
      </c>
      <c r="D15" s="456"/>
      <c r="E15" s="454"/>
      <c r="F15" s="455"/>
    </row>
    <row r="16" s="438" customFormat="1" ht="23.25" customHeight="1" spans="1:6">
      <c r="A16" s="449"/>
      <c r="B16" s="450"/>
      <c r="C16" s="457" t="s">
        <v>502</v>
      </c>
      <c r="D16" s="456"/>
      <c r="E16" s="454"/>
      <c r="F16" s="455"/>
    </row>
    <row r="17" s="438" customFormat="1" ht="23.25" customHeight="1" spans="1:6">
      <c r="A17" s="449"/>
      <c r="B17" s="450"/>
      <c r="C17" s="457" t="s">
        <v>503</v>
      </c>
      <c r="D17" s="456"/>
      <c r="E17" s="454"/>
      <c r="F17" s="455"/>
    </row>
    <row r="18" s="438" customFormat="1" ht="23.25" customHeight="1" spans="1:6">
      <c r="A18" s="449"/>
      <c r="B18" s="450"/>
      <c r="C18" s="457" t="s">
        <v>504</v>
      </c>
      <c r="D18" s="456"/>
      <c r="E18" s="454"/>
      <c r="F18" s="455"/>
    </row>
    <row r="19" s="438" customFormat="1" ht="23.25" customHeight="1" spans="1:6">
      <c r="A19" s="449"/>
      <c r="B19" s="450"/>
      <c r="C19" s="457" t="s">
        <v>505</v>
      </c>
      <c r="D19" s="456"/>
      <c r="E19" s="454"/>
      <c r="F19" s="455"/>
    </row>
    <row r="20" s="438" customFormat="1" ht="23.25" customHeight="1" spans="1:6">
      <c r="A20" s="449"/>
      <c r="B20" s="450"/>
      <c r="C20" s="457" t="s">
        <v>506</v>
      </c>
      <c r="D20" s="456"/>
      <c r="E20" s="454"/>
      <c r="F20" s="455"/>
    </row>
    <row r="21" s="438" customFormat="1" ht="23.25" customHeight="1" spans="1:6">
      <c r="A21" s="449"/>
      <c r="B21" s="450"/>
      <c r="C21" s="458" t="s">
        <v>507</v>
      </c>
      <c r="D21" s="459"/>
      <c r="E21" s="454"/>
      <c r="F21" s="455"/>
    </row>
    <row r="22" s="438" customFormat="1" ht="23.25" customHeight="1" spans="1:6">
      <c r="A22" s="449"/>
      <c r="B22" s="450"/>
      <c r="C22" s="457" t="s">
        <v>508</v>
      </c>
      <c r="D22" s="456"/>
      <c r="E22" s="454"/>
      <c r="F22" s="455"/>
    </row>
    <row r="23" s="438" customFormat="1" ht="23.25" customHeight="1" spans="1:6">
      <c r="A23" s="449"/>
      <c r="B23" s="450"/>
      <c r="C23" s="457" t="s">
        <v>509</v>
      </c>
      <c r="D23" s="456"/>
      <c r="E23" s="454"/>
      <c r="F23" s="455"/>
    </row>
    <row r="24" s="438" customFormat="1" ht="23.25" customHeight="1" spans="1:6">
      <c r="A24" s="449"/>
      <c r="B24" s="450"/>
      <c r="C24" s="457" t="s">
        <v>510</v>
      </c>
      <c r="D24" s="456"/>
      <c r="E24" s="454"/>
      <c r="F24" s="455"/>
    </row>
    <row r="25" s="438" customFormat="1" ht="23.25" customHeight="1" spans="1:6">
      <c r="A25" s="449"/>
      <c r="B25" s="450"/>
      <c r="C25" s="457" t="s">
        <v>511</v>
      </c>
      <c r="D25" s="456"/>
      <c r="E25" s="454"/>
      <c r="F25" s="455"/>
    </row>
    <row r="26" s="438" customFormat="1" ht="23.25" customHeight="1" spans="1:6">
      <c r="A26" s="449"/>
      <c r="B26" s="450"/>
      <c r="C26" s="456" t="s">
        <v>512</v>
      </c>
      <c r="D26" s="456"/>
      <c r="E26" s="454"/>
      <c r="F26" s="455"/>
    </row>
    <row r="27" ht="33" customHeight="1" spans="3:3">
      <c r="C27" s="460" t="s">
        <v>513</v>
      </c>
    </row>
  </sheetData>
  <mergeCells count="2">
    <mergeCell ref="B2:F2"/>
    <mergeCell ref="B3:C3"/>
  </mergeCells>
  <printOptions horizontalCentered="1"/>
  <pageMargins left="0.551181102362205" right="0.551181102362205" top="0.275590551181102" bottom="0.15748031496063" header="0.15748031496063" footer="0.15748031496063"/>
  <pageSetup paperSize="9" scale="85" firstPageNumber="135" orientation="portrait" useFirstPageNumber="1"/>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J36"/>
  <sheetViews>
    <sheetView workbookViewId="0">
      <selection activeCell="M20" sqref="M20"/>
    </sheetView>
  </sheetViews>
  <sheetFormatPr defaultColWidth="9" defaultRowHeight="13.5"/>
  <cols>
    <col min="1" max="1" width="30" style="167" customWidth="1"/>
    <col min="2" max="3" width="5.625" style="167" customWidth="1"/>
    <col min="4" max="4" width="7.875" style="167" customWidth="1"/>
    <col min="5" max="5" width="6.375" style="167" customWidth="1"/>
    <col min="6" max="6" width="9.25" style="167" customWidth="1"/>
    <col min="7" max="7" width="9.625" style="167" customWidth="1"/>
    <col min="8" max="8" width="8.25" style="167" customWidth="1"/>
    <col min="9" max="9" width="9.625" style="167" customWidth="1"/>
    <col min="10" max="10" width="11.125" style="167" customWidth="1"/>
    <col min="11" max="11" width="9" style="167"/>
    <col min="12" max="12" width="11.875" style="167" customWidth="1"/>
    <col min="13" max="16384" width="9" style="167"/>
  </cols>
  <sheetData>
    <row r="1" s="417" customFormat="1" ht="29.25" customHeight="1" spans="1:1">
      <c r="A1" s="421" t="s">
        <v>514</v>
      </c>
    </row>
    <row r="2" s="217" customFormat="1" ht="29.25" customHeight="1" spans="1:1">
      <c r="A2" s="217" t="s">
        <v>515</v>
      </c>
    </row>
    <row r="3" s="218" customFormat="1" ht="14.25" spans="10:10">
      <c r="J3" s="218" t="s">
        <v>2</v>
      </c>
    </row>
    <row r="4" s="418" customFormat="1" ht="24" customHeight="1" spans="1:10">
      <c r="A4" s="422" t="s">
        <v>516</v>
      </c>
      <c r="B4" s="422" t="s">
        <v>517</v>
      </c>
      <c r="C4" s="422" t="s">
        <v>518</v>
      </c>
      <c r="D4" s="422" t="s">
        <v>519</v>
      </c>
      <c r="E4" s="422" t="s">
        <v>520</v>
      </c>
      <c r="F4" s="422"/>
      <c r="G4" s="422"/>
      <c r="H4" s="422" t="s">
        <v>521</v>
      </c>
      <c r="I4" s="422"/>
      <c r="J4" s="422" t="s">
        <v>522</v>
      </c>
    </row>
    <row r="5" s="418" customFormat="1" ht="37.5" customHeight="1" spans="1:10">
      <c r="A5" s="422"/>
      <c r="B5" s="422"/>
      <c r="C5" s="422"/>
      <c r="D5" s="422"/>
      <c r="E5" s="422" t="s">
        <v>523</v>
      </c>
      <c r="F5" s="422" t="s">
        <v>524</v>
      </c>
      <c r="G5" s="422" t="s">
        <v>525</v>
      </c>
      <c r="H5" s="422" t="s">
        <v>526</v>
      </c>
      <c r="I5" s="422" t="s">
        <v>527</v>
      </c>
      <c r="J5" s="422"/>
    </row>
    <row r="6" s="419" customFormat="1" ht="21" customHeight="1" spans="1:10">
      <c r="A6" s="423" t="s">
        <v>528</v>
      </c>
      <c r="B6" s="423"/>
      <c r="C6" s="423"/>
      <c r="D6" s="424"/>
      <c r="E6" s="424"/>
      <c r="F6" s="424"/>
      <c r="G6" s="424"/>
      <c r="H6" s="423"/>
      <c r="I6" s="423"/>
      <c r="J6" s="423"/>
    </row>
    <row r="7" s="420" customFormat="1" ht="21" customHeight="1" spans="1:10">
      <c r="A7" s="425"/>
      <c r="B7" s="426"/>
      <c r="C7" s="427"/>
      <c r="D7" s="427"/>
      <c r="E7" s="427"/>
      <c r="F7" s="427"/>
      <c r="G7" s="427"/>
      <c r="H7" s="428"/>
      <c r="I7" s="428"/>
      <c r="J7" s="428"/>
    </row>
    <row r="8" s="420" customFormat="1" ht="21" customHeight="1" spans="1:10">
      <c r="A8" s="425"/>
      <c r="B8" s="426"/>
      <c r="C8" s="427"/>
      <c r="D8" s="427"/>
      <c r="E8" s="427"/>
      <c r="F8" s="427"/>
      <c r="G8" s="427"/>
      <c r="H8" s="428"/>
      <c r="I8" s="428"/>
      <c r="J8" s="428"/>
    </row>
    <row r="9" s="419" customFormat="1" ht="21" customHeight="1" spans="1:10">
      <c r="A9" s="423" t="s">
        <v>529</v>
      </c>
      <c r="B9" s="423"/>
      <c r="C9" s="423"/>
      <c r="D9" s="424"/>
      <c r="E9" s="424"/>
      <c r="F9" s="424"/>
      <c r="G9" s="424"/>
      <c r="H9" s="423"/>
      <c r="I9" s="423"/>
      <c r="J9" s="423"/>
    </row>
    <row r="10" s="420" customFormat="1" ht="21" customHeight="1" spans="1:10">
      <c r="A10" s="425"/>
      <c r="B10" s="426"/>
      <c r="C10" s="429"/>
      <c r="D10" s="430"/>
      <c r="E10" s="430"/>
      <c r="F10" s="431"/>
      <c r="G10" s="430"/>
      <c r="H10" s="429"/>
      <c r="I10" s="436"/>
      <c r="J10" s="428"/>
    </row>
    <row r="11" s="420" customFormat="1" ht="21" customHeight="1" spans="1:10">
      <c r="A11" s="425"/>
      <c r="B11" s="426"/>
      <c r="C11" s="429"/>
      <c r="D11" s="430"/>
      <c r="E11" s="430"/>
      <c r="F11" s="431"/>
      <c r="G11" s="430"/>
      <c r="H11" s="429"/>
      <c r="I11" s="436"/>
      <c r="J11" s="428"/>
    </row>
    <row r="12" s="419" customFormat="1" ht="21" customHeight="1" spans="1:10">
      <c r="A12" s="423" t="s">
        <v>530</v>
      </c>
      <c r="B12" s="423"/>
      <c r="C12" s="423"/>
      <c r="D12" s="424"/>
      <c r="E12" s="424"/>
      <c r="F12" s="424"/>
      <c r="G12" s="424"/>
      <c r="H12" s="423"/>
      <c r="I12" s="423"/>
      <c r="J12" s="423"/>
    </row>
    <row r="13" s="420" customFormat="1" ht="21" customHeight="1" spans="1:10">
      <c r="A13" s="425"/>
      <c r="B13" s="426"/>
      <c r="C13" s="429"/>
      <c r="D13" s="430"/>
      <c r="E13" s="430"/>
      <c r="F13" s="431"/>
      <c r="G13" s="430"/>
      <c r="H13" s="429"/>
      <c r="I13" s="436"/>
      <c r="J13" s="428"/>
    </row>
    <row r="14" s="420" customFormat="1" ht="21" customHeight="1" spans="1:10">
      <c r="A14" s="428"/>
      <c r="B14" s="426"/>
      <c r="C14" s="427"/>
      <c r="D14" s="427"/>
      <c r="E14" s="427"/>
      <c r="F14" s="427"/>
      <c r="G14" s="427"/>
      <c r="H14" s="428"/>
      <c r="I14" s="428"/>
      <c r="J14" s="428"/>
    </row>
    <row r="15" s="418" customFormat="1" ht="21" customHeight="1" spans="1:10">
      <c r="A15" s="422" t="s">
        <v>531</v>
      </c>
      <c r="B15" s="422"/>
      <c r="C15" s="422"/>
      <c r="D15" s="424"/>
      <c r="E15" s="424"/>
      <c r="F15" s="424"/>
      <c r="G15" s="424"/>
      <c r="H15" s="422"/>
      <c r="I15" s="422"/>
      <c r="J15" s="422"/>
    </row>
    <row r="16" s="420" customFormat="1" ht="27" customHeight="1" spans="1:10">
      <c r="A16" s="432" t="s">
        <v>532</v>
      </c>
      <c r="B16" s="432"/>
      <c r="C16" s="432"/>
      <c r="D16" s="432"/>
      <c r="E16" s="432"/>
      <c r="F16" s="433"/>
      <c r="G16" s="433"/>
      <c r="H16" s="434"/>
      <c r="I16" s="434"/>
      <c r="J16" s="434"/>
    </row>
    <row r="17" s="420" customFormat="1" spans="4:7">
      <c r="D17" s="435"/>
      <c r="E17" s="435"/>
      <c r="F17" s="435"/>
      <c r="G17" s="435"/>
    </row>
    <row r="18" s="420" customFormat="1" spans="4:7">
      <c r="D18" s="435"/>
      <c r="E18" s="435"/>
      <c r="F18" s="435"/>
      <c r="G18" s="435"/>
    </row>
    <row r="19" s="420" customFormat="1" spans="4:7">
      <c r="D19" s="435"/>
      <c r="E19" s="435"/>
      <c r="F19" s="435"/>
      <c r="G19" s="435"/>
    </row>
    <row r="20" spans="4:7">
      <c r="D20" s="435"/>
      <c r="E20" s="435"/>
      <c r="F20" s="435"/>
      <c r="G20" s="435"/>
    </row>
    <row r="21" spans="4:7">
      <c r="D21" s="435"/>
      <c r="E21" s="435"/>
      <c r="F21" s="435"/>
      <c r="G21" s="435"/>
    </row>
    <row r="22" spans="4:7">
      <c r="D22" s="435"/>
      <c r="E22" s="435"/>
      <c r="F22" s="435"/>
      <c r="G22" s="435"/>
    </row>
    <row r="23" spans="4:7">
      <c r="D23" s="435"/>
      <c r="E23" s="435"/>
      <c r="F23" s="435"/>
      <c r="G23" s="435"/>
    </row>
    <row r="24" spans="4:7">
      <c r="D24" s="435"/>
      <c r="E24" s="435"/>
      <c r="F24" s="435"/>
      <c r="G24" s="435"/>
    </row>
    <row r="25" spans="4:7">
      <c r="D25" s="435"/>
      <c r="E25" s="435"/>
      <c r="F25" s="435"/>
      <c r="G25" s="435"/>
    </row>
    <row r="26" spans="4:7">
      <c r="D26" s="435"/>
      <c r="E26" s="435"/>
      <c r="F26" s="435"/>
      <c r="G26" s="435"/>
    </row>
    <row r="27" spans="4:7">
      <c r="D27" s="435"/>
      <c r="E27" s="435"/>
      <c r="F27" s="435"/>
      <c r="G27" s="435"/>
    </row>
    <row r="28" spans="4:7">
      <c r="D28" s="435"/>
      <c r="E28" s="435"/>
      <c r="F28" s="435"/>
      <c r="G28" s="435"/>
    </row>
    <row r="29" spans="4:7">
      <c r="D29" s="435"/>
      <c r="E29" s="435"/>
      <c r="F29" s="435"/>
      <c r="G29" s="435"/>
    </row>
    <row r="30" spans="4:7">
      <c r="D30" s="435"/>
      <c r="E30" s="435"/>
      <c r="F30" s="435"/>
      <c r="G30" s="435"/>
    </row>
    <row r="31" spans="4:7">
      <c r="D31" s="435"/>
      <c r="E31" s="435"/>
      <c r="F31" s="435"/>
      <c r="G31" s="435"/>
    </row>
    <row r="32" spans="4:7">
      <c r="D32" s="435"/>
      <c r="E32" s="435"/>
      <c r="F32" s="435"/>
      <c r="G32" s="435"/>
    </row>
    <row r="33" spans="4:7">
      <c r="D33" s="435"/>
      <c r="E33" s="435"/>
      <c r="F33" s="435"/>
      <c r="G33" s="435"/>
    </row>
    <row r="34" spans="4:7">
      <c r="D34" s="435"/>
      <c r="E34" s="435"/>
      <c r="F34" s="435"/>
      <c r="G34" s="435"/>
    </row>
    <row r="35" spans="4:7">
      <c r="D35" s="435"/>
      <c r="E35" s="435"/>
      <c r="F35" s="435"/>
      <c r="G35" s="435"/>
    </row>
    <row r="36" spans="4:7">
      <c r="D36" s="435"/>
      <c r="E36" s="435"/>
      <c r="F36" s="435"/>
      <c r="G36" s="435"/>
    </row>
  </sheetData>
  <mergeCells count="9">
    <mergeCell ref="A2:J2"/>
    <mergeCell ref="E4:G4"/>
    <mergeCell ref="H4:I4"/>
    <mergeCell ref="A16:E16"/>
    <mergeCell ref="A4:A5"/>
    <mergeCell ref="B4:B5"/>
    <mergeCell ref="C4:C5"/>
    <mergeCell ref="D4:D5"/>
    <mergeCell ref="J4:J5"/>
  </mergeCells>
  <pageMargins left="0.17" right="0.708661417322835" top="0.748031496062992" bottom="0.748031496062992" header="0.31496062992126" footer="0.31496062992126"/>
  <pageSetup paperSize="9" scale="92"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B25"/>
  <sheetViews>
    <sheetView workbookViewId="0">
      <pane ySplit="4" topLeftCell="A7" activePane="bottomLeft" state="frozen"/>
      <selection/>
      <selection pane="bottomLeft" activeCell="D31" sqref="D31"/>
    </sheetView>
  </sheetViews>
  <sheetFormatPr defaultColWidth="43.875" defaultRowHeight="14.25" outlineLevelCol="1"/>
  <cols>
    <col min="1" max="1" width="56.75" style="389" customWidth="1"/>
    <col min="2" max="2" width="34.375" style="389" customWidth="1"/>
    <col min="3" max="16384" width="43.875" style="390"/>
  </cols>
  <sheetData>
    <row r="1" s="312" customFormat="1" ht="27" customHeight="1" spans="1:2">
      <c r="A1" s="288" t="s">
        <v>533</v>
      </c>
      <c r="B1" s="391"/>
    </row>
    <row r="2" ht="45.6" customHeight="1" spans="1:2">
      <c r="A2" s="382" t="s">
        <v>534</v>
      </c>
      <c r="B2" s="382"/>
    </row>
    <row r="3" s="387" customFormat="1" ht="23.45" customHeight="1" spans="1:2">
      <c r="A3" s="388"/>
      <c r="B3" s="392" t="s">
        <v>2</v>
      </c>
    </row>
    <row r="4" s="387" customFormat="1" ht="36.6" customHeight="1" spans="1:2">
      <c r="A4" s="384" t="s">
        <v>535</v>
      </c>
      <c r="B4" s="376" t="s">
        <v>4</v>
      </c>
    </row>
    <row r="5" s="387" customFormat="1" ht="36.6" customHeight="1" spans="1:2">
      <c r="A5" s="393" t="s">
        <v>536</v>
      </c>
      <c r="B5" s="394">
        <f>SUM(B6:B19)</f>
        <v>861</v>
      </c>
    </row>
    <row r="6" s="387" customFormat="1" ht="25.5" customHeight="1" spans="1:2">
      <c r="A6" s="395" t="s">
        <v>537</v>
      </c>
      <c r="B6" s="396"/>
    </row>
    <row r="7" s="388" customFormat="1" ht="25.5" customHeight="1" spans="1:2">
      <c r="A7" s="395" t="s">
        <v>538</v>
      </c>
      <c r="B7" s="397"/>
    </row>
    <row r="8" s="387" customFormat="1" ht="25.5" customHeight="1" spans="1:2">
      <c r="A8" s="395" t="s">
        <v>539</v>
      </c>
      <c r="B8" s="397"/>
    </row>
    <row r="9" s="387" customFormat="1" ht="25.5" customHeight="1" spans="1:2">
      <c r="A9" s="395" t="s">
        <v>540</v>
      </c>
      <c r="B9" s="397"/>
    </row>
    <row r="10" s="387" customFormat="1" ht="25.5" customHeight="1" spans="1:2">
      <c r="A10" s="395" t="s">
        <v>541</v>
      </c>
      <c r="B10" s="397">
        <v>800</v>
      </c>
    </row>
    <row r="11" s="387" customFormat="1" ht="25.5" customHeight="1" spans="1:2">
      <c r="A11" s="395" t="s">
        <v>542</v>
      </c>
      <c r="B11" s="397"/>
    </row>
    <row r="12" s="387" customFormat="1" ht="25.5" customHeight="1" spans="1:2">
      <c r="A12" s="395" t="s">
        <v>543</v>
      </c>
      <c r="B12" s="397"/>
    </row>
    <row r="13" s="387" customFormat="1" ht="25.5" customHeight="1" spans="1:2">
      <c r="A13" s="395" t="s">
        <v>544</v>
      </c>
      <c r="B13" s="397">
        <v>10</v>
      </c>
    </row>
    <row r="14" s="387" customFormat="1" ht="25.5" customHeight="1" spans="1:2">
      <c r="A14" s="395" t="s">
        <v>545</v>
      </c>
      <c r="B14" s="397"/>
    </row>
    <row r="15" s="387" customFormat="1" ht="25.5" customHeight="1" spans="1:2">
      <c r="A15" s="395" t="s">
        <v>546</v>
      </c>
      <c r="B15" s="397"/>
    </row>
    <row r="16" s="387" customFormat="1" ht="25.5" customHeight="1" spans="1:2">
      <c r="A16" s="395" t="s">
        <v>547</v>
      </c>
      <c r="B16" s="397"/>
    </row>
    <row r="17" s="387" customFormat="1" ht="25.5" customHeight="1" spans="1:2">
      <c r="A17" s="395" t="s">
        <v>548</v>
      </c>
      <c r="B17" s="397">
        <v>51</v>
      </c>
    </row>
    <row r="18" s="387" customFormat="1" ht="25.5" customHeight="1" spans="1:2">
      <c r="A18" s="395" t="s">
        <v>549</v>
      </c>
      <c r="B18" s="397"/>
    </row>
    <row r="19" s="387" customFormat="1" ht="25.5" customHeight="1" spans="1:2">
      <c r="A19" s="395" t="s">
        <v>550</v>
      </c>
      <c r="B19" s="397"/>
    </row>
    <row r="20" s="416" customFormat="1" ht="36.6" customHeight="1" spans="1:2">
      <c r="A20" s="398" t="s">
        <v>551</v>
      </c>
      <c r="B20" s="386">
        <f>SUM(B21:B24)</f>
        <v>49</v>
      </c>
    </row>
    <row r="21" s="380" customFormat="1" ht="24" customHeight="1" spans="1:2">
      <c r="A21" s="399" t="s">
        <v>552</v>
      </c>
      <c r="B21" s="400"/>
    </row>
    <row r="22" s="380" customFormat="1" ht="24" customHeight="1" spans="1:2">
      <c r="A22" s="399" t="s">
        <v>553</v>
      </c>
      <c r="B22" s="401"/>
    </row>
    <row r="23" s="380" customFormat="1" ht="24" customHeight="1" spans="1:2">
      <c r="A23" s="399" t="s">
        <v>554</v>
      </c>
      <c r="B23" s="400"/>
    </row>
    <row r="24" s="380" customFormat="1" ht="24" customHeight="1" spans="1:2">
      <c r="A24" s="399" t="s">
        <v>555</v>
      </c>
      <c r="B24" s="401">
        <v>49</v>
      </c>
    </row>
    <row r="25" s="387" customFormat="1" ht="36.6" customHeight="1" spans="1:2">
      <c r="A25" s="385" t="s">
        <v>556</v>
      </c>
      <c r="B25" s="386">
        <f>B20+B5</f>
        <v>910</v>
      </c>
    </row>
  </sheetData>
  <mergeCells count="1">
    <mergeCell ref="A2:B2"/>
  </mergeCells>
  <printOptions horizontalCentered="1"/>
  <pageMargins left="0.551181102362205" right="0.551181102362205" top="0.275590551181102" bottom="0.393700787401575" header="0.590551181102362" footer="0.15748031496063"/>
  <pageSetup paperSize="9" firstPageNumber="135" orientation="portrait" useFirstPageNumber="1"/>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B49"/>
  <sheetViews>
    <sheetView view="pageBreakPreview" zoomScaleNormal="100" zoomScaleSheetLayoutView="100" workbookViewId="0">
      <pane ySplit="4" topLeftCell="A31" activePane="bottomLeft" state="frozen"/>
      <selection/>
      <selection pane="bottomLeft" activeCell="B30" sqref="B30"/>
    </sheetView>
  </sheetViews>
  <sheetFormatPr defaultColWidth="43.875" defaultRowHeight="14.25" outlineLevelCol="1"/>
  <cols>
    <col min="1" max="1" width="84.5333333333333" style="389" customWidth="1"/>
    <col min="2" max="2" width="40.7916666666667" style="389" customWidth="1"/>
    <col min="3" max="16384" width="43.875" style="390"/>
  </cols>
  <sheetData>
    <row r="1" s="312" customFormat="1" ht="27" customHeight="1" spans="1:2">
      <c r="A1" s="288" t="s">
        <v>557</v>
      </c>
      <c r="B1" s="391"/>
    </row>
    <row r="2" ht="45.6" customHeight="1" spans="1:2">
      <c r="A2" s="382" t="s">
        <v>558</v>
      </c>
      <c r="B2" s="382"/>
    </row>
    <row r="3" s="387" customFormat="1" ht="23.45" customHeight="1" spans="1:2">
      <c r="A3" s="388"/>
      <c r="B3" s="392" t="s">
        <v>2</v>
      </c>
    </row>
    <row r="4" s="387" customFormat="1" ht="36.6" customHeight="1" spans="1:2">
      <c r="A4" s="384" t="s">
        <v>535</v>
      </c>
      <c r="B4" s="376" t="s">
        <v>4</v>
      </c>
    </row>
    <row r="5" s="379" customFormat="1" ht="23.1" customHeight="1" spans="1:2">
      <c r="A5" s="338" t="s">
        <v>559</v>
      </c>
      <c r="B5" s="339"/>
    </row>
    <row r="6" s="379" customFormat="1" ht="23.1" customHeight="1" spans="1:2">
      <c r="A6" s="341" t="s">
        <v>560</v>
      </c>
      <c r="B6" s="342"/>
    </row>
    <row r="7" s="379" customFormat="1" ht="23.1" customHeight="1" spans="1:2">
      <c r="A7" s="338" t="s">
        <v>561</v>
      </c>
      <c r="B7" s="339"/>
    </row>
    <row r="8" s="379" customFormat="1" ht="23.1" customHeight="1" spans="1:2">
      <c r="A8" s="341" t="s">
        <v>562</v>
      </c>
      <c r="B8" s="342"/>
    </row>
    <row r="9" s="379" customFormat="1" ht="23.1" customHeight="1" spans="1:2">
      <c r="A9" s="341" t="s">
        <v>563</v>
      </c>
      <c r="B9" s="342"/>
    </row>
    <row r="10" s="380" customFormat="1" ht="23.1" customHeight="1" spans="1:2">
      <c r="A10" s="341" t="s">
        <v>564</v>
      </c>
      <c r="B10" s="342"/>
    </row>
    <row r="11" s="379" customFormat="1" ht="23.1" customHeight="1" spans="1:2">
      <c r="A11" s="338" t="s">
        <v>565</v>
      </c>
      <c r="B11" s="339"/>
    </row>
    <row r="12" s="380" customFormat="1" ht="23.1" customHeight="1" spans="1:2">
      <c r="A12" s="341" t="s">
        <v>566</v>
      </c>
      <c r="B12" s="342"/>
    </row>
    <row r="13" s="379" customFormat="1" ht="23.1" customHeight="1" spans="1:2">
      <c r="A13" s="338" t="s">
        <v>567</v>
      </c>
      <c r="B13" s="339">
        <f>SUM(B14:B23)</f>
        <v>665</v>
      </c>
    </row>
    <row r="14" s="380" customFormat="1" ht="23.1" customHeight="1" spans="1:2">
      <c r="A14" s="341" t="s">
        <v>568</v>
      </c>
      <c r="B14" s="342">
        <v>604</v>
      </c>
    </row>
    <row r="15" s="380" customFormat="1" ht="23.1" customHeight="1" spans="1:2">
      <c r="A15" s="341" t="s">
        <v>569</v>
      </c>
      <c r="B15" s="342"/>
    </row>
    <row r="16" s="380" customFormat="1" ht="23.1" customHeight="1" spans="1:2">
      <c r="A16" s="341" t="s">
        <v>570</v>
      </c>
      <c r="B16" s="342"/>
    </row>
    <row r="17" s="380" customFormat="1" ht="23.1" customHeight="1" spans="1:2">
      <c r="A17" s="341" t="s">
        <v>571</v>
      </c>
      <c r="B17" s="342">
        <v>10</v>
      </c>
    </row>
    <row r="18" s="380" customFormat="1" ht="23.1" customHeight="1" spans="1:2">
      <c r="A18" s="341" t="s">
        <v>572</v>
      </c>
      <c r="B18" s="342">
        <v>51</v>
      </c>
    </row>
    <row r="19" s="380" customFormat="1" ht="23.1" customHeight="1" spans="1:2">
      <c r="A19" s="341" t="s">
        <v>573</v>
      </c>
      <c r="B19" s="342"/>
    </row>
    <row r="20" s="380" customFormat="1" ht="23.1" customHeight="1" spans="1:2">
      <c r="A20" s="341" t="s">
        <v>574</v>
      </c>
      <c r="B20" s="342"/>
    </row>
    <row r="21" s="380" customFormat="1" ht="23.1" customHeight="1" spans="1:2">
      <c r="A21" s="341" t="s">
        <v>575</v>
      </c>
      <c r="B21" s="342"/>
    </row>
    <row r="22" s="380" customFormat="1" ht="23.1" customHeight="1" spans="1:2">
      <c r="A22" s="341" t="s">
        <v>576</v>
      </c>
      <c r="B22" s="342"/>
    </row>
    <row r="23" s="380" customFormat="1" ht="23.1" customHeight="1" spans="1:2">
      <c r="A23" s="341" t="s">
        <v>577</v>
      </c>
      <c r="B23" s="342"/>
    </row>
    <row r="24" s="379" customFormat="1" ht="23.1" customHeight="1" spans="1:2">
      <c r="A24" s="338" t="s">
        <v>578</v>
      </c>
      <c r="B24" s="339">
        <f>SUM(B25:B31)</f>
        <v>257</v>
      </c>
    </row>
    <row r="25" s="380" customFormat="1" ht="23.1" customHeight="1" spans="1:2">
      <c r="A25" s="341" t="s">
        <v>579</v>
      </c>
      <c r="B25" s="342">
        <v>96</v>
      </c>
    </row>
    <row r="26" s="380" customFormat="1" ht="23.1" customHeight="1" spans="1:2">
      <c r="A26" s="341" t="s">
        <v>580</v>
      </c>
      <c r="B26" s="342"/>
    </row>
    <row r="27" s="380" customFormat="1" ht="23.1" customHeight="1" spans="1:2">
      <c r="A27" s="341" t="s">
        <v>581</v>
      </c>
      <c r="B27" s="342"/>
    </row>
    <row r="28" s="380" customFormat="1" ht="23.1" customHeight="1" spans="1:2">
      <c r="A28" s="341" t="s">
        <v>582</v>
      </c>
      <c r="B28" s="342"/>
    </row>
    <row r="29" s="380" customFormat="1" ht="23.1" customHeight="1" spans="1:2">
      <c r="A29" s="341" t="s">
        <v>583</v>
      </c>
      <c r="B29" s="342">
        <v>161</v>
      </c>
    </row>
    <row r="30" s="380" customFormat="1" ht="23.1" customHeight="1" spans="1:2">
      <c r="A30" s="341" t="s">
        <v>584</v>
      </c>
      <c r="B30" s="342"/>
    </row>
    <row r="31" s="380" customFormat="1" ht="23.1" customHeight="1" spans="1:2">
      <c r="A31" s="341" t="s">
        <v>585</v>
      </c>
      <c r="B31" s="342"/>
    </row>
    <row r="32" s="379" customFormat="1" ht="23.1" customHeight="1" spans="1:2">
      <c r="A32" s="338" t="s">
        <v>586</v>
      </c>
      <c r="B32" s="339"/>
    </row>
    <row r="33" s="380" customFormat="1" ht="23.1" customHeight="1" spans="1:2">
      <c r="A33" s="341" t="s">
        <v>587</v>
      </c>
      <c r="B33" s="342"/>
    </row>
    <row r="34" s="380" customFormat="1" ht="23.1" customHeight="1" spans="1:2">
      <c r="A34" s="341" t="s">
        <v>588</v>
      </c>
      <c r="B34" s="342"/>
    </row>
    <row r="35" s="380" customFormat="1" ht="23.1" customHeight="1" spans="1:2">
      <c r="A35" s="341" t="s">
        <v>589</v>
      </c>
      <c r="B35" s="342"/>
    </row>
    <row r="36" s="380" customFormat="1" ht="23.1" customHeight="1" spans="1:2">
      <c r="A36" s="341" t="s">
        <v>590</v>
      </c>
      <c r="B36" s="342"/>
    </row>
    <row r="37" s="379" customFormat="1" ht="23.1" customHeight="1" spans="1:2">
      <c r="A37" s="338" t="s">
        <v>591</v>
      </c>
      <c r="B37" s="339">
        <f>SUM(B38:B39)</f>
        <v>212</v>
      </c>
    </row>
    <row r="38" s="380" customFormat="1" ht="23.1" customHeight="1" spans="1:2">
      <c r="A38" s="341" t="s">
        <v>592</v>
      </c>
      <c r="B38" s="342"/>
    </row>
    <row r="39" s="380" customFormat="1" ht="23.1" customHeight="1" spans="1:2">
      <c r="A39" s="341" t="s">
        <v>593</v>
      </c>
      <c r="B39" s="342">
        <v>212</v>
      </c>
    </row>
    <row r="40" s="379" customFormat="1" ht="23.1" customHeight="1" spans="1:2">
      <c r="A40" s="338" t="s">
        <v>594</v>
      </c>
      <c r="B40" s="339">
        <f>SUM(B41:B43)</f>
        <v>871</v>
      </c>
    </row>
    <row r="41" s="380" customFormat="1" ht="23.1" customHeight="1" spans="1:2">
      <c r="A41" s="341" t="s">
        <v>595</v>
      </c>
      <c r="B41" s="342">
        <v>745</v>
      </c>
    </row>
    <row r="42" s="380" customFormat="1" ht="23.1" customHeight="1" spans="1:2">
      <c r="A42" s="341" t="s">
        <v>596</v>
      </c>
      <c r="B42" s="342"/>
    </row>
    <row r="43" s="380" customFormat="1" ht="23.1" customHeight="1" spans="1:2">
      <c r="A43" s="341" t="s">
        <v>597</v>
      </c>
      <c r="B43" s="342">
        <v>126</v>
      </c>
    </row>
    <row r="44" s="379" customFormat="1" ht="23.1" customHeight="1" spans="1:2">
      <c r="A44" s="338" t="s">
        <v>598</v>
      </c>
      <c r="B44" s="339">
        <f>SUM(B45)</f>
        <v>745</v>
      </c>
    </row>
    <row r="45" s="380" customFormat="1" ht="23.1" customHeight="1" spans="1:2">
      <c r="A45" s="341" t="s">
        <v>599</v>
      </c>
      <c r="B45" s="342">
        <v>745</v>
      </c>
    </row>
    <row r="46" s="379" customFormat="1" ht="23.1" customHeight="1" spans="1:2">
      <c r="A46" s="338" t="s">
        <v>600</v>
      </c>
      <c r="B46" s="339"/>
    </row>
    <row r="47" s="380" customFormat="1" ht="23.1" customHeight="1" spans="1:2">
      <c r="A47" s="341" t="s">
        <v>601</v>
      </c>
      <c r="B47" s="342"/>
    </row>
    <row r="48" s="379" customFormat="1" ht="23.1" customHeight="1" spans="1:2">
      <c r="A48" s="338" t="s">
        <v>602</v>
      </c>
      <c r="B48" s="339"/>
    </row>
    <row r="49" s="387" customFormat="1" ht="36.6" customHeight="1" spans="1:2">
      <c r="A49" s="385" t="s">
        <v>603</v>
      </c>
      <c r="B49" s="386">
        <f>B5+B7+B11+B13+B24+B32+B37+B40+B44</f>
        <v>2750</v>
      </c>
    </row>
  </sheetData>
  <mergeCells count="1">
    <mergeCell ref="A2:B2"/>
  </mergeCells>
  <printOptions horizontalCentered="1"/>
  <pageMargins left="0.551181102362205" right="0.551181102362205" top="0.275590551181102" bottom="0.393700787401575" header="0.590551181102362" footer="0.15748031496063"/>
  <pageSetup paperSize="9" scale="66" firstPageNumber="135" orientation="portrait" useFirstPageNumber="1"/>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G14"/>
  <sheetViews>
    <sheetView workbookViewId="0">
      <pane ySplit="4" topLeftCell="A5" activePane="bottomLeft" state="frozen"/>
      <selection/>
      <selection pane="bottomLeft" activeCell="F19" sqref="F19"/>
    </sheetView>
  </sheetViews>
  <sheetFormatPr defaultColWidth="26" defaultRowHeight="13.5" outlineLevelCol="6"/>
  <cols>
    <col min="1" max="1" width="26" style="404"/>
    <col min="2" max="2" width="23.5" style="405" customWidth="1"/>
    <col min="3" max="3" width="33.5" style="404" customWidth="1"/>
    <col min="4" max="4" width="20.125" style="405" customWidth="1"/>
    <col min="5" max="16384" width="26" style="406"/>
  </cols>
  <sheetData>
    <row r="1" s="312" customFormat="1" ht="28.5" customHeight="1" spans="1:4">
      <c r="A1" s="407" t="s">
        <v>604</v>
      </c>
      <c r="B1" s="408"/>
      <c r="C1" s="408"/>
      <c r="D1" s="409"/>
    </row>
    <row r="2" ht="27.75" customHeight="1" spans="1:4">
      <c r="A2" s="363" t="s">
        <v>605</v>
      </c>
      <c r="B2" s="363"/>
      <c r="C2" s="363"/>
      <c r="D2" s="363"/>
    </row>
    <row r="3" s="402" customFormat="1" ht="23.25" customHeight="1" spans="1:4">
      <c r="A3" s="410"/>
      <c r="B3" s="411"/>
      <c r="C3" s="412"/>
      <c r="D3" s="413" t="s">
        <v>2</v>
      </c>
    </row>
    <row r="4" ht="27.75" customHeight="1" spans="1:4">
      <c r="A4" s="368" t="s">
        <v>606</v>
      </c>
      <c r="B4" s="369" t="s">
        <v>4</v>
      </c>
      <c r="C4" s="368" t="s">
        <v>607</v>
      </c>
      <c r="D4" s="369" t="s">
        <v>4</v>
      </c>
    </row>
    <row r="5" s="403" customFormat="1" ht="27.75" customHeight="1" spans="1:4">
      <c r="A5" s="370" t="s">
        <v>608</v>
      </c>
      <c r="B5" s="371">
        <v>910</v>
      </c>
      <c r="C5" s="370" t="s">
        <v>609</v>
      </c>
      <c r="D5" s="371">
        <v>2750</v>
      </c>
    </row>
    <row r="6" s="403" customFormat="1" ht="27.75" customHeight="1" spans="1:4">
      <c r="A6" s="370" t="s">
        <v>72</v>
      </c>
      <c r="B6" s="371">
        <f>SUM(B7:B9)</f>
        <v>1840</v>
      </c>
      <c r="C6" s="257" t="s">
        <v>73</v>
      </c>
      <c r="D6" s="371"/>
    </row>
    <row r="7" s="403" customFormat="1" ht="27.75" customHeight="1" spans="1:4">
      <c r="A7" s="372" t="s">
        <v>74</v>
      </c>
      <c r="B7" s="373"/>
      <c r="C7" s="372" t="s">
        <v>75</v>
      </c>
      <c r="D7" s="373"/>
    </row>
    <row r="8" s="403" customFormat="1" ht="27.75" customHeight="1" spans="1:4">
      <c r="A8" s="372" t="s">
        <v>82</v>
      </c>
      <c r="B8" s="373">
        <v>1840</v>
      </c>
      <c r="C8" s="372" t="s">
        <v>81</v>
      </c>
      <c r="D8" s="373"/>
    </row>
    <row r="9" s="403" customFormat="1" ht="27.75" customHeight="1" spans="1:4">
      <c r="A9" s="372" t="s">
        <v>38</v>
      </c>
      <c r="B9" s="373"/>
      <c r="C9" s="374"/>
      <c r="D9" s="375"/>
    </row>
    <row r="10" s="403" customFormat="1" ht="27.75" customHeight="1" spans="1:4">
      <c r="A10" s="370" t="s">
        <v>610</v>
      </c>
      <c r="B10" s="373"/>
      <c r="C10" s="374" t="s">
        <v>100</v>
      </c>
      <c r="D10" s="375"/>
    </row>
    <row r="11" s="403" customFormat="1" ht="27.75" customHeight="1" spans="1:4">
      <c r="A11" s="372" t="s">
        <v>611</v>
      </c>
      <c r="B11" s="373"/>
      <c r="C11" s="372" t="s">
        <v>612</v>
      </c>
      <c r="D11" s="375"/>
    </row>
    <row r="12" s="403" customFormat="1" ht="27.75" customHeight="1" spans="1:4">
      <c r="A12" s="372"/>
      <c r="B12" s="373"/>
      <c r="C12" s="372"/>
      <c r="D12" s="373"/>
    </row>
    <row r="13" ht="27.75" customHeight="1" spans="1:4">
      <c r="A13" s="376" t="s">
        <v>613</v>
      </c>
      <c r="B13" s="377">
        <f>B5+B6+B10</f>
        <v>2750</v>
      </c>
      <c r="C13" s="376" t="s">
        <v>614</v>
      </c>
      <c r="D13" s="377">
        <f>D5+D6+D10</f>
        <v>2750</v>
      </c>
    </row>
    <row r="14" ht="51.75" customHeight="1" spans="1:7">
      <c r="A14" s="414"/>
      <c r="B14" s="414"/>
      <c r="C14" s="414"/>
      <c r="D14" s="414"/>
      <c r="E14" s="415"/>
      <c r="F14" s="415"/>
      <c r="G14" s="415"/>
    </row>
  </sheetData>
  <mergeCells count="2">
    <mergeCell ref="A2:D2"/>
    <mergeCell ref="A14:D14"/>
  </mergeCells>
  <printOptions horizontalCentered="1"/>
  <pageMargins left="0.551181102362205" right="0.551181102362205" top="0.275590551181102" bottom="0.393700787401575" header="0.590551181102362" footer="0.15748031496063"/>
  <pageSetup paperSize="9" scale="90" firstPageNumber="135" orientation="portrait" useFirstPageNumber="1"/>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B25"/>
  <sheetViews>
    <sheetView workbookViewId="0">
      <pane ySplit="4" topLeftCell="A11" activePane="bottomLeft" state="frozen"/>
      <selection/>
      <selection pane="bottomLeft" activeCell="D20" sqref="D20"/>
    </sheetView>
  </sheetViews>
  <sheetFormatPr defaultColWidth="43.875" defaultRowHeight="14.25" outlineLevelCol="1"/>
  <cols>
    <col min="1" max="1" width="60.625" style="389" customWidth="1"/>
    <col min="2" max="2" width="34.375" style="389" customWidth="1"/>
    <col min="3" max="16384" width="43.875" style="390"/>
  </cols>
  <sheetData>
    <row r="1" s="312" customFormat="1" ht="27" customHeight="1" spans="1:2">
      <c r="A1" s="288" t="s">
        <v>615</v>
      </c>
      <c r="B1" s="391"/>
    </row>
    <row r="2" ht="33" customHeight="1" spans="1:2">
      <c r="A2" s="382" t="s">
        <v>616</v>
      </c>
      <c r="B2" s="382"/>
    </row>
    <row r="3" s="387" customFormat="1" ht="23.45" customHeight="1" spans="1:2">
      <c r="A3" s="388"/>
      <c r="B3" s="392" t="s">
        <v>2</v>
      </c>
    </row>
    <row r="4" s="387" customFormat="1" ht="21" customHeight="1" spans="1:2">
      <c r="A4" s="384" t="s">
        <v>535</v>
      </c>
      <c r="B4" s="376" t="s">
        <v>4</v>
      </c>
    </row>
    <row r="5" s="387" customFormat="1" ht="21" customHeight="1" spans="1:2">
      <c r="A5" s="393" t="s">
        <v>536</v>
      </c>
      <c r="B5" s="394">
        <f>SUM(B6:B19)</f>
        <v>861</v>
      </c>
    </row>
    <row r="6" s="387" customFormat="1" ht="21" customHeight="1" spans="1:2">
      <c r="A6" s="395" t="s">
        <v>537</v>
      </c>
      <c r="B6" s="396"/>
    </row>
    <row r="7" s="387" customFormat="1" ht="21" customHeight="1" spans="1:2">
      <c r="A7" s="395" t="s">
        <v>538</v>
      </c>
      <c r="B7" s="397"/>
    </row>
    <row r="8" s="388" customFormat="1" ht="21" customHeight="1" spans="1:2">
      <c r="A8" s="395" t="s">
        <v>539</v>
      </c>
      <c r="B8" s="397"/>
    </row>
    <row r="9" s="387" customFormat="1" ht="21" customHeight="1" spans="1:2">
      <c r="A9" s="395" t="s">
        <v>540</v>
      </c>
      <c r="B9" s="397"/>
    </row>
    <row r="10" s="387" customFormat="1" ht="21" customHeight="1" spans="1:2">
      <c r="A10" s="395" t="s">
        <v>541</v>
      </c>
      <c r="B10" s="397">
        <v>800</v>
      </c>
    </row>
    <row r="11" s="387" customFormat="1" ht="21" customHeight="1" spans="1:2">
      <c r="A11" s="395" t="s">
        <v>542</v>
      </c>
      <c r="B11" s="397"/>
    </row>
    <row r="12" s="387" customFormat="1" ht="21" customHeight="1" spans="1:2">
      <c r="A12" s="395" t="s">
        <v>543</v>
      </c>
      <c r="B12" s="397"/>
    </row>
    <row r="13" s="387" customFormat="1" ht="21" customHeight="1" spans="1:2">
      <c r="A13" s="395" t="s">
        <v>544</v>
      </c>
      <c r="B13" s="397">
        <v>10</v>
      </c>
    </row>
    <row r="14" s="387" customFormat="1" ht="21" customHeight="1" spans="1:2">
      <c r="A14" s="395" t="s">
        <v>545</v>
      </c>
      <c r="B14" s="397"/>
    </row>
    <row r="15" s="387" customFormat="1" ht="21" customHeight="1" spans="1:2">
      <c r="A15" s="395" t="s">
        <v>546</v>
      </c>
      <c r="B15" s="397"/>
    </row>
    <row r="16" s="387" customFormat="1" ht="21" customHeight="1" spans="1:2">
      <c r="A16" s="395" t="s">
        <v>547</v>
      </c>
      <c r="B16" s="397"/>
    </row>
    <row r="17" s="387" customFormat="1" ht="21" customHeight="1" spans="1:2">
      <c r="A17" s="395" t="s">
        <v>548</v>
      </c>
      <c r="B17" s="397">
        <v>51</v>
      </c>
    </row>
    <row r="18" s="387" customFormat="1" ht="21" customHeight="1" spans="1:2">
      <c r="A18" s="395" t="s">
        <v>549</v>
      </c>
      <c r="B18" s="397"/>
    </row>
    <row r="19" s="387" customFormat="1" ht="21" customHeight="1" spans="1:2">
      <c r="A19" s="395" t="s">
        <v>550</v>
      </c>
      <c r="B19" s="397"/>
    </row>
    <row r="20" s="387" customFormat="1" ht="21" customHeight="1" spans="1:2">
      <c r="A20" s="398" t="s">
        <v>551</v>
      </c>
      <c r="B20" s="386">
        <f>SUM(B21:B24)</f>
        <v>49</v>
      </c>
    </row>
    <row r="21" s="387" customFormat="1" ht="21" customHeight="1" spans="1:2">
      <c r="A21" s="399" t="s">
        <v>552</v>
      </c>
      <c r="B21" s="400"/>
    </row>
    <row r="22" ht="21" customHeight="1" spans="1:2">
      <c r="A22" s="399" t="s">
        <v>553</v>
      </c>
      <c r="B22" s="401"/>
    </row>
    <row r="23" ht="21" customHeight="1" spans="1:2">
      <c r="A23" s="399" t="s">
        <v>554</v>
      </c>
      <c r="B23" s="400"/>
    </row>
    <row r="24" ht="21" customHeight="1" spans="1:2">
      <c r="A24" s="399" t="s">
        <v>555</v>
      </c>
      <c r="B24" s="401">
        <v>49</v>
      </c>
    </row>
    <row r="25" ht="21" customHeight="1" spans="1:2">
      <c r="A25" s="385" t="s">
        <v>556</v>
      </c>
      <c r="B25" s="386">
        <f>B20+B5</f>
        <v>910</v>
      </c>
    </row>
  </sheetData>
  <mergeCells count="1">
    <mergeCell ref="A2:B2"/>
  </mergeCells>
  <printOptions horizontalCentered="1"/>
  <pageMargins left="0.551181102362205" right="0.551181102362205" top="0.275590551181102" bottom="0.393700787401575" header="0.590551181102362" footer="0.15748031496063"/>
  <pageSetup paperSize="9" scale="98" firstPageNumber="135" orientation="portrait" useFirstPageNumber="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B49"/>
  <sheetViews>
    <sheetView workbookViewId="0">
      <pane ySplit="4" topLeftCell="A41" activePane="bottomLeft" state="frozen"/>
      <selection/>
      <selection pane="bottomLeft" activeCell="B40" sqref="B40"/>
    </sheetView>
  </sheetViews>
  <sheetFormatPr defaultColWidth="50.75" defaultRowHeight="14.25" outlineLevelCol="1"/>
  <cols>
    <col min="1" max="1" width="99.0916666666667" style="340" customWidth="1"/>
    <col min="2" max="2" width="43.8166666666667" style="340" customWidth="1"/>
    <col min="3" max="3" width="50.75" style="340"/>
    <col min="4" max="16384" width="50.75" style="329"/>
  </cols>
  <sheetData>
    <row r="1" ht="26.25" customHeight="1" spans="1:2">
      <c r="A1" s="190" t="s">
        <v>617</v>
      </c>
      <c r="B1" s="381"/>
    </row>
    <row r="2" ht="36.6" customHeight="1" spans="1:2">
      <c r="A2" s="382" t="s">
        <v>618</v>
      </c>
      <c r="B2" s="382"/>
    </row>
    <row r="3" ht="36.6" customHeight="1" spans="1:2">
      <c r="A3" s="383"/>
      <c r="B3" s="367" t="s">
        <v>2</v>
      </c>
    </row>
    <row r="4" ht="28.5" customHeight="1" spans="1:2">
      <c r="A4" s="384" t="s">
        <v>535</v>
      </c>
      <c r="B4" s="376" t="s">
        <v>4</v>
      </c>
    </row>
    <row r="5" ht="28.5" customHeight="1" spans="1:2">
      <c r="A5" s="338" t="s">
        <v>559</v>
      </c>
      <c r="B5" s="339"/>
    </row>
    <row r="6" ht="27" customHeight="1" spans="1:2">
      <c r="A6" s="341" t="s">
        <v>560</v>
      </c>
      <c r="B6" s="342"/>
    </row>
    <row r="7" ht="27" customHeight="1" spans="1:2">
      <c r="A7" s="338" t="s">
        <v>561</v>
      </c>
      <c r="B7" s="339"/>
    </row>
    <row r="8" ht="27" customHeight="1" spans="1:2">
      <c r="A8" s="341" t="s">
        <v>562</v>
      </c>
      <c r="B8" s="342"/>
    </row>
    <row r="9" ht="27" customHeight="1" spans="1:2">
      <c r="A9" s="341" t="s">
        <v>563</v>
      </c>
      <c r="B9" s="342"/>
    </row>
    <row r="10" ht="27" customHeight="1" spans="1:2">
      <c r="A10" s="341" t="s">
        <v>564</v>
      </c>
      <c r="B10" s="342"/>
    </row>
    <row r="11" ht="27" customHeight="1" spans="1:2">
      <c r="A11" s="338" t="s">
        <v>565</v>
      </c>
      <c r="B11" s="339"/>
    </row>
    <row r="12" ht="27" customHeight="1" spans="1:2">
      <c r="A12" s="341" t="s">
        <v>566</v>
      </c>
      <c r="B12" s="342"/>
    </row>
    <row r="13" ht="27" customHeight="1" spans="1:2">
      <c r="A13" s="338" t="s">
        <v>567</v>
      </c>
      <c r="B13" s="339">
        <f>SUM(B14:B23)</f>
        <v>665</v>
      </c>
    </row>
    <row r="14" ht="27" customHeight="1" spans="1:2">
      <c r="A14" s="341" t="s">
        <v>568</v>
      </c>
      <c r="B14" s="342">
        <v>604</v>
      </c>
    </row>
    <row r="15" s="379" customFormat="1" ht="27" customHeight="1" spans="1:2">
      <c r="A15" s="341" t="s">
        <v>569</v>
      </c>
      <c r="B15" s="342"/>
    </row>
    <row r="16" s="380" customFormat="1" ht="27" customHeight="1" spans="1:2">
      <c r="A16" s="341" t="s">
        <v>570</v>
      </c>
      <c r="B16" s="342"/>
    </row>
    <row r="17" s="380" customFormat="1" ht="27" customHeight="1" spans="1:2">
      <c r="A17" s="341" t="s">
        <v>571</v>
      </c>
      <c r="B17" s="342">
        <v>10</v>
      </c>
    </row>
    <row r="18" s="380" customFormat="1" ht="27" customHeight="1" spans="1:2">
      <c r="A18" s="341" t="s">
        <v>572</v>
      </c>
      <c r="B18" s="342">
        <v>51</v>
      </c>
    </row>
    <row r="19" s="380" customFormat="1" ht="27" customHeight="1" spans="1:2">
      <c r="A19" s="341" t="s">
        <v>573</v>
      </c>
      <c r="B19" s="342"/>
    </row>
    <row r="20" s="380" customFormat="1" ht="27" customHeight="1" spans="1:2">
      <c r="A20" s="341" t="s">
        <v>574</v>
      </c>
      <c r="B20" s="342"/>
    </row>
    <row r="21" s="380" customFormat="1" ht="27" customHeight="1" spans="1:2">
      <c r="A21" s="341" t="s">
        <v>575</v>
      </c>
      <c r="B21" s="342"/>
    </row>
    <row r="22" s="380" customFormat="1" ht="27" customHeight="1" spans="1:2">
      <c r="A22" s="341" t="s">
        <v>576</v>
      </c>
      <c r="B22" s="342"/>
    </row>
    <row r="23" ht="27" customHeight="1" spans="1:2">
      <c r="A23" s="341" t="s">
        <v>577</v>
      </c>
      <c r="B23" s="342"/>
    </row>
    <row r="24" ht="27" customHeight="1" spans="1:2">
      <c r="A24" s="338" t="s">
        <v>578</v>
      </c>
      <c r="B24" s="339">
        <f>SUM(B25:B31)</f>
        <v>257</v>
      </c>
    </row>
    <row r="25" ht="27" customHeight="1" spans="1:2">
      <c r="A25" s="341" t="s">
        <v>579</v>
      </c>
      <c r="B25" s="342">
        <v>96</v>
      </c>
    </row>
    <row r="26" ht="27" customHeight="1" spans="1:2">
      <c r="A26" s="341" t="s">
        <v>580</v>
      </c>
      <c r="B26" s="342"/>
    </row>
    <row r="27" ht="27" customHeight="1" spans="1:2">
      <c r="A27" s="341" t="s">
        <v>581</v>
      </c>
      <c r="B27" s="342"/>
    </row>
    <row r="28" ht="27" customHeight="1" spans="1:2">
      <c r="A28" s="341" t="s">
        <v>582</v>
      </c>
      <c r="B28" s="342"/>
    </row>
    <row r="29" ht="27" customHeight="1" spans="1:2">
      <c r="A29" s="341" t="s">
        <v>583</v>
      </c>
      <c r="B29" s="342">
        <v>161</v>
      </c>
    </row>
    <row r="30" ht="27" customHeight="1" spans="1:2">
      <c r="A30" s="341" t="s">
        <v>584</v>
      </c>
      <c r="B30" s="342"/>
    </row>
    <row r="31" ht="27" customHeight="1" spans="1:2">
      <c r="A31" s="341" t="s">
        <v>585</v>
      </c>
      <c r="B31" s="342"/>
    </row>
    <row r="32" ht="27" customHeight="1" spans="1:2">
      <c r="A32" s="338" t="s">
        <v>586</v>
      </c>
      <c r="B32" s="339"/>
    </row>
    <row r="33" ht="27" customHeight="1" spans="1:2">
      <c r="A33" s="341" t="s">
        <v>587</v>
      </c>
      <c r="B33" s="342"/>
    </row>
    <row r="34" ht="27" customHeight="1" spans="1:2">
      <c r="A34" s="341" t="s">
        <v>588</v>
      </c>
      <c r="B34" s="342"/>
    </row>
    <row r="35" ht="27" customHeight="1" spans="1:2">
      <c r="A35" s="341" t="s">
        <v>589</v>
      </c>
      <c r="B35" s="342"/>
    </row>
    <row r="36" ht="27" customHeight="1" spans="1:2">
      <c r="A36" s="341" t="s">
        <v>590</v>
      </c>
      <c r="B36" s="342"/>
    </row>
    <row r="37" ht="27" customHeight="1" spans="1:2">
      <c r="A37" s="338" t="s">
        <v>591</v>
      </c>
      <c r="B37" s="339">
        <f>SUM(B38:B39)</f>
        <v>212</v>
      </c>
    </row>
    <row r="38" ht="27" customHeight="1" spans="1:2">
      <c r="A38" s="341" t="s">
        <v>592</v>
      </c>
      <c r="B38" s="342"/>
    </row>
    <row r="39" s="380" customFormat="1" ht="23.1" customHeight="1" spans="1:2">
      <c r="A39" s="341" t="s">
        <v>593</v>
      </c>
      <c r="B39" s="342">
        <v>212</v>
      </c>
    </row>
    <row r="40" ht="27" customHeight="1" spans="1:2">
      <c r="A40" s="338" t="s">
        <v>594</v>
      </c>
      <c r="B40" s="339">
        <f>SUM(B41:B43)</f>
        <v>871</v>
      </c>
    </row>
    <row r="41" ht="27" customHeight="1" spans="1:2">
      <c r="A41" s="341" t="s">
        <v>595</v>
      </c>
      <c r="B41" s="342">
        <v>745</v>
      </c>
    </row>
    <row r="42" ht="27" customHeight="1" spans="1:2">
      <c r="A42" s="341" t="s">
        <v>596</v>
      </c>
      <c r="B42" s="342"/>
    </row>
    <row r="43" ht="27" customHeight="1" spans="1:2">
      <c r="A43" s="341" t="s">
        <v>597</v>
      </c>
      <c r="B43" s="342">
        <v>126</v>
      </c>
    </row>
    <row r="44" ht="27" customHeight="1" spans="1:2">
      <c r="A44" s="338" t="s">
        <v>598</v>
      </c>
      <c r="B44" s="339">
        <f>SUM(B45)</f>
        <v>745</v>
      </c>
    </row>
    <row r="45" ht="27" customHeight="1" spans="1:2">
      <c r="A45" s="341" t="s">
        <v>599</v>
      </c>
      <c r="B45" s="342">
        <v>745</v>
      </c>
    </row>
    <row r="46" ht="27" customHeight="1" spans="1:2">
      <c r="A46" s="338" t="s">
        <v>600</v>
      </c>
      <c r="B46" s="339"/>
    </row>
    <row r="47" ht="27" customHeight="1" spans="1:2">
      <c r="A47" s="341" t="s">
        <v>601</v>
      </c>
      <c r="B47" s="342"/>
    </row>
    <row r="48" ht="27" customHeight="1" spans="1:2">
      <c r="A48" s="338" t="s">
        <v>602</v>
      </c>
      <c r="B48" s="339"/>
    </row>
    <row r="49" ht="27" customHeight="1" spans="1:2">
      <c r="A49" s="385" t="s">
        <v>603</v>
      </c>
      <c r="B49" s="386">
        <f>B5+B7+B11+B13+B24+B32+B37+B40+B44</f>
        <v>2750</v>
      </c>
    </row>
  </sheetData>
  <mergeCells count="1">
    <mergeCell ref="A2:B2"/>
  </mergeCells>
  <printOptions horizontalCentered="1"/>
  <pageMargins left="0.551181102362205" right="0.551181102362205" top="0.275590551181102" bottom="0.393700787401575" header="0.511805555555556" footer="0.15748031496063"/>
  <pageSetup paperSize="9" scale="58" firstPageNumber="135" orientation="portrait" useFirstPageNumber="1"/>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D14"/>
  <sheetViews>
    <sheetView workbookViewId="0">
      <pane ySplit="4" topLeftCell="A9" activePane="bottomLeft" state="frozen"/>
      <selection/>
      <selection pane="bottomLeft" activeCell="F17" sqref="F17"/>
    </sheetView>
  </sheetViews>
  <sheetFormatPr defaultColWidth="27.375" defaultRowHeight="14.25" outlineLevelCol="3"/>
  <cols>
    <col min="1" max="1" width="31.25" style="346" customWidth="1"/>
    <col min="2" max="2" width="20.625" style="360" customWidth="1"/>
    <col min="3" max="3" width="36.5" style="346" customWidth="1"/>
    <col min="4" max="4" width="21.125" style="360" customWidth="1"/>
    <col min="5" max="16384" width="27.375" style="332"/>
  </cols>
  <sheetData>
    <row r="1" s="359" customFormat="1" ht="31.15" customHeight="1" spans="1:3">
      <c r="A1" s="361" t="s">
        <v>619</v>
      </c>
      <c r="B1" s="362"/>
      <c r="C1" s="362"/>
    </row>
    <row r="2" ht="25.5" spans="1:4">
      <c r="A2" s="363" t="s">
        <v>620</v>
      </c>
      <c r="B2" s="363"/>
      <c r="C2" s="363"/>
      <c r="D2" s="363"/>
    </row>
    <row r="3" ht="31.9" customHeight="1" spans="1:4">
      <c r="A3" s="364"/>
      <c r="B3" s="365"/>
      <c r="C3" s="366"/>
      <c r="D3" s="367" t="s">
        <v>2</v>
      </c>
    </row>
    <row r="4" ht="26.25" customHeight="1" spans="1:4">
      <c r="A4" s="368" t="s">
        <v>606</v>
      </c>
      <c r="B4" s="369" t="s">
        <v>4</v>
      </c>
      <c r="C4" s="368" t="s">
        <v>607</v>
      </c>
      <c r="D4" s="369" t="s">
        <v>4</v>
      </c>
    </row>
    <row r="5" ht="26.25" customHeight="1" spans="1:4">
      <c r="A5" s="370" t="s">
        <v>608</v>
      </c>
      <c r="B5" s="371">
        <v>910</v>
      </c>
      <c r="C5" s="370" t="s">
        <v>609</v>
      </c>
      <c r="D5" s="371">
        <v>2750</v>
      </c>
    </row>
    <row r="6" ht="26.25" customHeight="1" spans="1:4">
      <c r="A6" s="370" t="s">
        <v>72</v>
      </c>
      <c r="B6" s="371">
        <f>SUM(B7:B9)</f>
        <v>1840</v>
      </c>
      <c r="C6" s="257" t="s">
        <v>73</v>
      </c>
      <c r="D6" s="371"/>
    </row>
    <row r="7" ht="26.25" customHeight="1" spans="1:4">
      <c r="A7" s="372" t="s">
        <v>74</v>
      </c>
      <c r="B7" s="373"/>
      <c r="C7" s="372" t="s">
        <v>75</v>
      </c>
      <c r="D7" s="373"/>
    </row>
    <row r="8" ht="26.25" customHeight="1" spans="1:4">
      <c r="A8" s="372" t="s">
        <v>82</v>
      </c>
      <c r="B8" s="373">
        <v>1840</v>
      </c>
      <c r="C8" s="372" t="s">
        <v>81</v>
      </c>
      <c r="D8" s="373"/>
    </row>
    <row r="9" ht="26.25" customHeight="1" spans="1:4">
      <c r="A9" s="372" t="s">
        <v>38</v>
      </c>
      <c r="B9" s="373"/>
      <c r="C9" s="374"/>
      <c r="D9" s="375"/>
    </row>
    <row r="10" ht="26.25" customHeight="1" spans="1:4">
      <c r="A10" s="370" t="s">
        <v>610</v>
      </c>
      <c r="B10" s="373"/>
      <c r="C10" s="374" t="s">
        <v>100</v>
      </c>
      <c r="D10" s="375"/>
    </row>
    <row r="11" ht="26.25" customHeight="1" spans="1:4">
      <c r="A11" s="372" t="s">
        <v>611</v>
      </c>
      <c r="B11" s="373"/>
      <c r="C11" s="372" t="s">
        <v>612</v>
      </c>
      <c r="D11" s="375"/>
    </row>
    <row r="12" ht="26.25" customHeight="1" spans="1:4">
      <c r="A12" s="372"/>
      <c r="B12" s="373"/>
      <c r="C12" s="372"/>
      <c r="D12" s="373"/>
    </row>
    <row r="13" ht="26.25" customHeight="1" spans="1:4">
      <c r="A13" s="376" t="s">
        <v>613</v>
      </c>
      <c r="B13" s="377">
        <f>B5+B6+B10</f>
        <v>2750</v>
      </c>
      <c r="C13" s="376" t="s">
        <v>614</v>
      </c>
      <c r="D13" s="377">
        <f>D5+D6+D10</f>
        <v>2750</v>
      </c>
    </row>
    <row r="14" spans="1:4">
      <c r="A14" s="378"/>
      <c r="B14" s="378"/>
      <c r="C14" s="378"/>
      <c r="D14" s="378"/>
    </row>
  </sheetData>
  <mergeCells count="2">
    <mergeCell ref="A2:D2"/>
    <mergeCell ref="A14:D14"/>
  </mergeCells>
  <printOptions horizontalCentered="1"/>
  <pageMargins left="0.551181102362205" right="0.551181102362205" top="0.275590551181102" bottom="0.393700787401575" header="0.590551181102362" footer="0.15748031496063"/>
  <pageSetup paperSize="9" scale="85" firstPageNumber="135" orientation="portrait" useFirstPageNumber="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sheetPr>
  <dimension ref="A1:G31"/>
  <sheetViews>
    <sheetView showZeros="0" workbookViewId="0">
      <pane ySplit="5" topLeftCell="A6" activePane="bottomLeft" state="frozen"/>
      <selection/>
      <selection pane="bottomLeft" activeCell="B13" sqref="B13"/>
    </sheetView>
  </sheetViews>
  <sheetFormatPr defaultColWidth="9" defaultRowHeight="19.5" customHeight="1" outlineLevelCol="6"/>
  <cols>
    <col min="1" max="1" width="29.9916666666667" customWidth="1"/>
    <col min="2" max="2" width="14.7416666666667" customWidth="1"/>
    <col min="3" max="3" width="16.325" style="476" customWidth="1"/>
    <col min="4" max="4" width="21.0916666666667" customWidth="1"/>
    <col min="5" max="5" width="11.9083333333333" customWidth="1"/>
    <col min="6" max="6" width="13.65" style="476" customWidth="1"/>
    <col min="7" max="7" width="9.78333333333333" customWidth="1"/>
    <col min="8" max="8" width="19.4583333333333" customWidth="1"/>
  </cols>
  <sheetData>
    <row r="1" ht="26.25" customHeight="1" spans="1:1">
      <c r="A1" s="480" t="s">
        <v>32</v>
      </c>
    </row>
    <row r="2" ht="32.25" customHeight="1" spans="1:7">
      <c r="A2" s="630" t="s">
        <v>33</v>
      </c>
      <c r="B2" s="630"/>
      <c r="C2" s="630"/>
      <c r="D2" s="630"/>
      <c r="E2" s="630"/>
      <c r="F2" s="565"/>
      <c r="G2" s="630"/>
    </row>
    <row r="3" customHeight="1" spans="1:7">
      <c r="A3" s="631"/>
      <c r="B3" s="631"/>
      <c r="C3" s="632"/>
      <c r="D3" s="633"/>
      <c r="G3" s="633" t="s">
        <v>2</v>
      </c>
    </row>
    <row r="4" ht="25.5" customHeight="1" spans="1:7">
      <c r="A4" s="634" t="s">
        <v>3</v>
      </c>
      <c r="B4" s="634" t="s">
        <v>4</v>
      </c>
      <c r="C4" s="634"/>
      <c r="D4" s="634"/>
      <c r="E4" s="634"/>
      <c r="F4" s="635"/>
      <c r="G4" s="634"/>
    </row>
    <row r="5" ht="56.25" customHeight="1" spans="1:7">
      <c r="A5" s="634"/>
      <c r="B5" s="634" t="s">
        <v>34</v>
      </c>
      <c r="C5" s="636" t="s">
        <v>35</v>
      </c>
      <c r="D5" s="637" t="s">
        <v>36</v>
      </c>
      <c r="E5" s="637" t="s">
        <v>37</v>
      </c>
      <c r="F5" s="636" t="s">
        <v>38</v>
      </c>
      <c r="G5" s="637" t="s">
        <v>39</v>
      </c>
    </row>
    <row r="6" s="554" customFormat="1" ht="24.75" customHeight="1" spans="1:7">
      <c r="A6" s="638" t="s">
        <v>40</v>
      </c>
      <c r="B6" s="639">
        <f>SUM(C6:G6)</f>
        <v>17839</v>
      </c>
      <c r="C6" s="640">
        <v>17544</v>
      </c>
      <c r="D6" s="639"/>
      <c r="E6" s="641">
        <v>233</v>
      </c>
      <c r="F6" s="642">
        <v>62</v>
      </c>
      <c r="G6" s="641"/>
    </row>
    <row r="7" s="554" customFormat="1" ht="24.75" customHeight="1" spans="1:7">
      <c r="A7" s="638" t="s">
        <v>41</v>
      </c>
      <c r="B7" s="639">
        <f t="shared" ref="B7:B30" si="0">SUM(C7:G7)</f>
        <v>0</v>
      </c>
      <c r="C7" s="643"/>
      <c r="D7" s="644"/>
      <c r="E7" s="641"/>
      <c r="F7" s="642"/>
      <c r="G7" s="641"/>
    </row>
    <row r="8" s="554" customFormat="1" ht="24.75" customHeight="1" spans="1:7">
      <c r="A8" s="638" t="s">
        <v>42</v>
      </c>
      <c r="B8" s="639">
        <f t="shared" si="0"/>
        <v>96</v>
      </c>
      <c r="C8" s="643">
        <v>96</v>
      </c>
      <c r="D8" s="644"/>
      <c r="E8" s="641"/>
      <c r="F8" s="642"/>
      <c r="G8" s="641"/>
    </row>
    <row r="9" s="554" customFormat="1" ht="24.75" customHeight="1" spans="1:7">
      <c r="A9" s="638" t="s">
        <v>43</v>
      </c>
      <c r="B9" s="639">
        <f t="shared" si="0"/>
        <v>6192</v>
      </c>
      <c r="C9" s="643">
        <v>5317</v>
      </c>
      <c r="D9" s="644"/>
      <c r="E9" s="641">
        <v>875</v>
      </c>
      <c r="F9" s="642"/>
      <c r="G9" s="641"/>
    </row>
    <row r="10" s="554" customFormat="1" ht="24.75" customHeight="1" spans="1:7">
      <c r="A10" s="638" t="s">
        <v>44</v>
      </c>
      <c r="B10" s="645">
        <f t="shared" si="0"/>
        <v>24533</v>
      </c>
      <c r="C10" s="643">
        <v>20809</v>
      </c>
      <c r="D10" s="644"/>
      <c r="E10" s="641">
        <v>3724</v>
      </c>
      <c r="F10" s="642"/>
      <c r="G10" s="641"/>
    </row>
    <row r="11" s="554" customFormat="1" ht="24.75" customHeight="1" spans="1:7">
      <c r="A11" s="638" t="s">
        <v>45</v>
      </c>
      <c r="B11" s="639">
        <f t="shared" si="0"/>
        <v>379</v>
      </c>
      <c r="C11" s="643">
        <v>329</v>
      </c>
      <c r="D11" s="644"/>
      <c r="E11" s="641">
        <v>50</v>
      </c>
      <c r="F11" s="642"/>
      <c r="G11" s="641"/>
    </row>
    <row r="12" s="554" customFormat="1" ht="24.75" customHeight="1" spans="1:7">
      <c r="A12" s="638" t="s">
        <v>46</v>
      </c>
      <c r="B12" s="639">
        <f t="shared" si="0"/>
        <v>3043</v>
      </c>
      <c r="C12" s="643">
        <v>1617</v>
      </c>
      <c r="D12" s="644"/>
      <c r="E12" s="641">
        <v>1426</v>
      </c>
      <c r="F12" s="642"/>
      <c r="G12" s="641"/>
    </row>
    <row r="13" s="554" customFormat="1" ht="24.75" customHeight="1" spans="1:7">
      <c r="A13" s="638" t="s">
        <v>47</v>
      </c>
      <c r="B13" s="645">
        <f t="shared" si="0"/>
        <v>16948</v>
      </c>
      <c r="C13" s="643">
        <v>16766</v>
      </c>
      <c r="D13" s="644"/>
      <c r="E13" s="641">
        <v>182</v>
      </c>
      <c r="F13" s="642"/>
      <c r="G13" s="641"/>
    </row>
    <row r="14" s="554" customFormat="1" ht="24.75" customHeight="1" spans="1:7">
      <c r="A14" s="638" t="s">
        <v>48</v>
      </c>
      <c r="B14" s="645">
        <f t="shared" si="0"/>
        <v>18154</v>
      </c>
      <c r="C14" s="643">
        <f>15928-1184</f>
        <v>14744</v>
      </c>
      <c r="D14" s="644"/>
      <c r="E14" s="641">
        <v>3410</v>
      </c>
      <c r="F14" s="642"/>
      <c r="G14" s="641"/>
    </row>
    <row r="15" s="554" customFormat="1" ht="24.75" customHeight="1" spans="1:7">
      <c r="A15" s="638" t="s">
        <v>49</v>
      </c>
      <c r="B15" s="639">
        <f t="shared" si="0"/>
        <v>3221</v>
      </c>
      <c r="C15" s="643"/>
      <c r="D15" s="644"/>
      <c r="E15" s="641">
        <v>3221</v>
      </c>
      <c r="F15" s="642"/>
      <c r="G15" s="641"/>
    </row>
    <row r="16" s="554" customFormat="1" ht="24.75" customHeight="1" spans="1:7">
      <c r="A16" s="638" t="s">
        <v>50</v>
      </c>
      <c r="B16" s="645">
        <f t="shared" si="0"/>
        <v>2353</v>
      </c>
      <c r="C16" s="643">
        <v>764</v>
      </c>
      <c r="D16" s="644"/>
      <c r="E16" s="641">
        <v>1589</v>
      </c>
      <c r="F16" s="642"/>
      <c r="G16" s="641"/>
    </row>
    <row r="17" s="554" customFormat="1" ht="24.75" customHeight="1" spans="1:7">
      <c r="A17" s="638" t="s">
        <v>51</v>
      </c>
      <c r="B17" s="645">
        <f t="shared" si="0"/>
        <v>13011</v>
      </c>
      <c r="C17" s="643">
        <v>13011</v>
      </c>
      <c r="D17" s="644"/>
      <c r="E17" s="641"/>
      <c r="F17" s="642"/>
      <c r="G17" s="641"/>
    </row>
    <row r="18" s="554" customFormat="1" ht="24.75" customHeight="1" spans="1:7">
      <c r="A18" s="638" t="s">
        <v>52</v>
      </c>
      <c r="B18" s="645">
        <f t="shared" si="0"/>
        <v>1596</v>
      </c>
      <c r="C18" s="643">
        <v>448</v>
      </c>
      <c r="D18" s="644"/>
      <c r="E18" s="641">
        <v>1148</v>
      </c>
      <c r="F18" s="642"/>
      <c r="G18" s="641"/>
    </row>
    <row r="19" s="554" customFormat="1" ht="24.75" customHeight="1" spans="1:7">
      <c r="A19" s="646" t="s">
        <v>53</v>
      </c>
      <c r="B19" s="639">
        <f t="shared" si="0"/>
        <v>748</v>
      </c>
      <c r="C19" s="643"/>
      <c r="D19" s="644"/>
      <c r="E19" s="641">
        <v>748</v>
      </c>
      <c r="F19" s="642"/>
      <c r="G19" s="641"/>
    </row>
    <row r="20" s="554" customFormat="1" ht="24.75" customHeight="1" spans="1:7">
      <c r="A20" s="646" t="s">
        <v>54</v>
      </c>
      <c r="B20" s="639">
        <f t="shared" si="0"/>
        <v>363</v>
      </c>
      <c r="C20" s="643">
        <v>160</v>
      </c>
      <c r="D20" s="644"/>
      <c r="E20" s="641">
        <v>203</v>
      </c>
      <c r="F20" s="642"/>
      <c r="G20" s="641"/>
    </row>
    <row r="21" s="554" customFormat="1" ht="24.75" customHeight="1" spans="1:7">
      <c r="A21" s="646" t="s">
        <v>55</v>
      </c>
      <c r="B21" s="639">
        <f t="shared" si="0"/>
        <v>1</v>
      </c>
      <c r="C21" s="643"/>
      <c r="D21" s="644"/>
      <c r="E21" s="641">
        <v>1</v>
      </c>
      <c r="F21" s="642"/>
      <c r="G21" s="641"/>
    </row>
    <row r="22" s="554" customFormat="1" ht="24.75" customHeight="1" spans="1:7">
      <c r="A22" s="646" t="s">
        <v>56</v>
      </c>
      <c r="B22" s="639">
        <f t="shared" si="0"/>
        <v>0</v>
      </c>
      <c r="C22" s="643"/>
      <c r="D22" s="644"/>
      <c r="E22" s="641"/>
      <c r="F22" s="642"/>
      <c r="G22" s="641"/>
    </row>
    <row r="23" s="554" customFormat="1" ht="24.75" customHeight="1" spans="1:7">
      <c r="A23" s="646" t="s">
        <v>57</v>
      </c>
      <c r="B23" s="639">
        <f t="shared" si="0"/>
        <v>722</v>
      </c>
      <c r="C23" s="643">
        <v>722</v>
      </c>
      <c r="D23" s="644"/>
      <c r="E23" s="641"/>
      <c r="F23" s="642"/>
      <c r="G23" s="641"/>
    </row>
    <row r="24" s="554" customFormat="1" ht="24.75" customHeight="1" spans="1:7">
      <c r="A24" s="646" t="s">
        <v>58</v>
      </c>
      <c r="B24" s="639">
        <f t="shared" si="0"/>
        <v>7277</v>
      </c>
      <c r="C24" s="643">
        <v>7277</v>
      </c>
      <c r="D24" s="644"/>
      <c r="E24" s="641"/>
      <c r="F24" s="642"/>
      <c r="G24" s="641"/>
    </row>
    <row r="25" s="554" customFormat="1" ht="24.75" customHeight="1" spans="1:7">
      <c r="A25" s="646" t="s">
        <v>59</v>
      </c>
      <c r="B25" s="639">
        <f t="shared" si="0"/>
        <v>326</v>
      </c>
      <c r="C25" s="643">
        <v>228</v>
      </c>
      <c r="D25" s="644"/>
      <c r="E25" s="641">
        <v>98</v>
      </c>
      <c r="F25" s="642"/>
      <c r="G25" s="641"/>
    </row>
    <row r="26" s="554" customFormat="1" ht="24.75" customHeight="1" spans="1:7">
      <c r="A26" s="646" t="s">
        <v>60</v>
      </c>
      <c r="B26" s="639">
        <f t="shared" si="0"/>
        <v>1865</v>
      </c>
      <c r="C26" s="643">
        <v>1301</v>
      </c>
      <c r="D26" s="644"/>
      <c r="E26" s="641">
        <v>564</v>
      </c>
      <c r="F26" s="642"/>
      <c r="G26" s="641"/>
    </row>
    <row r="27" s="554" customFormat="1" ht="24.75" customHeight="1" spans="1:7">
      <c r="A27" s="646" t="s">
        <v>61</v>
      </c>
      <c r="B27" s="639">
        <f t="shared" si="0"/>
        <v>200</v>
      </c>
      <c r="C27" s="643">
        <v>200</v>
      </c>
      <c r="D27" s="644"/>
      <c r="E27" s="641"/>
      <c r="F27" s="642"/>
      <c r="G27" s="641"/>
    </row>
    <row r="28" s="554" customFormat="1" ht="24.75" customHeight="1" spans="1:7">
      <c r="A28" s="647" t="s">
        <v>62</v>
      </c>
      <c r="B28" s="639">
        <f t="shared" si="0"/>
        <v>30472</v>
      </c>
      <c r="C28" s="643">
        <v>28733</v>
      </c>
      <c r="D28" s="644"/>
      <c r="E28" s="641">
        <v>1739</v>
      </c>
      <c r="F28" s="642"/>
      <c r="G28" s="641"/>
    </row>
    <row r="29" s="554" customFormat="1" ht="24.75" customHeight="1" spans="1:7">
      <c r="A29" s="648" t="s">
        <v>63</v>
      </c>
      <c r="B29" s="639">
        <f t="shared" si="0"/>
        <v>876</v>
      </c>
      <c r="C29" s="643">
        <v>876</v>
      </c>
      <c r="D29" s="644"/>
      <c r="E29" s="641"/>
      <c r="F29" s="642"/>
      <c r="G29" s="641"/>
    </row>
    <row r="30" s="554" customFormat="1" ht="24.75" customHeight="1" spans="1:7">
      <c r="A30" s="648" t="s">
        <v>64</v>
      </c>
      <c r="B30" s="639">
        <f t="shared" si="0"/>
        <v>0</v>
      </c>
      <c r="C30" s="643"/>
      <c r="D30" s="644"/>
      <c r="E30" s="641"/>
      <c r="F30" s="642"/>
      <c r="G30" s="641"/>
    </row>
    <row r="31" s="554" customFormat="1" ht="24.75" customHeight="1" spans="1:7">
      <c r="A31" s="343" t="s">
        <v>65</v>
      </c>
      <c r="B31" s="649">
        <f>SUM(B6:B30)</f>
        <v>150215</v>
      </c>
      <c r="C31" s="643">
        <f>SUM(C6:C30)</f>
        <v>130942</v>
      </c>
      <c r="D31" s="643">
        <f>SUM(D6:D30)</f>
        <v>0</v>
      </c>
      <c r="E31" s="643">
        <f>SUM(E6:E30)</f>
        <v>19211</v>
      </c>
      <c r="F31" s="643">
        <f t="shared" ref="D31:G31" si="1">SUM(F6:F30)</f>
        <v>62</v>
      </c>
      <c r="G31" s="643">
        <f t="shared" si="1"/>
        <v>0</v>
      </c>
    </row>
  </sheetData>
  <mergeCells count="3">
    <mergeCell ref="A2:G2"/>
    <mergeCell ref="B4:G4"/>
    <mergeCell ref="A4:A5"/>
  </mergeCells>
  <printOptions horizontalCentered="1"/>
  <pageMargins left="0.15748031496063" right="0.31496062992126" top="0.31496062992126" bottom="0.433070866141732" header="0.15748031496063" footer="0.15748031496063"/>
  <pageSetup paperSize="9" scale="75" firstPageNumber="135" orientation="portrait" useFirstPageNumber="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sheetPr>
  <dimension ref="A1:B25"/>
  <sheetViews>
    <sheetView workbookViewId="0">
      <pane ySplit="4" topLeftCell="A9" activePane="bottomLeft" state="frozen"/>
      <selection/>
      <selection pane="bottomLeft" activeCell="C24" sqref="C24"/>
    </sheetView>
  </sheetViews>
  <sheetFormatPr defaultColWidth="39.25" defaultRowHeight="14.25" outlineLevelCol="1"/>
  <cols>
    <col min="1" max="1" width="59" style="346" customWidth="1"/>
    <col min="2" max="2" width="42" style="346" customWidth="1"/>
    <col min="3" max="16384" width="39.25" style="346"/>
  </cols>
  <sheetData>
    <row r="1" ht="24.6" customHeight="1" spans="1:1">
      <c r="A1" s="347" t="s">
        <v>621</v>
      </c>
    </row>
    <row r="2" ht="39.6" customHeight="1" spans="1:2">
      <c r="A2" s="348" t="s">
        <v>622</v>
      </c>
      <c r="B2" s="348"/>
    </row>
    <row r="3" ht="20" customHeight="1" spans="1:2">
      <c r="A3" s="349"/>
      <c r="B3" s="350" t="s">
        <v>2</v>
      </c>
    </row>
    <row r="4" ht="27" customHeight="1" spans="1:2">
      <c r="A4" s="351" t="s">
        <v>382</v>
      </c>
      <c r="B4" s="351" t="s">
        <v>4</v>
      </c>
    </row>
    <row r="5" ht="27" customHeight="1" spans="1:2">
      <c r="A5" s="352" t="s">
        <v>74</v>
      </c>
      <c r="B5" s="353">
        <f>SUM(B6:B24)</f>
        <v>0</v>
      </c>
    </row>
    <row r="6" ht="27" customHeight="1" spans="1:2">
      <c r="A6" s="354" t="s">
        <v>623</v>
      </c>
      <c r="B6" s="355"/>
    </row>
    <row r="7" ht="27" customHeight="1" spans="1:2">
      <c r="A7" s="354" t="s">
        <v>624</v>
      </c>
      <c r="B7" s="356"/>
    </row>
    <row r="8" ht="27" customHeight="1" spans="1:2">
      <c r="A8" s="354" t="s">
        <v>625</v>
      </c>
      <c r="B8" s="356"/>
    </row>
    <row r="9" ht="27" customHeight="1" spans="1:2">
      <c r="A9" s="354" t="s">
        <v>626</v>
      </c>
      <c r="B9" s="355"/>
    </row>
    <row r="10" ht="27" customHeight="1" spans="1:2">
      <c r="A10" s="354" t="s">
        <v>627</v>
      </c>
      <c r="B10" s="355"/>
    </row>
    <row r="11" ht="27" customHeight="1" spans="1:2">
      <c r="A11" s="354" t="s">
        <v>628</v>
      </c>
      <c r="B11" s="355"/>
    </row>
    <row r="12" ht="27" customHeight="1" spans="1:2">
      <c r="A12" s="354" t="s">
        <v>629</v>
      </c>
      <c r="B12" s="355"/>
    </row>
    <row r="13" ht="27" customHeight="1" spans="1:2">
      <c r="A13" s="357" t="s">
        <v>630</v>
      </c>
      <c r="B13" s="356"/>
    </row>
    <row r="14" ht="27" customHeight="1" spans="1:2">
      <c r="A14" s="357" t="s">
        <v>631</v>
      </c>
      <c r="B14" s="356"/>
    </row>
    <row r="15" ht="27" customHeight="1" spans="1:2">
      <c r="A15" s="357" t="s">
        <v>632</v>
      </c>
      <c r="B15" s="358"/>
    </row>
    <row r="16" ht="27" customHeight="1" spans="1:2">
      <c r="A16" s="357" t="s">
        <v>633</v>
      </c>
      <c r="B16" s="356"/>
    </row>
    <row r="17" ht="27" customHeight="1" spans="1:2">
      <c r="A17" s="357" t="s">
        <v>634</v>
      </c>
      <c r="B17" s="356"/>
    </row>
    <row r="18" ht="27" customHeight="1" spans="1:2">
      <c r="A18" s="357" t="s">
        <v>635</v>
      </c>
      <c r="B18" s="355"/>
    </row>
    <row r="19" ht="27" customHeight="1" spans="1:2">
      <c r="A19" s="357" t="s">
        <v>636</v>
      </c>
      <c r="B19" s="356"/>
    </row>
    <row r="20" ht="27" customHeight="1" spans="1:2">
      <c r="A20" s="357" t="s">
        <v>637</v>
      </c>
      <c r="B20" s="355"/>
    </row>
    <row r="21" ht="27" customHeight="1" spans="1:2">
      <c r="A21" s="357" t="s">
        <v>638</v>
      </c>
      <c r="B21" s="355"/>
    </row>
    <row r="22" ht="27" customHeight="1" spans="1:2">
      <c r="A22" s="357" t="s">
        <v>639</v>
      </c>
      <c r="B22" s="356"/>
    </row>
    <row r="23" ht="27" customHeight="1" spans="1:2">
      <c r="A23" s="357" t="s">
        <v>640</v>
      </c>
      <c r="B23" s="356"/>
    </row>
    <row r="24" ht="27" customHeight="1" spans="1:2">
      <c r="A24" s="357" t="s">
        <v>641</v>
      </c>
      <c r="B24" s="356"/>
    </row>
    <row r="25" ht="30.75" customHeight="1" spans="1:1">
      <c r="A25" s="345" t="s">
        <v>642</v>
      </c>
    </row>
  </sheetData>
  <mergeCells count="1">
    <mergeCell ref="A2:B2"/>
  </mergeCells>
  <printOptions horizontalCentered="1"/>
  <pageMargins left="0.551181102362205" right="0.551181102362205" top="0.275590551181102" bottom="0.393700787401575" header="0.590551181102362" footer="0.15748031496063"/>
  <pageSetup paperSize="9" scale="92" firstPageNumber="135" orientation="portrait" useFirstPageNumber="1"/>
  <headerFooter alignWithMargins="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C16"/>
  <sheetViews>
    <sheetView workbookViewId="0">
      <pane ySplit="4" topLeftCell="A5" activePane="bottomLeft" state="frozen"/>
      <selection/>
      <selection pane="bottomLeft" activeCell="F19" sqref="F19"/>
    </sheetView>
  </sheetViews>
  <sheetFormatPr defaultColWidth="8.875" defaultRowHeight="14.25" outlineLevelCol="2"/>
  <cols>
    <col min="1" max="1" width="59.25" style="331" customWidth="1"/>
    <col min="2" max="2" width="34.5" style="331" customWidth="1"/>
    <col min="3" max="16384" width="8.875" style="332"/>
  </cols>
  <sheetData>
    <row r="1" ht="29.45" customHeight="1" spans="1:1">
      <c r="A1" s="333" t="s">
        <v>643</v>
      </c>
    </row>
    <row r="2" ht="25.5" spans="1:2">
      <c r="A2" s="334" t="s">
        <v>644</v>
      </c>
      <c r="B2" s="334"/>
    </row>
    <row r="3" spans="1:2">
      <c r="A3" s="335"/>
      <c r="B3" s="336" t="s">
        <v>2</v>
      </c>
    </row>
    <row r="4" ht="26.25" customHeight="1" spans="1:2">
      <c r="A4" s="337" t="s">
        <v>382</v>
      </c>
      <c r="B4" s="337" t="s">
        <v>4</v>
      </c>
    </row>
    <row r="5" s="329" customFormat="1" ht="28.5" customHeight="1" spans="1:3">
      <c r="A5" s="338" t="s">
        <v>559</v>
      </c>
      <c r="B5" s="339"/>
      <c r="C5" s="340"/>
    </row>
    <row r="6" s="329" customFormat="1" ht="28.5" customHeight="1" spans="1:3">
      <c r="A6" s="341" t="s">
        <v>560</v>
      </c>
      <c r="B6" s="342"/>
      <c r="C6" s="340"/>
    </row>
    <row r="7" s="329" customFormat="1" ht="28.5" customHeight="1" spans="1:3">
      <c r="A7" s="338" t="s">
        <v>561</v>
      </c>
      <c r="B7" s="339"/>
      <c r="C7" s="340"/>
    </row>
    <row r="8" s="329" customFormat="1" ht="28.5" customHeight="1" spans="1:3">
      <c r="A8" s="341" t="s">
        <v>562</v>
      </c>
      <c r="B8" s="342"/>
      <c r="C8" s="340"/>
    </row>
    <row r="9" s="329" customFormat="1" ht="28.5" customHeight="1" spans="1:3">
      <c r="A9" s="341" t="s">
        <v>645</v>
      </c>
      <c r="B9" s="342"/>
      <c r="C9" s="340"/>
    </row>
    <row r="10" s="329" customFormat="1" ht="28.5" customHeight="1" spans="1:3">
      <c r="A10" s="341" t="s">
        <v>646</v>
      </c>
      <c r="B10" s="342"/>
      <c r="C10" s="340"/>
    </row>
    <row r="11" s="329" customFormat="1" ht="28.5" customHeight="1" spans="1:3">
      <c r="A11" s="338" t="s">
        <v>647</v>
      </c>
      <c r="B11" s="339"/>
      <c r="C11" s="340"/>
    </row>
    <row r="12" s="329" customFormat="1" ht="28.5" customHeight="1" spans="1:3">
      <c r="A12" s="341" t="s">
        <v>568</v>
      </c>
      <c r="B12" s="342"/>
      <c r="C12" s="340"/>
    </row>
    <row r="13" s="329" customFormat="1" ht="28.5" customHeight="1" spans="1:3">
      <c r="A13" s="341" t="s">
        <v>648</v>
      </c>
      <c r="B13" s="342"/>
      <c r="C13" s="340"/>
    </row>
    <row r="14" s="329" customFormat="1" ht="28.5" customHeight="1" spans="1:3">
      <c r="A14" s="341" t="s">
        <v>649</v>
      </c>
      <c r="B14" s="342"/>
      <c r="C14" s="340"/>
    </row>
    <row r="15" s="330" customFormat="1" ht="26.25" customHeight="1" spans="1:2">
      <c r="A15" s="343" t="s">
        <v>650</v>
      </c>
      <c r="B15" s="344"/>
    </row>
    <row r="16" ht="31.5" customHeight="1" spans="1:1">
      <c r="A16" s="345" t="s">
        <v>651</v>
      </c>
    </row>
  </sheetData>
  <mergeCells count="1">
    <mergeCell ref="A2:B2"/>
  </mergeCells>
  <printOptions horizontalCentered="1"/>
  <pageMargins left="0.551181102362205" right="0.551181102362205" top="0.275590551181102" bottom="0.393700787401575" header="0.590551181102362" footer="0.15748031496063"/>
  <pageSetup paperSize="9" scale="99" firstPageNumber="135" orientation="portrait" useFirstPageNumber="1"/>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D37"/>
  <sheetViews>
    <sheetView workbookViewId="0">
      <pane ySplit="4" topLeftCell="A19" activePane="bottomLeft" state="frozen"/>
      <selection/>
      <selection pane="bottomLeft" activeCell="K32" sqref="K32"/>
    </sheetView>
  </sheetViews>
  <sheetFormatPr defaultColWidth="8.875" defaultRowHeight="14.25" outlineLevelCol="3"/>
  <cols>
    <col min="1" max="1" width="56.5" style="250" customWidth="1"/>
    <col min="2" max="3" width="16.25" style="250" customWidth="1"/>
    <col min="4" max="4" width="16.25" style="321" customWidth="1"/>
    <col min="5" max="16384" width="8.875" style="313"/>
  </cols>
  <sheetData>
    <row r="1" s="312" customFormat="1" ht="25.9" customHeight="1" spans="1:4">
      <c r="A1" s="288" t="s">
        <v>652</v>
      </c>
      <c r="B1" s="288"/>
      <c r="D1" s="322"/>
    </row>
    <row r="2" ht="28.5" customHeight="1" spans="1:4">
      <c r="A2" s="272" t="s">
        <v>653</v>
      </c>
      <c r="B2" s="272"/>
      <c r="C2" s="272"/>
      <c r="D2" s="272"/>
    </row>
    <row r="3" ht="31.15" customHeight="1" spans="1:4">
      <c r="A3" s="273"/>
      <c r="B3" s="273"/>
      <c r="D3" s="323" t="s">
        <v>2</v>
      </c>
    </row>
    <row r="4" ht="19.9" customHeight="1" spans="1:4">
      <c r="A4" s="240" t="s">
        <v>654</v>
      </c>
      <c r="B4" s="240" t="s">
        <v>488</v>
      </c>
      <c r="C4" s="241" t="s">
        <v>489</v>
      </c>
      <c r="D4" s="242" t="s">
        <v>490</v>
      </c>
    </row>
    <row r="5" ht="19.9" customHeight="1" spans="1:4">
      <c r="A5" s="298" t="s">
        <v>655</v>
      </c>
      <c r="B5" s="298"/>
      <c r="C5" s="299"/>
      <c r="D5" s="324"/>
    </row>
    <row r="6" s="270" customFormat="1" ht="19.9" customHeight="1" spans="1:4">
      <c r="A6" s="300" t="s">
        <v>656</v>
      </c>
      <c r="B6" s="300"/>
      <c r="C6" s="248"/>
      <c r="D6" s="293"/>
    </row>
    <row r="7" s="269" customFormat="1" ht="19.9" customHeight="1" spans="1:4">
      <c r="A7" s="300" t="s">
        <v>657</v>
      </c>
      <c r="B7" s="300"/>
      <c r="C7" s="248"/>
      <c r="D7" s="296"/>
    </row>
    <row r="8" s="269" customFormat="1" ht="19.9" customHeight="1" spans="1:4">
      <c r="A8" s="300" t="s">
        <v>658</v>
      </c>
      <c r="B8" s="300"/>
      <c r="C8" s="248"/>
      <c r="D8" s="296"/>
    </row>
    <row r="9" s="250" customFormat="1" ht="19.9" customHeight="1" spans="1:4">
      <c r="A9" s="300" t="s">
        <v>659</v>
      </c>
      <c r="B9" s="300"/>
      <c r="C9" s="248"/>
      <c r="D9" s="325"/>
    </row>
    <row r="10" s="250" customFormat="1" ht="19.9" customHeight="1" spans="1:4">
      <c r="A10" s="300" t="s">
        <v>660</v>
      </c>
      <c r="B10" s="300"/>
      <c r="C10" s="248"/>
      <c r="D10" s="325"/>
    </row>
    <row r="11" s="250" customFormat="1" ht="19.9" customHeight="1" spans="1:4">
      <c r="A11" s="300" t="s">
        <v>661</v>
      </c>
      <c r="B11" s="300"/>
      <c r="C11" s="248"/>
      <c r="D11" s="325"/>
    </row>
    <row r="12" s="250" customFormat="1" ht="19.9" customHeight="1" spans="1:4">
      <c r="A12" s="300" t="s">
        <v>662</v>
      </c>
      <c r="B12" s="300"/>
      <c r="C12" s="248"/>
      <c r="D12" s="325"/>
    </row>
    <row r="13" s="250" customFormat="1" ht="19.9" customHeight="1" spans="1:4">
      <c r="A13" s="300" t="s">
        <v>663</v>
      </c>
      <c r="B13" s="300"/>
      <c r="C13" s="248"/>
      <c r="D13" s="325"/>
    </row>
    <row r="14" s="250" customFormat="1" ht="19.9" customHeight="1" spans="1:4">
      <c r="A14" s="300" t="s">
        <v>664</v>
      </c>
      <c r="B14" s="300"/>
      <c r="C14" s="248"/>
      <c r="D14" s="325"/>
    </row>
    <row r="15" s="270" customFormat="1" ht="19.9" customHeight="1" spans="1:4">
      <c r="A15" s="297" t="s">
        <v>665</v>
      </c>
      <c r="B15" s="297"/>
      <c r="C15" s="248"/>
      <c r="D15" s="293"/>
    </row>
    <row r="16" ht="19.9" customHeight="1" spans="1:4">
      <c r="A16" s="300" t="s">
        <v>666</v>
      </c>
      <c r="B16" s="300"/>
      <c r="C16" s="248"/>
      <c r="D16" s="324"/>
    </row>
    <row r="17" ht="19.9" customHeight="1" spans="1:4">
      <c r="A17" s="300" t="s">
        <v>667</v>
      </c>
      <c r="B17" s="300"/>
      <c r="C17" s="248"/>
      <c r="D17" s="324"/>
    </row>
    <row r="18" ht="19.9" customHeight="1" spans="1:4">
      <c r="A18" s="300" t="s">
        <v>668</v>
      </c>
      <c r="B18" s="300"/>
      <c r="C18" s="248"/>
      <c r="D18" s="324"/>
    </row>
    <row r="19" ht="19.9" customHeight="1" spans="1:4">
      <c r="A19" s="300" t="s">
        <v>669</v>
      </c>
      <c r="B19" s="300"/>
      <c r="C19" s="248"/>
      <c r="D19" s="324"/>
    </row>
    <row r="20" ht="19.9" customHeight="1" spans="1:4">
      <c r="A20" s="297" t="s">
        <v>670</v>
      </c>
      <c r="B20" s="297"/>
      <c r="C20" s="248"/>
      <c r="D20" s="324"/>
    </row>
    <row r="21" ht="19.9" customHeight="1" spans="1:4">
      <c r="A21" s="297" t="s">
        <v>671</v>
      </c>
      <c r="B21" s="297"/>
      <c r="C21" s="248"/>
      <c r="D21" s="324"/>
    </row>
    <row r="22" ht="19.9" customHeight="1" spans="1:4">
      <c r="A22" s="300" t="s">
        <v>672</v>
      </c>
      <c r="B22" s="300"/>
      <c r="C22" s="248"/>
      <c r="D22" s="324"/>
    </row>
    <row r="23" ht="19.9" customHeight="1" spans="1:4">
      <c r="A23" s="298" t="s">
        <v>673</v>
      </c>
      <c r="B23" s="298"/>
      <c r="C23" s="299"/>
      <c r="D23" s="324"/>
    </row>
    <row r="24" ht="19.9" customHeight="1" spans="1:4">
      <c r="A24" s="300" t="s">
        <v>674</v>
      </c>
      <c r="B24" s="300"/>
      <c r="C24" s="248"/>
      <c r="D24" s="324"/>
    </row>
    <row r="25" ht="19.9" customHeight="1" spans="1:4">
      <c r="A25" s="300" t="s">
        <v>675</v>
      </c>
      <c r="B25" s="300"/>
      <c r="C25" s="248"/>
      <c r="D25" s="324"/>
    </row>
    <row r="26" ht="19.9" customHeight="1" spans="1:4">
      <c r="A26" s="297" t="s">
        <v>676</v>
      </c>
      <c r="B26" s="297"/>
      <c r="C26" s="248"/>
      <c r="D26" s="324"/>
    </row>
    <row r="27" ht="19.9" customHeight="1" spans="1:4">
      <c r="A27" s="300" t="s">
        <v>677</v>
      </c>
      <c r="B27" s="300"/>
      <c r="C27" s="248"/>
      <c r="D27" s="324"/>
    </row>
    <row r="28" ht="19.9" customHeight="1" spans="1:4">
      <c r="A28" s="298" t="s">
        <v>678</v>
      </c>
      <c r="B28" s="298"/>
      <c r="C28" s="299"/>
      <c r="D28" s="324"/>
    </row>
    <row r="29" ht="19.9" customHeight="1" spans="1:4">
      <c r="A29" s="300" t="s">
        <v>679</v>
      </c>
      <c r="B29" s="300"/>
      <c r="C29" s="248"/>
      <c r="D29" s="324"/>
    </row>
    <row r="30" ht="19.9" customHeight="1" spans="1:4">
      <c r="A30" s="300" t="s">
        <v>680</v>
      </c>
      <c r="B30" s="300"/>
      <c r="C30" s="248"/>
      <c r="D30" s="324"/>
    </row>
    <row r="31" ht="19.9" customHeight="1" spans="1:4">
      <c r="A31" s="300" t="s">
        <v>681</v>
      </c>
      <c r="B31" s="300"/>
      <c r="C31" s="248"/>
      <c r="D31" s="324"/>
    </row>
    <row r="32" ht="19.9" customHeight="1" spans="1:4">
      <c r="A32" s="298" t="s">
        <v>682</v>
      </c>
      <c r="B32" s="298"/>
      <c r="C32" s="299"/>
      <c r="D32" s="324"/>
    </row>
    <row r="33" ht="19.9" customHeight="1" spans="1:4">
      <c r="A33" s="297" t="s">
        <v>683</v>
      </c>
      <c r="B33" s="297"/>
      <c r="C33" s="299"/>
      <c r="D33" s="324"/>
    </row>
    <row r="34" ht="19.9" customHeight="1" spans="1:4">
      <c r="A34" s="300" t="s">
        <v>684</v>
      </c>
      <c r="B34" s="300"/>
      <c r="C34" s="248"/>
      <c r="D34" s="324"/>
    </row>
    <row r="35" ht="19.9" customHeight="1" spans="1:4">
      <c r="A35" s="298" t="s">
        <v>685</v>
      </c>
      <c r="B35" s="298">
        <v>62</v>
      </c>
      <c r="C35" s="299">
        <v>62</v>
      </c>
      <c r="D35" s="326">
        <f>C35/B35</f>
        <v>1</v>
      </c>
    </row>
    <row r="36" ht="19.9" customHeight="1" spans="1:4">
      <c r="A36" s="300" t="s">
        <v>686</v>
      </c>
      <c r="B36" s="300"/>
      <c r="C36" s="248"/>
      <c r="D36" s="326"/>
    </row>
    <row r="37" ht="19.9" customHeight="1" spans="1:4">
      <c r="A37" s="327" t="s">
        <v>687</v>
      </c>
      <c r="B37" s="328">
        <v>62</v>
      </c>
      <c r="C37" s="299">
        <f>C5+C23+C28+C32+C35</f>
        <v>62</v>
      </c>
      <c r="D37" s="326">
        <f t="shared" ref="D37" si="0">C37/B37</f>
        <v>1</v>
      </c>
    </row>
  </sheetData>
  <mergeCells count="1">
    <mergeCell ref="A2:D2"/>
  </mergeCells>
  <printOptions horizontalCentered="1"/>
  <pageMargins left="0.551181102362205" right="0.551181102362205" top="0.37" bottom="0.393700787401575" header="0.29" footer="0.15748031496063"/>
  <pageSetup paperSize="9" scale="88" firstPageNumber="135" orientation="portrait" useFirstPageNumber="1"/>
  <headerFooter alignWithMargins="0"/>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D24"/>
  <sheetViews>
    <sheetView zoomScale="85" zoomScaleNormal="85" workbookViewId="0">
      <pane ySplit="4" topLeftCell="A12" activePane="bottomLeft" state="frozen"/>
      <selection/>
      <selection pane="bottomLeft" activeCell="I18" sqref="I18"/>
    </sheetView>
  </sheetViews>
  <sheetFormatPr defaultColWidth="8.875" defaultRowHeight="14.25" outlineLevelCol="3"/>
  <cols>
    <col min="1" max="1" width="65" style="250" customWidth="1"/>
    <col min="2" max="2" width="22.625" style="250" customWidth="1"/>
    <col min="3" max="4" width="15.125" style="313" customWidth="1"/>
    <col min="5" max="16384" width="8.875" style="313"/>
  </cols>
  <sheetData>
    <row r="1" s="312" customFormat="1" ht="25.9" customHeight="1" spans="1:1">
      <c r="A1" s="288" t="s">
        <v>688</v>
      </c>
    </row>
    <row r="2" ht="41.45" customHeight="1" spans="1:4">
      <c r="A2" s="272" t="s">
        <v>689</v>
      </c>
      <c r="B2" s="272"/>
      <c r="C2" s="272"/>
      <c r="D2" s="272"/>
    </row>
    <row r="3" ht="31.15" customHeight="1" spans="1:4">
      <c r="A3" s="273"/>
      <c r="D3" s="314" t="s">
        <v>2</v>
      </c>
    </row>
    <row r="4" ht="31.9" customHeight="1" spans="1:4">
      <c r="A4" s="240" t="s">
        <v>654</v>
      </c>
      <c r="B4" s="240" t="s">
        <v>488</v>
      </c>
      <c r="C4" s="241" t="s">
        <v>489</v>
      </c>
      <c r="D4" s="242" t="s">
        <v>490</v>
      </c>
    </row>
    <row r="5" s="270" customFormat="1" ht="31.9" customHeight="1" spans="1:4">
      <c r="A5" s="243" t="s">
        <v>690</v>
      </c>
      <c r="B5" s="244">
        <v>1</v>
      </c>
      <c r="C5" s="277">
        <v>1</v>
      </c>
      <c r="D5" s="315">
        <v>1</v>
      </c>
    </row>
    <row r="6" s="269" customFormat="1" ht="31.9" customHeight="1" spans="1:4">
      <c r="A6" s="246" t="s">
        <v>691</v>
      </c>
      <c r="B6" s="244"/>
      <c r="C6" s="280"/>
      <c r="D6" s="280"/>
    </row>
    <row r="7" s="269" customFormat="1" ht="31.9" customHeight="1" spans="1:4">
      <c r="A7" s="247" t="s">
        <v>692</v>
      </c>
      <c r="B7" s="248"/>
      <c r="C7" s="280"/>
      <c r="D7" s="280"/>
    </row>
    <row r="8" s="250" customFormat="1" ht="31.9" customHeight="1" spans="1:4">
      <c r="A8" s="247" t="s">
        <v>693</v>
      </c>
      <c r="B8" s="248">
        <v>1</v>
      </c>
      <c r="C8" s="316"/>
      <c r="D8" s="317"/>
    </row>
    <row r="9" s="250" customFormat="1" ht="31.9" customHeight="1" spans="1:4">
      <c r="A9" s="247" t="s">
        <v>694</v>
      </c>
      <c r="B9" s="248"/>
      <c r="C9" s="316"/>
      <c r="D9" s="316"/>
    </row>
    <row r="10" s="250" customFormat="1" ht="31.9" customHeight="1" spans="1:4">
      <c r="A10" s="247" t="s">
        <v>695</v>
      </c>
      <c r="B10" s="248"/>
      <c r="C10" s="316">
        <v>1</v>
      </c>
      <c r="D10" s="317"/>
    </row>
    <row r="11" s="250" customFormat="1" ht="31.9" customHeight="1" spans="1:4">
      <c r="A11" s="243" t="s">
        <v>696</v>
      </c>
      <c r="B11" s="248"/>
      <c r="C11" s="316"/>
      <c r="D11" s="316"/>
    </row>
    <row r="12" s="250" customFormat="1" ht="31.9" customHeight="1" spans="1:4">
      <c r="A12" s="246" t="s">
        <v>697</v>
      </c>
      <c r="B12" s="248"/>
      <c r="C12" s="316"/>
      <c r="D12" s="316"/>
    </row>
    <row r="13" s="250" customFormat="1" ht="31.9" customHeight="1" spans="1:4">
      <c r="A13" s="247" t="s">
        <v>698</v>
      </c>
      <c r="B13" s="248"/>
      <c r="C13" s="316"/>
      <c r="D13" s="316"/>
    </row>
    <row r="14" s="270" customFormat="1" ht="31.9" customHeight="1" spans="1:4">
      <c r="A14" s="247" t="s">
        <v>699</v>
      </c>
      <c r="B14" s="248"/>
      <c r="C14" s="277"/>
      <c r="D14" s="277"/>
    </row>
    <row r="15" ht="31.9" customHeight="1" spans="1:4">
      <c r="A15" s="247" t="s">
        <v>700</v>
      </c>
      <c r="B15" s="248"/>
      <c r="C15" s="318"/>
      <c r="D15" s="318"/>
    </row>
    <row r="16" ht="31.9" customHeight="1" spans="1:4">
      <c r="A16" s="247" t="s">
        <v>701</v>
      </c>
      <c r="B16" s="248"/>
      <c r="C16" s="318"/>
      <c r="D16" s="318"/>
    </row>
    <row r="17" ht="31.9" customHeight="1" spans="1:4">
      <c r="A17" s="247" t="s">
        <v>702</v>
      </c>
      <c r="B17" s="248"/>
      <c r="C17" s="318"/>
      <c r="D17" s="318"/>
    </row>
    <row r="18" ht="31.9" customHeight="1" spans="1:4">
      <c r="A18" s="243" t="s">
        <v>703</v>
      </c>
      <c r="B18" s="248"/>
      <c r="C18" s="318"/>
      <c r="D18" s="318"/>
    </row>
    <row r="19" ht="31.9" customHeight="1" spans="1:4">
      <c r="A19" s="246" t="s">
        <v>704</v>
      </c>
      <c r="B19" s="248"/>
      <c r="C19" s="318"/>
      <c r="D19" s="318"/>
    </row>
    <row r="20" ht="31.9" customHeight="1" spans="1:4">
      <c r="A20" s="243" t="s">
        <v>705</v>
      </c>
      <c r="B20" s="248"/>
      <c r="C20" s="318"/>
      <c r="D20" s="318"/>
    </row>
    <row r="21" ht="31.9" customHeight="1" spans="1:4">
      <c r="A21" s="246" t="s">
        <v>706</v>
      </c>
      <c r="B21" s="248"/>
      <c r="C21" s="318"/>
      <c r="D21" s="318"/>
    </row>
    <row r="22" ht="31.9" customHeight="1" spans="1:4">
      <c r="A22" s="247"/>
      <c r="B22" s="248"/>
      <c r="C22" s="318"/>
      <c r="D22" s="318"/>
    </row>
    <row r="23" ht="31.9" customHeight="1" spans="1:4">
      <c r="A23" s="281" t="s">
        <v>707</v>
      </c>
      <c r="B23" s="319">
        <v>1</v>
      </c>
      <c r="C23" s="319">
        <v>1</v>
      </c>
      <c r="D23" s="320">
        <v>1</v>
      </c>
    </row>
    <row r="24" ht="47.25" customHeight="1"/>
  </sheetData>
  <mergeCells count="1">
    <mergeCell ref="A2:D2"/>
  </mergeCells>
  <printOptions horizontalCentered="1"/>
  <pageMargins left="0.551181102362205" right="0.551181102362205" top="0.48" bottom="0.393700787401575" header="0.38" footer="0.15748031496063"/>
  <pageSetup paperSize="9" scale="79" firstPageNumber="135" orientation="portrait" useFirstPageNumber="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sheetPr>
  <dimension ref="A1:F26"/>
  <sheetViews>
    <sheetView workbookViewId="0">
      <selection activeCell="D27" sqref="D27"/>
    </sheetView>
  </sheetViews>
  <sheetFormatPr defaultColWidth="8.875" defaultRowHeight="13.5" outlineLevelCol="5"/>
  <cols>
    <col min="1" max="1" width="28.625" style="307" customWidth="1"/>
    <col min="2" max="2" width="16.25" style="307" customWidth="1"/>
    <col min="3" max="3" width="28.625" style="307" customWidth="1"/>
    <col min="4" max="4" width="12.625" style="307" customWidth="1"/>
    <col min="5" max="16384" width="8.875" style="307"/>
  </cols>
  <sheetData>
    <row r="1" s="163" customFormat="1" ht="14.25" spans="1:2">
      <c r="A1" s="171" t="s">
        <v>708</v>
      </c>
      <c r="B1" s="172"/>
    </row>
    <row r="2" s="305" customFormat="1" ht="54.75" customHeight="1" spans="1:4">
      <c r="A2" s="251" t="s">
        <v>709</v>
      </c>
      <c r="B2" s="308"/>
      <c r="C2" s="308"/>
      <c r="D2" s="308"/>
    </row>
    <row r="3" s="252" customFormat="1" spans="2:4">
      <c r="B3" s="253"/>
      <c r="C3" s="253"/>
      <c r="D3" s="253" t="s">
        <v>2</v>
      </c>
    </row>
    <row r="4" s="306" customFormat="1" ht="21.75" customHeight="1" spans="1:4">
      <c r="A4" s="255" t="s">
        <v>68</v>
      </c>
      <c r="B4" s="256" t="s">
        <v>4</v>
      </c>
      <c r="C4" s="255" t="s">
        <v>69</v>
      </c>
      <c r="D4" s="256" t="s">
        <v>4</v>
      </c>
    </row>
    <row r="5" s="306" customFormat="1" ht="21.75" customHeight="1" spans="1:4">
      <c r="A5" s="257" t="s">
        <v>710</v>
      </c>
      <c r="B5" s="258">
        <v>62</v>
      </c>
      <c r="C5" s="259" t="s">
        <v>711</v>
      </c>
      <c r="D5" s="309">
        <v>1</v>
      </c>
    </row>
    <row r="6" s="306" customFormat="1" ht="21.75" customHeight="1" spans="1:4">
      <c r="A6" s="257" t="s">
        <v>72</v>
      </c>
      <c r="B6" s="258">
        <v>1</v>
      </c>
      <c r="C6" s="257" t="s">
        <v>73</v>
      </c>
      <c r="D6" s="309">
        <f>D7+D8</f>
        <v>62</v>
      </c>
    </row>
    <row r="7" ht="21.75" customHeight="1" spans="1:4">
      <c r="A7" s="260" t="s">
        <v>712</v>
      </c>
      <c r="B7" s="261">
        <v>1</v>
      </c>
      <c r="C7" s="260" t="s">
        <v>713</v>
      </c>
      <c r="D7" s="310"/>
    </row>
    <row r="8" ht="21.75" customHeight="1" spans="1:4">
      <c r="A8" s="260" t="s">
        <v>714</v>
      </c>
      <c r="B8" s="261"/>
      <c r="C8" s="262" t="s">
        <v>715</v>
      </c>
      <c r="D8" s="310">
        <v>62</v>
      </c>
    </row>
    <row r="9" ht="21.75" customHeight="1" spans="1:4">
      <c r="A9" s="263"/>
      <c r="B9" s="264"/>
      <c r="C9" s="265"/>
      <c r="D9" s="311"/>
    </row>
    <row r="10" ht="21.75" customHeight="1" spans="1:4">
      <c r="A10" s="266" t="s">
        <v>114</v>
      </c>
      <c r="B10" s="267">
        <f>B6+B5</f>
        <v>63</v>
      </c>
      <c r="C10" s="266" t="s">
        <v>115</v>
      </c>
      <c r="D10" s="267">
        <f>D6+D5</f>
        <v>63</v>
      </c>
    </row>
    <row r="26" spans="6:6">
      <c r="F26" s="307" t="s">
        <v>132</v>
      </c>
    </row>
  </sheetData>
  <mergeCells count="1">
    <mergeCell ref="A2:D2"/>
  </mergeCells>
  <pageMargins left="0.7" right="0.7" top="0.75" bottom="0.75" header="0.3" footer="0.3"/>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D24"/>
  <sheetViews>
    <sheetView workbookViewId="0">
      <pane ySplit="4" topLeftCell="A5" activePane="bottomLeft" state="frozen"/>
      <selection/>
      <selection pane="bottomLeft" activeCell="F20" sqref="F20"/>
    </sheetView>
  </sheetViews>
  <sheetFormatPr defaultColWidth="28.5" defaultRowHeight="14.25" outlineLevelCol="3"/>
  <cols>
    <col min="1" max="1" width="52.25" style="270" customWidth="1"/>
    <col min="2" max="3" width="17.125" style="270" customWidth="1"/>
    <col min="4" max="4" width="17.125" style="287" customWidth="1"/>
    <col min="5" max="16384" width="28.5" style="270"/>
  </cols>
  <sheetData>
    <row r="1" ht="27" customHeight="1" spans="1:1">
      <c r="A1" s="288" t="s">
        <v>716</v>
      </c>
    </row>
    <row r="2" ht="25.5" spans="1:4">
      <c r="A2" s="272" t="s">
        <v>717</v>
      </c>
      <c r="B2" s="272"/>
      <c r="C2" s="272"/>
      <c r="D2" s="272"/>
    </row>
    <row r="3" ht="31.15" customHeight="1" spans="1:4">
      <c r="A3" s="273"/>
      <c r="D3" s="289" t="s">
        <v>2</v>
      </c>
    </row>
    <row r="4" ht="20.1" customHeight="1" spans="1:4">
      <c r="A4" s="240" t="s">
        <v>718</v>
      </c>
      <c r="B4" s="240" t="s">
        <v>488</v>
      </c>
      <c r="C4" s="241" t="s">
        <v>489</v>
      </c>
      <c r="D4" s="242" t="s">
        <v>490</v>
      </c>
    </row>
    <row r="5" ht="20.1" customHeight="1" spans="1:4">
      <c r="A5" s="290" t="s">
        <v>655</v>
      </c>
      <c r="B5" s="291"/>
      <c r="C5" s="292"/>
      <c r="D5" s="293"/>
    </row>
    <row r="6" s="269" customFormat="1" ht="20.1" customHeight="1" spans="1:4">
      <c r="A6" s="294" t="s">
        <v>658</v>
      </c>
      <c r="B6" s="295"/>
      <c r="C6" s="280"/>
      <c r="D6" s="296"/>
    </row>
    <row r="7" ht="20.1" customHeight="1" spans="1:4">
      <c r="A7" s="294" t="s">
        <v>661</v>
      </c>
      <c r="B7" s="295"/>
      <c r="C7" s="277"/>
      <c r="D7" s="293"/>
    </row>
    <row r="8" ht="20.1" customHeight="1" spans="1:4">
      <c r="A8" s="294" t="s">
        <v>663</v>
      </c>
      <c r="B8" s="295"/>
      <c r="C8" s="277"/>
      <c r="D8" s="293"/>
    </row>
    <row r="9" ht="20.1" customHeight="1" spans="1:4">
      <c r="A9" s="294" t="s">
        <v>666</v>
      </c>
      <c r="B9" s="295"/>
      <c r="C9" s="277"/>
      <c r="D9" s="293"/>
    </row>
    <row r="10" ht="20.1" customHeight="1" spans="1:4">
      <c r="A10" s="294" t="s">
        <v>667</v>
      </c>
      <c r="B10" s="295"/>
      <c r="C10" s="277"/>
      <c r="D10" s="293"/>
    </row>
    <row r="11" ht="20.1" customHeight="1" spans="1:4">
      <c r="A11" s="294" t="s">
        <v>669</v>
      </c>
      <c r="B11" s="295"/>
      <c r="C11" s="277"/>
      <c r="D11" s="293"/>
    </row>
    <row r="12" ht="20.1" customHeight="1" spans="1:4">
      <c r="A12" s="297" t="s">
        <v>671</v>
      </c>
      <c r="B12" s="295"/>
      <c r="C12" s="277"/>
      <c r="D12" s="293"/>
    </row>
    <row r="13" ht="20.1" customHeight="1" spans="1:4">
      <c r="A13" s="294" t="s">
        <v>672</v>
      </c>
      <c r="B13" s="295"/>
      <c r="C13" s="277"/>
      <c r="D13" s="293"/>
    </row>
    <row r="14" ht="20.1" customHeight="1" spans="1:4">
      <c r="A14" s="290" t="s">
        <v>673</v>
      </c>
      <c r="B14" s="291"/>
      <c r="C14" s="277"/>
      <c r="D14" s="293"/>
    </row>
    <row r="15" ht="20.1" customHeight="1" spans="1:4">
      <c r="A15" s="294" t="s">
        <v>719</v>
      </c>
      <c r="B15" s="295"/>
      <c r="C15" s="277"/>
      <c r="D15" s="293"/>
    </row>
    <row r="16" ht="20.1" customHeight="1" spans="1:4">
      <c r="A16" s="294" t="s">
        <v>720</v>
      </c>
      <c r="B16" s="295"/>
      <c r="C16" s="277"/>
      <c r="D16" s="293"/>
    </row>
    <row r="17" ht="20.1" customHeight="1" spans="1:4">
      <c r="A17" s="290" t="s">
        <v>678</v>
      </c>
      <c r="B17" s="291"/>
      <c r="C17" s="277"/>
      <c r="D17" s="293"/>
    </row>
    <row r="18" ht="20.1" customHeight="1" spans="1:4">
      <c r="A18" s="294" t="s">
        <v>680</v>
      </c>
      <c r="B18" s="295"/>
      <c r="C18" s="277"/>
      <c r="D18" s="293"/>
    </row>
    <row r="19" ht="20.1" customHeight="1" spans="1:4">
      <c r="A19" s="298" t="s">
        <v>682</v>
      </c>
      <c r="B19" s="299"/>
      <c r="C19" s="277"/>
      <c r="D19" s="293"/>
    </row>
    <row r="20" ht="20.1" customHeight="1" spans="1:4">
      <c r="A20" s="297" t="s">
        <v>683</v>
      </c>
      <c r="B20" s="299"/>
      <c r="C20" s="277"/>
      <c r="D20" s="293"/>
    </row>
    <row r="21" ht="20.1" customHeight="1" spans="1:4">
      <c r="A21" s="300" t="s">
        <v>684</v>
      </c>
      <c r="B21" s="248"/>
      <c r="C21" s="277"/>
      <c r="D21" s="293"/>
    </row>
    <row r="22" ht="20.1" customHeight="1" spans="1:4">
      <c r="A22" s="298" t="s">
        <v>685</v>
      </c>
      <c r="B22" s="299">
        <v>62</v>
      </c>
      <c r="C22" s="301">
        <v>62</v>
      </c>
      <c r="D22" s="302">
        <f>C22/B22</f>
        <v>1</v>
      </c>
    </row>
    <row r="23" ht="20.1" customHeight="1" spans="1:4">
      <c r="A23" s="303"/>
      <c r="B23" s="295"/>
      <c r="C23" s="301"/>
      <c r="D23" s="302"/>
    </row>
    <row r="24" ht="20.1" customHeight="1" spans="1:4">
      <c r="A24" s="304" t="s">
        <v>687</v>
      </c>
      <c r="B24" s="291">
        <v>62</v>
      </c>
      <c r="C24" s="301">
        <v>62</v>
      </c>
      <c r="D24" s="302">
        <f t="shared" ref="D24" si="0">C24/B24</f>
        <v>1</v>
      </c>
    </row>
  </sheetData>
  <mergeCells count="1">
    <mergeCell ref="A2:D2"/>
  </mergeCells>
  <printOptions horizontalCentered="1"/>
  <pageMargins left="0.551181102362205" right="0.551181102362205" top="0.3" bottom="0.393700787401575" header="0.69" footer="0.15748031496063"/>
  <pageSetup paperSize="9" scale="90" firstPageNumber="135" orientation="portrait" useFirstPageNumber="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D43"/>
  <sheetViews>
    <sheetView workbookViewId="0">
      <pane ySplit="4" topLeftCell="A5" activePane="bottomLeft" state="frozen"/>
      <selection/>
      <selection pane="bottomLeft" activeCell="D5" sqref="D5"/>
    </sheetView>
  </sheetViews>
  <sheetFormatPr defaultColWidth="23.25" defaultRowHeight="14.25" outlineLevelCol="3"/>
  <cols>
    <col min="1" max="1" width="55.625" style="270" customWidth="1"/>
    <col min="2" max="3" width="14.625" style="270" customWidth="1"/>
    <col min="4" max="4" width="14.625" style="271" customWidth="1"/>
    <col min="5" max="16384" width="23.25" style="271"/>
  </cols>
  <sheetData>
    <row r="1" ht="22.15" customHeight="1" spans="1:1">
      <c r="A1" s="190" t="s">
        <v>721</v>
      </c>
    </row>
    <row r="2" ht="30.6" customHeight="1" spans="1:4">
      <c r="A2" s="272" t="s">
        <v>722</v>
      </c>
      <c r="B2" s="272"/>
      <c r="C2" s="272"/>
      <c r="D2" s="272"/>
    </row>
    <row r="3" ht="34.15" customHeight="1" spans="1:4">
      <c r="A3" s="273"/>
      <c r="B3" s="274"/>
      <c r="D3" s="275" t="s">
        <v>2</v>
      </c>
    </row>
    <row r="4" ht="23.25" customHeight="1" spans="1:4">
      <c r="A4" s="240" t="s">
        <v>654</v>
      </c>
      <c r="B4" s="240" t="s">
        <v>488</v>
      </c>
      <c r="C4" s="241" t="s">
        <v>489</v>
      </c>
      <c r="D4" s="242" t="s">
        <v>490</v>
      </c>
    </row>
    <row r="5" s="268" customFormat="1" ht="23.25" customHeight="1" spans="1:4">
      <c r="A5" s="243" t="s">
        <v>690</v>
      </c>
      <c r="B5" s="276">
        <v>1</v>
      </c>
      <c r="C5" s="277">
        <v>1</v>
      </c>
      <c r="D5" s="278">
        <v>1</v>
      </c>
    </row>
    <row r="6" s="268" customFormat="1" ht="23.25" customHeight="1" spans="1:4">
      <c r="A6" s="246" t="s">
        <v>691</v>
      </c>
      <c r="B6" s="244"/>
      <c r="C6" s="277"/>
      <c r="D6" s="279"/>
    </row>
    <row r="7" s="268" customFormat="1" ht="23.25" customHeight="1" spans="1:4">
      <c r="A7" s="247" t="s">
        <v>692</v>
      </c>
      <c r="B7" s="248"/>
      <c r="C7" s="277"/>
      <c r="D7" s="279"/>
    </row>
    <row r="8" s="268" customFormat="1" ht="23.25" customHeight="1" spans="1:4">
      <c r="A8" s="247" t="s">
        <v>693</v>
      </c>
      <c r="B8" s="248">
        <v>1</v>
      </c>
      <c r="C8" s="277"/>
      <c r="D8" s="278"/>
    </row>
    <row r="9" s="268" customFormat="1" ht="23.25" customHeight="1" spans="1:4">
      <c r="A9" s="247" t="s">
        <v>694</v>
      </c>
      <c r="B9" s="248"/>
      <c r="C9" s="277"/>
      <c r="D9" s="279"/>
    </row>
    <row r="10" s="269" customFormat="1" ht="23.25" customHeight="1" spans="1:4">
      <c r="A10" s="247" t="s">
        <v>695</v>
      </c>
      <c r="B10" s="248"/>
      <c r="C10" s="277">
        <v>1</v>
      </c>
      <c r="D10" s="280"/>
    </row>
    <row r="11" s="270" customFormat="1" ht="23.25" customHeight="1" spans="1:4">
      <c r="A11" s="243" t="s">
        <v>696</v>
      </c>
      <c r="B11" s="248"/>
      <c r="C11" s="277"/>
      <c r="D11" s="277"/>
    </row>
    <row r="12" s="269" customFormat="1" ht="23.25" customHeight="1" spans="1:4">
      <c r="A12" s="246" t="s">
        <v>697</v>
      </c>
      <c r="B12" s="248"/>
      <c r="C12" s="280"/>
      <c r="D12" s="280"/>
    </row>
    <row r="13" s="269" customFormat="1" ht="23.25" customHeight="1" spans="1:4">
      <c r="A13" s="247" t="s">
        <v>698</v>
      </c>
      <c r="B13" s="248"/>
      <c r="C13" s="280"/>
      <c r="D13" s="280"/>
    </row>
    <row r="14" s="269" customFormat="1" ht="23.25" customHeight="1" spans="1:4">
      <c r="A14" s="247" t="s">
        <v>699</v>
      </c>
      <c r="B14" s="248"/>
      <c r="C14" s="280"/>
      <c r="D14" s="280"/>
    </row>
    <row r="15" s="269" customFormat="1" ht="23.25" customHeight="1" spans="1:4">
      <c r="A15" s="247" t="s">
        <v>700</v>
      </c>
      <c r="B15" s="248"/>
      <c r="C15" s="280"/>
      <c r="D15" s="280"/>
    </row>
    <row r="16" s="269" customFormat="1" ht="23.25" customHeight="1" spans="1:4">
      <c r="A16" s="247" t="s">
        <v>701</v>
      </c>
      <c r="B16" s="248"/>
      <c r="C16" s="280"/>
      <c r="D16" s="280"/>
    </row>
    <row r="17" s="269" customFormat="1" ht="23.25" customHeight="1" spans="1:4">
      <c r="A17" s="247" t="s">
        <v>702</v>
      </c>
      <c r="B17" s="248"/>
      <c r="C17" s="280"/>
      <c r="D17" s="280"/>
    </row>
    <row r="18" s="270" customFormat="1" ht="23.25" customHeight="1" spans="1:4">
      <c r="A18" s="243" t="s">
        <v>703</v>
      </c>
      <c r="B18" s="248"/>
      <c r="C18" s="277"/>
      <c r="D18" s="277"/>
    </row>
    <row r="19" s="269" customFormat="1" ht="23.25" customHeight="1" spans="1:4">
      <c r="A19" s="246" t="s">
        <v>704</v>
      </c>
      <c r="B19" s="248"/>
      <c r="C19" s="280"/>
      <c r="D19" s="280"/>
    </row>
    <row r="20" s="269" customFormat="1" ht="23.25" customHeight="1" spans="1:4">
      <c r="A20" s="243" t="s">
        <v>705</v>
      </c>
      <c r="B20" s="248"/>
      <c r="C20" s="280"/>
      <c r="D20" s="280"/>
    </row>
    <row r="21" s="270" customFormat="1" ht="23.25" customHeight="1" spans="1:4">
      <c r="A21" s="246" t="s">
        <v>706</v>
      </c>
      <c r="B21" s="248"/>
      <c r="C21" s="277"/>
      <c r="D21" s="277"/>
    </row>
    <row r="22" s="269" customFormat="1" ht="23.25" customHeight="1" spans="1:4">
      <c r="A22" s="247"/>
      <c r="B22" s="248"/>
      <c r="C22" s="280"/>
      <c r="D22" s="280"/>
    </row>
    <row r="23" s="269" customFormat="1" ht="23.25" customHeight="1" spans="1:4">
      <c r="A23" s="281" t="s">
        <v>707</v>
      </c>
      <c r="B23" s="282">
        <v>1</v>
      </c>
      <c r="C23" s="277">
        <v>1</v>
      </c>
      <c r="D23" s="278">
        <v>1</v>
      </c>
    </row>
    <row r="24" s="269" customFormat="1" ht="42" customHeight="1" spans="1:2">
      <c r="A24" s="250"/>
      <c r="B24" s="283"/>
    </row>
    <row r="25" s="270" customFormat="1" spans="2:2">
      <c r="B25" s="284"/>
    </row>
    <row r="26" s="269" customFormat="1" spans="1:2">
      <c r="A26" s="270"/>
      <c r="B26" s="284"/>
    </row>
    <row r="27" s="269" customFormat="1" spans="1:2">
      <c r="A27" s="270"/>
      <c r="B27" s="284"/>
    </row>
    <row r="28" s="270" customFormat="1" ht="15" spans="1:2">
      <c r="A28" s="285"/>
      <c r="B28" s="284"/>
    </row>
    <row r="29" s="270" customFormat="1" spans="2:2">
      <c r="B29" s="284"/>
    </row>
    <row r="30" s="270" customFormat="1" spans="2:2">
      <c r="B30" s="284"/>
    </row>
    <row r="31" s="269" customFormat="1" spans="1:2">
      <c r="A31" s="270"/>
      <c r="B31" s="284"/>
    </row>
    <row r="32" s="269" customFormat="1" spans="1:2">
      <c r="A32" s="270"/>
      <c r="B32" s="284"/>
    </row>
    <row r="33" s="269" customFormat="1" spans="1:2">
      <c r="A33" s="270"/>
      <c r="B33" s="284"/>
    </row>
    <row r="34" spans="1:2">
      <c r="A34" s="286"/>
      <c r="B34" s="283"/>
    </row>
    <row r="35" spans="2:2">
      <c r="B35" s="283"/>
    </row>
    <row r="36" spans="2:2">
      <c r="B36" s="284"/>
    </row>
    <row r="37" spans="2:2">
      <c r="B37" s="284"/>
    </row>
    <row r="38" spans="2:2">
      <c r="B38" s="283"/>
    </row>
    <row r="39" spans="2:2">
      <c r="B39" s="284"/>
    </row>
    <row r="40" spans="1:2">
      <c r="A40" s="286"/>
      <c r="B40" s="283"/>
    </row>
    <row r="41" spans="2:2">
      <c r="B41" s="283"/>
    </row>
    <row r="42" spans="2:2">
      <c r="B42" s="284"/>
    </row>
    <row r="43" spans="2:2">
      <c r="B43" s="284"/>
    </row>
  </sheetData>
  <mergeCells count="1">
    <mergeCell ref="A2:D2"/>
  </mergeCells>
  <printOptions horizontalCentered="1"/>
  <pageMargins left="0.551181102362205" right="0.551181102362205" top="0.33" bottom="0.393700787401575" header="0.65" footer="0.15748031496063"/>
  <pageSetup paperSize="9" scale="93" firstPageNumber="135" orientation="portrait" useFirstPageNumber="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D11"/>
  <sheetViews>
    <sheetView topLeftCell="A2" workbookViewId="0">
      <selection activeCell="F21" sqref="F21"/>
    </sheetView>
  </sheetViews>
  <sheetFormatPr defaultColWidth="9" defaultRowHeight="13.5" outlineLevelCol="3"/>
  <cols>
    <col min="1" max="1" width="27" customWidth="1"/>
    <col min="2" max="2" width="22.5" customWidth="1"/>
    <col min="3" max="3" width="27" customWidth="1"/>
    <col min="4" max="4" width="22.5" customWidth="1"/>
  </cols>
  <sheetData>
    <row r="1" ht="24" customHeight="1" spans="1:4">
      <c r="A1" s="171" t="s">
        <v>723</v>
      </c>
      <c r="B1" s="172"/>
      <c r="C1" s="163"/>
      <c r="D1" s="163"/>
    </row>
    <row r="2" ht="39" customHeight="1" spans="1:4">
      <c r="A2" s="251" t="s">
        <v>724</v>
      </c>
      <c r="B2" s="251"/>
      <c r="C2" s="251"/>
      <c r="D2" s="251"/>
    </row>
    <row r="3" ht="36.75" customHeight="1" spans="1:4">
      <c r="A3" s="252"/>
      <c r="B3" s="253"/>
      <c r="C3" s="253"/>
      <c r="D3" s="254" t="s">
        <v>2</v>
      </c>
    </row>
    <row r="4" ht="30.75" customHeight="1" spans="1:4">
      <c r="A4" s="255" t="s">
        <v>68</v>
      </c>
      <c r="B4" s="256" t="s">
        <v>4</v>
      </c>
      <c r="C4" s="255" t="s">
        <v>69</v>
      </c>
      <c r="D4" s="256" t="s">
        <v>4</v>
      </c>
    </row>
    <row r="5" ht="30.75" customHeight="1" spans="1:4">
      <c r="A5" s="257" t="s">
        <v>710</v>
      </c>
      <c r="B5" s="258">
        <v>62</v>
      </c>
      <c r="C5" s="259" t="s">
        <v>711</v>
      </c>
      <c r="D5" s="258">
        <v>1</v>
      </c>
    </row>
    <row r="6" ht="30.75" customHeight="1" spans="1:4">
      <c r="A6" s="257" t="s">
        <v>72</v>
      </c>
      <c r="B6" s="258">
        <v>1</v>
      </c>
      <c r="C6" s="257" t="s">
        <v>73</v>
      </c>
      <c r="D6" s="258">
        <f>SUM(D7:D9)</f>
        <v>62</v>
      </c>
    </row>
    <row r="7" ht="30.75" customHeight="1" spans="1:4">
      <c r="A7" s="260" t="s">
        <v>712</v>
      </c>
      <c r="B7" s="261">
        <v>1</v>
      </c>
      <c r="C7" s="262" t="s">
        <v>725</v>
      </c>
      <c r="D7" s="261"/>
    </row>
    <row r="8" ht="30.75" customHeight="1" spans="1:4">
      <c r="A8" s="260" t="s">
        <v>726</v>
      </c>
      <c r="B8" s="261"/>
      <c r="C8" s="260" t="s">
        <v>713</v>
      </c>
      <c r="D8" s="261"/>
    </row>
    <row r="9" ht="30.75" customHeight="1" spans="1:4">
      <c r="A9" s="260" t="s">
        <v>714</v>
      </c>
      <c r="B9" s="261"/>
      <c r="C9" s="262" t="s">
        <v>715</v>
      </c>
      <c r="D9" s="261">
        <v>62</v>
      </c>
    </row>
    <row r="10" ht="30.75" customHeight="1" spans="1:4">
      <c r="A10" s="263"/>
      <c r="B10" s="264"/>
      <c r="C10" s="265"/>
      <c r="D10" s="264"/>
    </row>
    <row r="11" ht="30.75" customHeight="1" spans="1:4">
      <c r="A11" s="266" t="s">
        <v>114</v>
      </c>
      <c r="B11" s="267">
        <f>B5+B6</f>
        <v>63</v>
      </c>
      <c r="C11" s="266" t="s">
        <v>115</v>
      </c>
      <c r="D11" s="267">
        <f>D5+D6</f>
        <v>63</v>
      </c>
    </row>
  </sheetData>
  <mergeCells count="1">
    <mergeCell ref="A2:D2"/>
  </mergeCells>
  <pageMargins left="0.17" right="0.17" top="0.748031496062992" bottom="0.748031496062992" header="0.31496062992126" footer="0.31496062992126"/>
  <pageSetup paperSize="9"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sheetPr>
  <dimension ref="A1:D24"/>
  <sheetViews>
    <sheetView workbookViewId="0">
      <pane ySplit="4" topLeftCell="A11" activePane="bottomLeft" state="frozen"/>
      <selection/>
      <selection pane="bottomLeft" activeCell="B24" sqref="B24"/>
    </sheetView>
  </sheetViews>
  <sheetFormatPr defaultColWidth="9" defaultRowHeight="14.25" outlineLevelCol="3"/>
  <cols>
    <col min="1" max="1" width="46.25" style="235" customWidth="1"/>
    <col min="2" max="4" width="19.625" style="235" customWidth="1"/>
    <col min="5" max="257" width="8.875" style="235"/>
    <col min="258" max="258" width="40.125" style="235" customWidth="1"/>
    <col min="259" max="259" width="45.125" style="235" customWidth="1"/>
    <col min="260" max="513" width="8.875" style="235"/>
    <col min="514" max="514" width="40.125" style="235" customWidth="1"/>
    <col min="515" max="515" width="45.125" style="235" customWidth="1"/>
    <col min="516" max="769" width="8.875" style="235"/>
    <col min="770" max="770" width="40.125" style="235" customWidth="1"/>
    <col min="771" max="771" width="45.125" style="235" customWidth="1"/>
    <col min="772" max="1025" width="8.875" style="235"/>
    <col min="1026" max="1026" width="40.125" style="235" customWidth="1"/>
    <col min="1027" max="1027" width="45.125" style="235" customWidth="1"/>
    <col min="1028" max="1281" width="8.875" style="235"/>
    <col min="1282" max="1282" width="40.125" style="235" customWidth="1"/>
    <col min="1283" max="1283" width="45.125" style="235" customWidth="1"/>
    <col min="1284" max="1537" width="8.875" style="235"/>
    <col min="1538" max="1538" width="40.125" style="235" customWidth="1"/>
    <col min="1539" max="1539" width="45.125" style="235" customWidth="1"/>
    <col min="1540" max="1793" width="8.875" style="235"/>
    <col min="1794" max="1794" width="40.125" style="235" customWidth="1"/>
    <col min="1795" max="1795" width="45.125" style="235" customWidth="1"/>
    <col min="1796" max="2049" width="8.875" style="235"/>
    <col min="2050" max="2050" width="40.125" style="235" customWidth="1"/>
    <col min="2051" max="2051" width="45.125" style="235" customWidth="1"/>
    <col min="2052" max="2305" width="8.875" style="235"/>
    <col min="2306" max="2306" width="40.125" style="235" customWidth="1"/>
    <col min="2307" max="2307" width="45.125" style="235" customWidth="1"/>
    <col min="2308" max="2561" width="8.875" style="235"/>
    <col min="2562" max="2562" width="40.125" style="235" customWidth="1"/>
    <col min="2563" max="2563" width="45.125" style="235" customWidth="1"/>
    <col min="2564" max="2817" width="8.875" style="235"/>
    <col min="2818" max="2818" width="40.125" style="235" customWidth="1"/>
    <col min="2819" max="2819" width="45.125" style="235" customWidth="1"/>
    <col min="2820" max="3073" width="8.875" style="235"/>
    <col min="3074" max="3074" width="40.125" style="235" customWidth="1"/>
    <col min="3075" max="3075" width="45.125" style="235" customWidth="1"/>
    <col min="3076" max="3329" width="8.875" style="235"/>
    <col min="3330" max="3330" width="40.125" style="235" customWidth="1"/>
    <col min="3331" max="3331" width="45.125" style="235" customWidth="1"/>
    <col min="3332" max="3585" width="8.875" style="235"/>
    <col min="3586" max="3586" width="40.125" style="235" customWidth="1"/>
    <col min="3587" max="3587" width="45.125" style="235" customWidth="1"/>
    <col min="3588" max="3841" width="8.875" style="235"/>
    <col min="3842" max="3842" width="40.125" style="235" customWidth="1"/>
    <col min="3843" max="3843" width="45.125" style="235" customWidth="1"/>
    <col min="3844" max="4097" width="8.875" style="235"/>
    <col min="4098" max="4098" width="40.125" style="235" customWidth="1"/>
    <col min="4099" max="4099" width="45.125" style="235" customWidth="1"/>
    <col min="4100" max="4353" width="8.875" style="235"/>
    <col min="4354" max="4354" width="40.125" style="235" customWidth="1"/>
    <col min="4355" max="4355" width="45.125" style="235" customWidth="1"/>
    <col min="4356" max="4609" width="8.875" style="235"/>
    <col min="4610" max="4610" width="40.125" style="235" customWidth="1"/>
    <col min="4611" max="4611" width="45.125" style="235" customWidth="1"/>
    <col min="4612" max="4865" width="8.875" style="235"/>
    <col min="4866" max="4866" width="40.125" style="235" customWidth="1"/>
    <col min="4867" max="4867" width="45.125" style="235" customWidth="1"/>
    <col min="4868" max="5121" width="8.875" style="235"/>
    <col min="5122" max="5122" width="40.125" style="235" customWidth="1"/>
    <col min="5123" max="5123" width="45.125" style="235" customWidth="1"/>
    <col min="5124" max="5377" width="8.875" style="235"/>
    <col min="5378" max="5378" width="40.125" style="235" customWidth="1"/>
    <col min="5379" max="5379" width="45.125" style="235" customWidth="1"/>
    <col min="5380" max="5633" width="8.875" style="235"/>
    <col min="5634" max="5634" width="40.125" style="235" customWidth="1"/>
    <col min="5635" max="5635" width="45.125" style="235" customWidth="1"/>
    <col min="5636" max="5889" width="8.875" style="235"/>
    <col min="5890" max="5890" width="40.125" style="235" customWidth="1"/>
    <col min="5891" max="5891" width="45.125" style="235" customWidth="1"/>
    <col min="5892" max="6145" width="8.875" style="235"/>
    <col min="6146" max="6146" width="40.125" style="235" customWidth="1"/>
    <col min="6147" max="6147" width="45.125" style="235" customWidth="1"/>
    <col min="6148" max="6401" width="8.875" style="235"/>
    <col min="6402" max="6402" width="40.125" style="235" customWidth="1"/>
    <col min="6403" max="6403" width="45.125" style="235" customWidth="1"/>
    <col min="6404" max="6657" width="8.875" style="235"/>
    <col min="6658" max="6658" width="40.125" style="235" customWidth="1"/>
    <col min="6659" max="6659" width="45.125" style="235" customWidth="1"/>
    <col min="6660" max="6913" width="8.875" style="235"/>
    <col min="6914" max="6914" width="40.125" style="235" customWidth="1"/>
    <col min="6915" max="6915" width="45.125" style="235" customWidth="1"/>
    <col min="6916" max="7169" width="8.875" style="235"/>
    <col min="7170" max="7170" width="40.125" style="235" customWidth="1"/>
    <col min="7171" max="7171" width="45.125" style="235" customWidth="1"/>
    <col min="7172" max="7425" width="8.875" style="235"/>
    <col min="7426" max="7426" width="40.125" style="235" customWidth="1"/>
    <col min="7427" max="7427" width="45.125" style="235" customWidth="1"/>
    <col min="7428" max="7681" width="8.875" style="235"/>
    <col min="7682" max="7682" width="40.125" style="235" customWidth="1"/>
    <col min="7683" max="7683" width="45.125" style="235" customWidth="1"/>
    <col min="7684" max="7937" width="8.875" style="235"/>
    <col min="7938" max="7938" width="40.125" style="235" customWidth="1"/>
    <col min="7939" max="7939" width="45.125" style="235" customWidth="1"/>
    <col min="7940" max="8193" width="8.875" style="235"/>
    <col min="8194" max="8194" width="40.125" style="235" customWidth="1"/>
    <col min="8195" max="8195" width="45.125" style="235" customWidth="1"/>
    <col min="8196" max="8449" width="8.875" style="235"/>
    <col min="8450" max="8450" width="40.125" style="235" customWidth="1"/>
    <col min="8451" max="8451" width="45.125" style="235" customWidth="1"/>
    <col min="8452" max="8705" width="8.875" style="235"/>
    <col min="8706" max="8706" width="40.125" style="235" customWidth="1"/>
    <col min="8707" max="8707" width="45.125" style="235" customWidth="1"/>
    <col min="8708" max="8961" width="8.875" style="235"/>
    <col min="8962" max="8962" width="40.125" style="235" customWidth="1"/>
    <col min="8963" max="8963" width="45.125" style="235" customWidth="1"/>
    <col min="8964" max="9217" width="8.875" style="235"/>
    <col min="9218" max="9218" width="40.125" style="235" customWidth="1"/>
    <col min="9219" max="9219" width="45.125" style="235" customWidth="1"/>
    <col min="9220" max="9473" width="8.875" style="235"/>
    <col min="9474" max="9474" width="40.125" style="235" customWidth="1"/>
    <col min="9475" max="9475" width="45.125" style="235" customWidth="1"/>
    <col min="9476" max="9729" width="8.875" style="235"/>
    <col min="9730" max="9730" width="40.125" style="235" customWidth="1"/>
    <col min="9731" max="9731" width="45.125" style="235" customWidth="1"/>
    <col min="9732" max="9985" width="8.875" style="235"/>
    <col min="9986" max="9986" width="40.125" style="235" customWidth="1"/>
    <col min="9987" max="9987" width="45.125" style="235" customWidth="1"/>
    <col min="9988" max="10241" width="8.875" style="235"/>
    <col min="10242" max="10242" width="40.125" style="235" customWidth="1"/>
    <col min="10243" max="10243" width="45.125" style="235" customWidth="1"/>
    <col min="10244" max="10497" width="8.875" style="235"/>
    <col min="10498" max="10498" width="40.125" style="235" customWidth="1"/>
    <col min="10499" max="10499" width="45.125" style="235" customWidth="1"/>
    <col min="10500" max="10753" width="8.875" style="235"/>
    <col min="10754" max="10754" width="40.125" style="235" customWidth="1"/>
    <col min="10755" max="10755" width="45.125" style="235" customWidth="1"/>
    <col min="10756" max="11009" width="8.875" style="235"/>
    <col min="11010" max="11010" width="40.125" style="235" customWidth="1"/>
    <col min="11011" max="11011" width="45.125" style="235" customWidth="1"/>
    <col min="11012" max="11265" width="8.875" style="235"/>
    <col min="11266" max="11266" width="40.125" style="235" customWidth="1"/>
    <col min="11267" max="11267" width="45.125" style="235" customWidth="1"/>
    <col min="11268" max="11521" width="8.875" style="235"/>
    <col min="11522" max="11522" width="40.125" style="235" customWidth="1"/>
    <col min="11523" max="11523" width="45.125" style="235" customWidth="1"/>
    <col min="11524" max="11777" width="8.875" style="235"/>
    <col min="11778" max="11778" width="40.125" style="235" customWidth="1"/>
    <col min="11779" max="11779" width="45.125" style="235" customWidth="1"/>
    <col min="11780" max="12033" width="8.875" style="235"/>
    <col min="12034" max="12034" width="40.125" style="235" customWidth="1"/>
    <col min="12035" max="12035" width="45.125" style="235" customWidth="1"/>
    <col min="12036" max="12289" width="8.875" style="235"/>
    <col min="12290" max="12290" width="40.125" style="235" customWidth="1"/>
    <col min="12291" max="12291" width="45.125" style="235" customWidth="1"/>
    <col min="12292" max="12545" width="8.875" style="235"/>
    <col min="12546" max="12546" width="40.125" style="235" customWidth="1"/>
    <col min="12547" max="12547" width="45.125" style="235" customWidth="1"/>
    <col min="12548" max="12801" width="8.875" style="235"/>
    <col min="12802" max="12802" width="40.125" style="235" customWidth="1"/>
    <col min="12803" max="12803" width="45.125" style="235" customWidth="1"/>
    <col min="12804" max="13057" width="8.875" style="235"/>
    <col min="13058" max="13058" width="40.125" style="235" customWidth="1"/>
    <col min="13059" max="13059" width="45.125" style="235" customWidth="1"/>
    <col min="13060" max="13313" width="8.875" style="235"/>
    <col min="13314" max="13314" width="40.125" style="235" customWidth="1"/>
    <col min="13315" max="13315" width="45.125" style="235" customWidth="1"/>
    <col min="13316" max="13569" width="8.875" style="235"/>
    <col min="13570" max="13570" width="40.125" style="235" customWidth="1"/>
    <col min="13571" max="13571" width="45.125" style="235" customWidth="1"/>
    <col min="13572" max="13825" width="8.875" style="235"/>
    <col min="13826" max="13826" width="40.125" style="235" customWidth="1"/>
    <col min="13827" max="13827" width="45.125" style="235" customWidth="1"/>
    <col min="13828" max="14081" width="8.875" style="235"/>
    <col min="14082" max="14082" width="40.125" style="235" customWidth="1"/>
    <col min="14083" max="14083" width="45.125" style="235" customWidth="1"/>
    <col min="14084" max="14337" width="8.875" style="235"/>
    <col min="14338" max="14338" width="40.125" style="235" customWidth="1"/>
    <col min="14339" max="14339" width="45.125" style="235" customWidth="1"/>
    <col min="14340" max="14593" width="8.875" style="235"/>
    <col min="14594" max="14594" width="40.125" style="235" customWidth="1"/>
    <col min="14595" max="14595" width="45.125" style="235" customWidth="1"/>
    <col min="14596" max="14849" width="8.875" style="235"/>
    <col min="14850" max="14850" width="40.125" style="235" customWidth="1"/>
    <col min="14851" max="14851" width="45.125" style="235" customWidth="1"/>
    <col min="14852" max="15105" width="8.875" style="235"/>
    <col min="15106" max="15106" width="40.125" style="235" customWidth="1"/>
    <col min="15107" max="15107" width="45.125" style="235" customWidth="1"/>
    <col min="15108" max="15361" width="8.875" style="235"/>
    <col min="15362" max="15362" width="40.125" style="235" customWidth="1"/>
    <col min="15363" max="15363" width="45.125" style="235" customWidth="1"/>
    <col min="15364" max="15617" width="8.875" style="235"/>
    <col min="15618" max="15618" width="40.125" style="235" customWidth="1"/>
    <col min="15619" max="15619" width="45.125" style="235" customWidth="1"/>
    <col min="15620" max="15873" width="8.875" style="235"/>
    <col min="15874" max="15874" width="40.125" style="235" customWidth="1"/>
    <col min="15875" max="15875" width="45.125" style="235" customWidth="1"/>
    <col min="15876" max="16129" width="8.875" style="235"/>
    <col min="16130" max="16130" width="40.125" style="235" customWidth="1"/>
    <col min="16131" max="16131" width="45.125" style="235" customWidth="1"/>
    <col min="16132" max="16384" width="8.875" style="235"/>
  </cols>
  <sheetData>
    <row r="1" ht="21" customHeight="1" spans="1:2">
      <c r="A1" s="236" t="s">
        <v>727</v>
      </c>
      <c r="B1" s="237"/>
    </row>
    <row r="2" ht="32.25" customHeight="1" spans="1:4">
      <c r="A2" s="238" t="s">
        <v>728</v>
      </c>
      <c r="B2" s="238"/>
      <c r="C2" s="238"/>
      <c r="D2" s="238"/>
    </row>
    <row r="3" ht="27" customHeight="1" spans="4:4">
      <c r="D3" s="239" t="s">
        <v>2</v>
      </c>
    </row>
    <row r="4" ht="24" customHeight="1" spans="1:4">
      <c r="A4" s="240" t="s">
        <v>654</v>
      </c>
      <c r="B4" s="240" t="s">
        <v>488</v>
      </c>
      <c r="C4" s="241" t="s">
        <v>489</v>
      </c>
      <c r="D4" s="242" t="s">
        <v>490</v>
      </c>
    </row>
    <row r="5" ht="24" customHeight="1" spans="1:4">
      <c r="A5" s="243" t="s">
        <v>690</v>
      </c>
      <c r="B5" s="243"/>
      <c r="C5" s="244"/>
      <c r="D5" s="245"/>
    </row>
    <row r="6" ht="24" customHeight="1" spans="1:4">
      <c r="A6" s="246" t="s">
        <v>691</v>
      </c>
      <c r="B6" s="246"/>
      <c r="C6" s="244"/>
      <c r="D6" s="245"/>
    </row>
    <row r="7" ht="24" customHeight="1" spans="1:4">
      <c r="A7" s="247" t="s">
        <v>692</v>
      </c>
      <c r="B7" s="247"/>
      <c r="C7" s="248"/>
      <c r="D7" s="245"/>
    </row>
    <row r="8" ht="24" customHeight="1" spans="1:4">
      <c r="A8" s="247" t="s">
        <v>693</v>
      </c>
      <c r="B8" s="247"/>
      <c r="C8" s="248"/>
      <c r="D8" s="245"/>
    </row>
    <row r="9" ht="24" customHeight="1" spans="1:4">
      <c r="A9" s="247" t="s">
        <v>694</v>
      </c>
      <c r="B9" s="247"/>
      <c r="C9" s="248"/>
      <c r="D9" s="245"/>
    </row>
    <row r="10" ht="24" customHeight="1" spans="1:4">
      <c r="A10" s="247" t="s">
        <v>695</v>
      </c>
      <c r="B10" s="247"/>
      <c r="C10" s="248"/>
      <c r="D10" s="245"/>
    </row>
    <row r="11" ht="24" customHeight="1" spans="1:4">
      <c r="A11" s="243" t="s">
        <v>696</v>
      </c>
      <c r="B11" s="243"/>
      <c r="C11" s="248"/>
      <c r="D11" s="245"/>
    </row>
    <row r="12" ht="24" customHeight="1" spans="1:4">
      <c r="A12" s="246" t="s">
        <v>697</v>
      </c>
      <c r="B12" s="246"/>
      <c r="C12" s="248"/>
      <c r="D12" s="245"/>
    </row>
    <row r="13" ht="24" customHeight="1" spans="1:4">
      <c r="A13" s="247" t="s">
        <v>698</v>
      </c>
      <c r="B13" s="247"/>
      <c r="C13" s="248"/>
      <c r="D13" s="245"/>
    </row>
    <row r="14" ht="24" customHeight="1" spans="1:4">
      <c r="A14" s="247" t="s">
        <v>699</v>
      </c>
      <c r="B14" s="247"/>
      <c r="C14" s="248"/>
      <c r="D14" s="245"/>
    </row>
    <row r="15" ht="24" customHeight="1" spans="1:4">
      <c r="A15" s="247" t="s">
        <v>700</v>
      </c>
      <c r="B15" s="247"/>
      <c r="C15" s="248"/>
      <c r="D15" s="245"/>
    </row>
    <row r="16" ht="24" customHeight="1" spans="1:4">
      <c r="A16" s="247" t="s">
        <v>701</v>
      </c>
      <c r="B16" s="247"/>
      <c r="C16" s="248"/>
      <c r="D16" s="245"/>
    </row>
    <row r="17" ht="24" customHeight="1" spans="1:4">
      <c r="A17" s="247" t="s">
        <v>702</v>
      </c>
      <c r="B17" s="247"/>
      <c r="C17" s="248"/>
      <c r="D17" s="245"/>
    </row>
    <row r="18" ht="24" customHeight="1" spans="1:4">
      <c r="A18" s="243" t="s">
        <v>703</v>
      </c>
      <c r="B18" s="243"/>
      <c r="C18" s="248"/>
      <c r="D18" s="245"/>
    </row>
    <row r="19" ht="24" customHeight="1" spans="1:4">
      <c r="A19" s="246" t="s">
        <v>704</v>
      </c>
      <c r="B19" s="246"/>
      <c r="C19" s="248"/>
      <c r="D19" s="245"/>
    </row>
    <row r="20" ht="24" customHeight="1" spans="1:4">
      <c r="A20" s="243" t="s">
        <v>705</v>
      </c>
      <c r="B20" s="243"/>
      <c r="C20" s="248"/>
      <c r="D20" s="245"/>
    </row>
    <row r="21" ht="24" customHeight="1" spans="1:4">
      <c r="A21" s="246" t="s">
        <v>706</v>
      </c>
      <c r="B21" s="246"/>
      <c r="C21" s="248"/>
      <c r="D21" s="245"/>
    </row>
    <row r="22" ht="24" customHeight="1" spans="1:4">
      <c r="A22" s="247"/>
      <c r="B22" s="247"/>
      <c r="C22" s="248"/>
      <c r="D22" s="245"/>
    </row>
    <row r="23" ht="24" customHeight="1" spans="1:4">
      <c r="A23" s="249" t="s">
        <v>411</v>
      </c>
      <c r="B23" s="249"/>
      <c r="C23" s="245"/>
      <c r="D23" s="245"/>
    </row>
    <row r="24" ht="34.5" customHeight="1" spans="1:1">
      <c r="A24" s="250" t="s">
        <v>729</v>
      </c>
    </row>
  </sheetData>
  <mergeCells count="1">
    <mergeCell ref="A2:D2"/>
  </mergeCells>
  <pageMargins left="0.75" right="0.75" top="0.4" bottom="1" header="0.5" footer="0.5"/>
  <pageSetup paperSize="9" scale="75" orientation="portrait"/>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sheetPr>
  <dimension ref="A1:C49"/>
  <sheetViews>
    <sheetView showZeros="0" zoomScale="85" zoomScaleNormal="85" workbookViewId="0">
      <pane ySplit="4" topLeftCell="A15" activePane="bottomLeft" state="frozen"/>
      <selection/>
      <selection pane="bottomLeft" activeCell="B29" sqref="B29"/>
    </sheetView>
  </sheetViews>
  <sheetFormatPr defaultColWidth="10" defaultRowHeight="14.25" outlineLevelCol="2"/>
  <cols>
    <col min="1" max="1" width="76.3583333333333" style="226" customWidth="1"/>
    <col min="2" max="2" width="50.4916666666667" style="226" customWidth="1"/>
    <col min="3" max="3" width="40.5583333333333" style="226" customWidth="1"/>
    <col min="4" max="16384" width="10" style="226"/>
  </cols>
  <sheetData>
    <row r="1" s="225" customFormat="1" ht="30.75" customHeight="1" spans="1:2">
      <c r="A1" s="190" t="s">
        <v>730</v>
      </c>
      <c r="B1" s="227"/>
    </row>
    <row r="2" ht="33" customHeight="1" spans="1:3">
      <c r="A2" s="192" t="s">
        <v>731</v>
      </c>
      <c r="B2" s="192"/>
      <c r="C2" s="192"/>
    </row>
    <row r="3" ht="26.25" customHeight="1" spans="3:3">
      <c r="C3" s="228" t="s">
        <v>2</v>
      </c>
    </row>
    <row r="4" ht="26.25" customHeight="1" spans="1:3">
      <c r="A4" s="229" t="s">
        <v>535</v>
      </c>
      <c r="B4" s="230" t="s">
        <v>4</v>
      </c>
      <c r="C4" s="231" t="s">
        <v>732</v>
      </c>
    </row>
    <row r="5" ht="26.25" customHeight="1" spans="1:3">
      <c r="A5" s="232" t="s">
        <v>733</v>
      </c>
      <c r="B5" s="233"/>
      <c r="C5" s="224"/>
    </row>
    <row r="6" ht="26.25" customHeight="1" spans="1:3">
      <c r="A6" s="234" t="s">
        <v>734</v>
      </c>
      <c r="B6" s="216"/>
      <c r="C6" s="224"/>
    </row>
    <row r="7" ht="26.25" customHeight="1" spans="1:3">
      <c r="A7" s="234" t="s">
        <v>735</v>
      </c>
      <c r="B7" s="216"/>
      <c r="C7" s="224"/>
    </row>
    <row r="8" ht="26.25" customHeight="1" spans="1:3">
      <c r="A8" s="234" t="s">
        <v>736</v>
      </c>
      <c r="B8" s="233"/>
      <c r="C8" s="224"/>
    </row>
    <row r="9" ht="26.25" customHeight="1" spans="1:3">
      <c r="A9" s="234" t="s">
        <v>737</v>
      </c>
      <c r="B9" s="216"/>
      <c r="C9" s="224"/>
    </row>
    <row r="10" ht="26.25" customHeight="1" spans="1:3">
      <c r="A10" s="234" t="s">
        <v>738</v>
      </c>
      <c r="B10" s="216"/>
      <c r="C10" s="224"/>
    </row>
    <row r="11" ht="26.25" customHeight="1" spans="1:3">
      <c r="A11" s="232" t="s">
        <v>739</v>
      </c>
      <c r="B11" s="233"/>
      <c r="C11" s="224"/>
    </row>
    <row r="12" ht="26.25" customHeight="1" spans="1:3">
      <c r="A12" s="234" t="s">
        <v>740</v>
      </c>
      <c r="B12" s="216"/>
      <c r="C12" s="224"/>
    </row>
    <row r="13" ht="26.25" customHeight="1" spans="1:3">
      <c r="A13" s="234" t="s">
        <v>741</v>
      </c>
      <c r="B13" s="216"/>
      <c r="C13" s="224"/>
    </row>
    <row r="14" ht="26.25" customHeight="1" spans="1:3">
      <c r="A14" s="234" t="s">
        <v>742</v>
      </c>
      <c r="B14" s="216"/>
      <c r="C14" s="224"/>
    </row>
    <row r="15" ht="26.25" customHeight="1" spans="1:3">
      <c r="A15" s="234" t="s">
        <v>743</v>
      </c>
      <c r="B15" s="216"/>
      <c r="C15" s="224"/>
    </row>
    <row r="16" ht="26.25" customHeight="1" spans="1:3">
      <c r="A16" s="232" t="s">
        <v>744</v>
      </c>
      <c r="B16" s="233"/>
      <c r="C16" s="224"/>
    </row>
    <row r="17" ht="26.25" customHeight="1" spans="1:3">
      <c r="A17" s="234" t="s">
        <v>745</v>
      </c>
      <c r="B17" s="216"/>
      <c r="C17" s="224"/>
    </row>
    <row r="18" ht="26.25" customHeight="1" spans="1:3">
      <c r="A18" s="234" t="s">
        <v>746</v>
      </c>
      <c r="B18" s="216"/>
      <c r="C18" s="224"/>
    </row>
    <row r="19" ht="26.25" customHeight="1" spans="1:3">
      <c r="A19" s="234" t="s">
        <v>747</v>
      </c>
      <c r="B19" s="216"/>
      <c r="C19" s="224"/>
    </row>
    <row r="20" ht="26.25" customHeight="1" spans="1:3">
      <c r="A20" s="234" t="s">
        <v>748</v>
      </c>
      <c r="B20" s="216"/>
      <c r="C20" s="224"/>
    </row>
    <row r="21" ht="26.25" customHeight="1" spans="1:3">
      <c r="A21" s="232" t="s">
        <v>749</v>
      </c>
      <c r="B21" s="233"/>
      <c r="C21" s="224"/>
    </row>
    <row r="22" ht="26.25" customHeight="1" spans="1:3">
      <c r="A22" s="234" t="s">
        <v>750</v>
      </c>
      <c r="B22" s="216"/>
      <c r="C22" s="224"/>
    </row>
    <row r="23" ht="26.25" customHeight="1" spans="1:3">
      <c r="A23" s="234" t="s">
        <v>751</v>
      </c>
      <c r="B23" s="216"/>
      <c r="C23" s="224"/>
    </row>
    <row r="24" ht="26.25" customHeight="1" spans="1:3">
      <c r="A24" s="234" t="s">
        <v>752</v>
      </c>
      <c r="B24" s="216"/>
      <c r="C24" s="224"/>
    </row>
    <row r="25" ht="26.25" customHeight="1" spans="1:3">
      <c r="A25" s="234" t="s">
        <v>753</v>
      </c>
      <c r="B25" s="216"/>
      <c r="C25" s="224"/>
    </row>
    <row r="26" ht="26.25" customHeight="1" spans="1:3">
      <c r="A26" s="232" t="s">
        <v>754</v>
      </c>
      <c r="B26" s="233"/>
      <c r="C26" s="224"/>
    </row>
    <row r="27" ht="28" customHeight="1" spans="1:3">
      <c r="A27" s="234" t="s">
        <v>755</v>
      </c>
      <c r="B27" s="214"/>
      <c r="C27" s="215"/>
    </row>
    <row r="28" ht="28" customHeight="1" spans="1:3">
      <c r="A28" s="234" t="s">
        <v>756</v>
      </c>
      <c r="B28" s="214"/>
      <c r="C28" s="215"/>
    </row>
    <row r="29" ht="28" customHeight="1" spans="1:3">
      <c r="A29" s="234" t="s">
        <v>757</v>
      </c>
      <c r="B29" s="214"/>
      <c r="C29" s="215"/>
    </row>
    <row r="30" ht="28" customHeight="1" spans="1:3">
      <c r="A30" s="234" t="s">
        <v>758</v>
      </c>
      <c r="B30" s="216"/>
      <c r="C30" s="215"/>
    </row>
    <row r="31" ht="27.75" customHeight="1" spans="1:3">
      <c r="A31" s="234" t="s">
        <v>759</v>
      </c>
      <c r="B31" s="216"/>
      <c r="C31" s="215"/>
    </row>
    <row r="32" ht="27.75" customHeight="1" spans="1:3">
      <c r="A32" s="234" t="s">
        <v>760</v>
      </c>
      <c r="B32" s="216"/>
      <c r="C32" s="215"/>
    </row>
    <row r="33" ht="26.25" customHeight="1" spans="1:3">
      <c r="A33" s="232" t="s">
        <v>761</v>
      </c>
      <c r="B33" s="233"/>
      <c r="C33" s="224"/>
    </row>
    <row r="34" ht="26.25" customHeight="1" spans="1:3">
      <c r="A34" s="234" t="s">
        <v>762</v>
      </c>
      <c r="B34" s="216"/>
      <c r="C34" s="224"/>
    </row>
    <row r="35" ht="26.25" customHeight="1" spans="1:3">
      <c r="A35" s="234" t="s">
        <v>763</v>
      </c>
      <c r="B35" s="216"/>
      <c r="C35" s="224"/>
    </row>
    <row r="36" ht="26.25" customHeight="1" spans="1:3">
      <c r="A36" s="234" t="s">
        <v>764</v>
      </c>
      <c r="B36" s="216"/>
      <c r="C36" s="224"/>
    </row>
    <row r="37" ht="26.25" customHeight="1" spans="1:3">
      <c r="A37" s="234" t="s">
        <v>765</v>
      </c>
      <c r="B37" s="216"/>
      <c r="C37" s="224"/>
    </row>
    <row r="38" ht="26.25" customHeight="1" spans="1:3">
      <c r="A38" s="234" t="s">
        <v>766</v>
      </c>
      <c r="B38" s="216"/>
      <c r="C38" s="224"/>
    </row>
    <row r="39" ht="26.25" customHeight="1" spans="1:3">
      <c r="A39" s="232" t="s">
        <v>767</v>
      </c>
      <c r="B39" s="233"/>
      <c r="C39" s="224"/>
    </row>
    <row r="40" ht="26.25" customHeight="1" spans="1:3">
      <c r="A40" s="234" t="s">
        <v>768</v>
      </c>
      <c r="B40" s="216"/>
      <c r="C40" s="224"/>
    </row>
    <row r="41" ht="26.25" customHeight="1" spans="1:3">
      <c r="A41" s="234" t="s">
        <v>769</v>
      </c>
      <c r="B41" s="216"/>
      <c r="C41" s="224"/>
    </row>
    <row r="42" ht="26.25" customHeight="1" spans="1:3">
      <c r="A42" s="234" t="s">
        <v>770</v>
      </c>
      <c r="B42" s="216"/>
      <c r="C42" s="224"/>
    </row>
    <row r="43" ht="26.25" customHeight="1" spans="1:3">
      <c r="A43" s="234" t="s">
        <v>771</v>
      </c>
      <c r="B43" s="216"/>
      <c r="C43" s="224"/>
    </row>
    <row r="44" ht="26.25" customHeight="1" spans="1:3">
      <c r="A44" s="230" t="s">
        <v>772</v>
      </c>
      <c r="B44" s="233">
        <f>B26</f>
        <v>0</v>
      </c>
      <c r="C44" s="224"/>
    </row>
    <row r="45" ht="63.75" customHeight="1" spans="1:3">
      <c r="A45" s="208" t="s">
        <v>773</v>
      </c>
      <c r="B45" s="208"/>
      <c r="C45" s="208"/>
    </row>
    <row r="49" spans="3:3">
      <c r="C49" s="226" t="s">
        <v>774</v>
      </c>
    </row>
  </sheetData>
  <mergeCells count="2">
    <mergeCell ref="A2:C2"/>
    <mergeCell ref="A45:C45"/>
  </mergeCells>
  <printOptions horizontalCentered="1"/>
  <pageMargins left="0.551181102362205" right="0.551181102362205" top="0.275590551181102" bottom="0.393700787401575" header="0.590551181102362" footer="0.15748031496063"/>
  <pageSetup paperSize="9" scale="53" firstPageNumber="129" orientation="portrait" useFirstPageNumber="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I31"/>
  <sheetViews>
    <sheetView workbookViewId="0">
      <pane ySplit="4" topLeftCell="A20" activePane="bottomLeft" state="frozen"/>
      <selection/>
      <selection pane="bottomLeft" activeCell="C33" sqref="C33"/>
    </sheetView>
  </sheetViews>
  <sheetFormatPr defaultColWidth="9" defaultRowHeight="14.25"/>
  <cols>
    <col min="1" max="1" width="42.375" style="597" customWidth="1"/>
    <col min="2" max="2" width="12.625" style="597" customWidth="1"/>
    <col min="3" max="3" width="49.625" style="598" customWidth="1"/>
    <col min="4" max="4" width="15" style="599" customWidth="1"/>
    <col min="5" max="8" width="9" style="598"/>
    <col min="9" max="9" width="9" style="600"/>
    <col min="10" max="16384" width="9" style="598"/>
  </cols>
  <sheetData>
    <row r="1" s="188" customFormat="1" ht="27" customHeight="1" spans="1:9">
      <c r="A1" s="601" t="s">
        <v>66</v>
      </c>
      <c r="B1" s="602"/>
      <c r="C1" s="191"/>
      <c r="I1" s="628"/>
    </row>
    <row r="2" ht="39" customHeight="1" spans="1:4">
      <c r="A2" s="603" t="s">
        <v>67</v>
      </c>
      <c r="B2" s="603"/>
      <c r="C2" s="603"/>
      <c r="D2" s="603"/>
    </row>
    <row r="3" ht="28.9" customHeight="1" spans="1:4">
      <c r="A3" s="604"/>
      <c r="B3" s="605"/>
      <c r="C3" s="606"/>
      <c r="D3" s="607" t="s">
        <v>2</v>
      </c>
    </row>
    <row r="4" s="188" customFormat="1" ht="33" customHeight="1" spans="1:9">
      <c r="A4" s="608" t="s">
        <v>68</v>
      </c>
      <c r="B4" s="609" t="s">
        <v>4</v>
      </c>
      <c r="C4" s="610" t="s">
        <v>69</v>
      </c>
      <c r="D4" s="610" t="s">
        <v>4</v>
      </c>
      <c r="I4" s="628"/>
    </row>
    <row r="5" s="596" customFormat="1" ht="33" customHeight="1" spans="1:9">
      <c r="A5" s="611" t="s">
        <v>70</v>
      </c>
      <c r="B5" s="612">
        <v>25718</v>
      </c>
      <c r="C5" s="613" t="s">
        <v>71</v>
      </c>
      <c r="D5" s="612">
        <v>150215</v>
      </c>
      <c r="I5" s="629"/>
    </row>
    <row r="6" s="188" customFormat="1" ht="33" customHeight="1" spans="1:9">
      <c r="A6" s="611" t="s">
        <v>72</v>
      </c>
      <c r="B6" s="612">
        <f>B7+B11+B12+B16+B21+B26+B27+B28+B29</f>
        <v>125168</v>
      </c>
      <c r="C6" s="613" t="s">
        <v>73</v>
      </c>
      <c r="D6" s="612"/>
      <c r="I6" s="628"/>
    </row>
    <row r="7" s="188" customFormat="1" ht="33" customHeight="1" spans="1:9">
      <c r="A7" s="614" t="s">
        <v>74</v>
      </c>
      <c r="B7" s="615">
        <v>105502</v>
      </c>
      <c r="C7" s="614" t="s">
        <v>75</v>
      </c>
      <c r="D7" s="612"/>
      <c r="I7" s="628"/>
    </row>
    <row r="8" s="188" customFormat="1" ht="33" customHeight="1" spans="1:9">
      <c r="A8" s="616" t="s">
        <v>76</v>
      </c>
      <c r="B8" s="617">
        <v>137</v>
      </c>
      <c r="C8" s="618" t="s">
        <v>77</v>
      </c>
      <c r="D8" s="612"/>
      <c r="I8" s="628"/>
    </row>
    <row r="9" s="188" customFormat="1" ht="33" customHeight="1" spans="1:9">
      <c r="A9" s="618" t="s">
        <v>78</v>
      </c>
      <c r="B9" s="615">
        <v>105365</v>
      </c>
      <c r="C9" s="618" t="s">
        <v>79</v>
      </c>
      <c r="D9" s="612"/>
      <c r="I9" s="628"/>
    </row>
    <row r="10" s="188" customFormat="1" ht="33" customHeight="1" spans="1:9">
      <c r="A10" s="618" t="s">
        <v>80</v>
      </c>
      <c r="B10" s="615"/>
      <c r="C10" s="614" t="s">
        <v>81</v>
      </c>
      <c r="D10" s="612"/>
      <c r="I10" s="628"/>
    </row>
    <row r="11" ht="33" customHeight="1" spans="1:4">
      <c r="A11" s="614" t="s">
        <v>82</v>
      </c>
      <c r="B11" s="615">
        <v>19211</v>
      </c>
      <c r="C11" s="614" t="s">
        <v>83</v>
      </c>
      <c r="D11" s="612"/>
    </row>
    <row r="12" ht="33" customHeight="1" spans="1:4">
      <c r="A12" s="614" t="s">
        <v>38</v>
      </c>
      <c r="B12" s="615">
        <f>SUM(B13:B15)</f>
        <v>62</v>
      </c>
      <c r="C12" s="618" t="s">
        <v>84</v>
      </c>
      <c r="D12" s="612"/>
    </row>
    <row r="13" ht="33" customHeight="1" spans="1:4">
      <c r="A13" s="618" t="s">
        <v>85</v>
      </c>
      <c r="B13" s="615"/>
      <c r="C13" s="618" t="s">
        <v>86</v>
      </c>
      <c r="D13" s="612"/>
    </row>
    <row r="14" ht="33" customHeight="1" spans="1:4">
      <c r="A14" s="618" t="s">
        <v>87</v>
      </c>
      <c r="B14" s="615">
        <v>62</v>
      </c>
      <c r="C14" s="618" t="s">
        <v>88</v>
      </c>
      <c r="D14" s="615"/>
    </row>
    <row r="15" ht="33" customHeight="1" spans="1:4">
      <c r="A15" s="618" t="s">
        <v>89</v>
      </c>
      <c r="B15" s="615"/>
      <c r="C15" s="618" t="s">
        <v>90</v>
      </c>
      <c r="D15" s="615"/>
    </row>
    <row r="16" ht="33" customHeight="1" spans="1:4">
      <c r="A16" s="614" t="s">
        <v>91</v>
      </c>
      <c r="B16" s="615"/>
      <c r="C16" s="614" t="s">
        <v>92</v>
      </c>
      <c r="D16" s="612"/>
    </row>
    <row r="17" ht="33" customHeight="1" spans="1:4">
      <c r="A17" s="618" t="s">
        <v>93</v>
      </c>
      <c r="B17" s="615"/>
      <c r="C17" s="614" t="s">
        <v>94</v>
      </c>
      <c r="D17" s="619"/>
    </row>
    <row r="18" ht="33" customHeight="1" spans="1:4">
      <c r="A18" s="618" t="s">
        <v>95</v>
      </c>
      <c r="B18" s="615"/>
      <c r="C18" s="614" t="s">
        <v>96</v>
      </c>
      <c r="D18" s="619"/>
    </row>
    <row r="19" ht="33" customHeight="1" spans="1:4">
      <c r="A19" s="618" t="s">
        <v>97</v>
      </c>
      <c r="B19" s="615"/>
      <c r="C19" s="614" t="s">
        <v>98</v>
      </c>
      <c r="D19" s="619"/>
    </row>
    <row r="20" ht="33" customHeight="1" spans="1:4">
      <c r="A20" s="618" t="s">
        <v>99</v>
      </c>
      <c r="B20" s="615"/>
      <c r="C20" s="620" t="s">
        <v>100</v>
      </c>
      <c r="D20" s="621">
        <f>D21</f>
        <v>671</v>
      </c>
    </row>
    <row r="21" ht="33" customHeight="1" spans="1:4">
      <c r="A21" s="614" t="s">
        <v>101</v>
      </c>
      <c r="B21" s="615"/>
      <c r="C21" s="614" t="s">
        <v>102</v>
      </c>
      <c r="D21" s="615">
        <f>SUM(D22:D24)</f>
        <v>671</v>
      </c>
    </row>
    <row r="22" ht="33" customHeight="1" spans="1:4">
      <c r="A22" s="618" t="s">
        <v>103</v>
      </c>
      <c r="B22" s="615"/>
      <c r="C22" s="618" t="s">
        <v>104</v>
      </c>
      <c r="D22" s="615">
        <v>671</v>
      </c>
    </row>
    <row r="23" ht="33" customHeight="1" spans="1:4">
      <c r="A23" s="618" t="s">
        <v>105</v>
      </c>
      <c r="B23" s="615"/>
      <c r="C23" s="618" t="s">
        <v>106</v>
      </c>
      <c r="D23" s="612"/>
    </row>
    <row r="24" ht="33" customHeight="1" spans="1:4">
      <c r="A24" s="618" t="s">
        <v>107</v>
      </c>
      <c r="B24" s="615"/>
      <c r="C24" s="618" t="s">
        <v>108</v>
      </c>
      <c r="D24" s="612"/>
    </row>
    <row r="25" ht="33" customHeight="1" spans="1:4">
      <c r="A25" s="618" t="s">
        <v>109</v>
      </c>
      <c r="B25" s="615"/>
      <c r="C25" s="618"/>
      <c r="D25" s="612"/>
    </row>
    <row r="26" ht="33" customHeight="1" spans="1:4">
      <c r="A26" s="614" t="s">
        <v>110</v>
      </c>
      <c r="B26" s="622">
        <v>393</v>
      </c>
      <c r="C26" s="618"/>
      <c r="D26" s="612"/>
    </row>
    <row r="27" ht="33" customHeight="1" spans="1:4">
      <c r="A27" s="614" t="s">
        <v>111</v>
      </c>
      <c r="B27" s="623"/>
      <c r="C27" s="618"/>
      <c r="D27" s="612"/>
    </row>
    <row r="28" ht="33" customHeight="1" spans="1:4">
      <c r="A28" s="614" t="s">
        <v>112</v>
      </c>
      <c r="B28" s="623"/>
      <c r="C28" s="618"/>
      <c r="D28" s="612"/>
    </row>
    <row r="29" ht="33" customHeight="1" spans="1:4">
      <c r="A29" s="614" t="s">
        <v>113</v>
      </c>
      <c r="B29" s="623"/>
      <c r="C29" s="618"/>
      <c r="D29" s="612"/>
    </row>
    <row r="30" ht="33" customHeight="1" spans="1:4">
      <c r="A30" s="624" t="s">
        <v>114</v>
      </c>
      <c r="B30" s="612">
        <f>B5+B6</f>
        <v>150886</v>
      </c>
      <c r="C30" s="625" t="s">
        <v>115</v>
      </c>
      <c r="D30" s="626">
        <f>D5+D6+D20</f>
        <v>150886</v>
      </c>
    </row>
    <row r="31" spans="1:2">
      <c r="A31" s="403"/>
      <c r="B31" s="627"/>
    </row>
  </sheetData>
  <mergeCells count="1">
    <mergeCell ref="A2:D2"/>
  </mergeCells>
  <printOptions horizontalCentered="1"/>
  <pageMargins left="0.551181102362205" right="0.551181102362205" top="0.275590551181102" bottom="0.393700787401575" header="0.590551181102362" footer="0.15748031496063"/>
  <pageSetup paperSize="9" scale="77" firstPageNumber="135" orientation="portrait" useFirstPageNumber="1"/>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C38"/>
  <sheetViews>
    <sheetView showZeros="0" workbookViewId="0">
      <pane ySplit="4" topLeftCell="A27" activePane="bottomLeft" state="frozen"/>
      <selection/>
      <selection pane="bottomLeft" activeCell="F41" sqref="F41"/>
    </sheetView>
  </sheetViews>
  <sheetFormatPr defaultColWidth="10" defaultRowHeight="14.25" outlineLevelCol="2"/>
  <cols>
    <col min="1" max="1" width="61.75" style="189" customWidth="1"/>
    <col min="2" max="2" width="17.5" style="189" customWidth="1"/>
    <col min="3" max="3" width="37.375" style="189" customWidth="1"/>
    <col min="4" max="16384" width="10" style="189"/>
  </cols>
  <sheetData>
    <row r="1" s="188" customFormat="1" ht="30.75" customHeight="1" spans="1:2">
      <c r="A1" s="190" t="s">
        <v>775</v>
      </c>
      <c r="B1" s="191"/>
    </row>
    <row r="2" ht="33" customHeight="1" spans="1:3">
      <c r="A2" s="192" t="s">
        <v>776</v>
      </c>
      <c r="B2" s="192"/>
      <c r="C2" s="192"/>
    </row>
    <row r="3" ht="26.25" customHeight="1" spans="3:3">
      <c r="C3" s="193" t="s">
        <v>2</v>
      </c>
    </row>
    <row r="4" ht="24" customHeight="1" spans="1:3">
      <c r="A4" s="194" t="s">
        <v>535</v>
      </c>
      <c r="B4" s="195" t="s">
        <v>4</v>
      </c>
      <c r="C4" s="196" t="s">
        <v>732</v>
      </c>
    </row>
    <row r="5" ht="24" customHeight="1" spans="1:3">
      <c r="A5" s="197" t="s">
        <v>777</v>
      </c>
      <c r="B5" s="206"/>
      <c r="C5" s="220"/>
    </row>
    <row r="6" ht="24" customHeight="1" spans="1:3">
      <c r="A6" s="200" t="s">
        <v>778</v>
      </c>
      <c r="B6" s="211"/>
      <c r="C6" s="220"/>
    </row>
    <row r="7" ht="24" customHeight="1" spans="1:3">
      <c r="A7" s="200" t="s">
        <v>779</v>
      </c>
      <c r="B7" s="211"/>
      <c r="C7" s="220"/>
    </row>
    <row r="8" ht="24" customHeight="1" spans="1:3">
      <c r="A8" s="200" t="s">
        <v>780</v>
      </c>
      <c r="B8" s="211"/>
      <c r="C8" s="220"/>
    </row>
    <row r="9" ht="24" customHeight="1" spans="1:3">
      <c r="A9" s="200" t="s">
        <v>781</v>
      </c>
      <c r="B9" s="211"/>
      <c r="C9" s="220"/>
    </row>
    <row r="10" ht="24" customHeight="1" spans="1:3">
      <c r="A10" s="197" t="s">
        <v>782</v>
      </c>
      <c r="B10" s="206"/>
      <c r="C10" s="220"/>
    </row>
    <row r="11" ht="24" customHeight="1" spans="1:3">
      <c r="A11" s="200" t="s">
        <v>783</v>
      </c>
      <c r="B11" s="211"/>
      <c r="C11" s="220"/>
    </row>
    <row r="12" ht="24" customHeight="1" spans="1:3">
      <c r="A12" s="200" t="s">
        <v>784</v>
      </c>
      <c r="B12" s="211"/>
      <c r="C12" s="220"/>
    </row>
    <row r="13" ht="24" customHeight="1" spans="1:3">
      <c r="A13" s="200" t="s">
        <v>780</v>
      </c>
      <c r="B13" s="211"/>
      <c r="C13" s="220"/>
    </row>
    <row r="14" ht="24" customHeight="1" spans="1:3">
      <c r="A14" s="200" t="s">
        <v>785</v>
      </c>
      <c r="B14" s="211"/>
      <c r="C14" s="220"/>
    </row>
    <row r="15" ht="24" customHeight="1" spans="1:3">
      <c r="A15" s="200" t="s">
        <v>786</v>
      </c>
      <c r="B15" s="211"/>
      <c r="C15" s="220"/>
    </row>
    <row r="16" ht="24" customHeight="1" spans="1:3">
      <c r="A16" s="197" t="s">
        <v>787</v>
      </c>
      <c r="B16" s="206"/>
      <c r="C16" s="220"/>
    </row>
    <row r="17" ht="24" customHeight="1" spans="1:3">
      <c r="A17" s="200" t="s">
        <v>788</v>
      </c>
      <c r="B17" s="211"/>
      <c r="C17" s="220"/>
    </row>
    <row r="18" ht="24" customHeight="1" spans="1:3">
      <c r="A18" s="200" t="s">
        <v>789</v>
      </c>
      <c r="B18" s="211"/>
      <c r="C18" s="220"/>
    </row>
    <row r="19" ht="24" customHeight="1" spans="1:3">
      <c r="A19" s="200" t="s">
        <v>790</v>
      </c>
      <c r="B19" s="211"/>
      <c r="C19" s="220"/>
    </row>
    <row r="20" ht="24" customHeight="1" spans="1:3">
      <c r="A20" s="197" t="s">
        <v>791</v>
      </c>
      <c r="B20" s="206"/>
      <c r="C20" s="220"/>
    </row>
    <row r="21" ht="24" customHeight="1" spans="1:3">
      <c r="A21" s="200" t="s">
        <v>792</v>
      </c>
      <c r="B21" s="211"/>
      <c r="C21" s="220"/>
    </row>
    <row r="22" ht="24" customHeight="1" spans="1:3">
      <c r="A22" s="200" t="s">
        <v>793</v>
      </c>
      <c r="B22" s="211"/>
      <c r="C22" s="220"/>
    </row>
    <row r="23" ht="24" customHeight="1" spans="1:3">
      <c r="A23" s="200" t="s">
        <v>794</v>
      </c>
      <c r="B23" s="211"/>
      <c r="C23" s="220"/>
    </row>
    <row r="24" ht="24" customHeight="1" spans="1:3">
      <c r="A24" s="200" t="s">
        <v>795</v>
      </c>
      <c r="B24" s="211"/>
      <c r="C24" s="220"/>
    </row>
    <row r="25" ht="26.1" customHeight="1" spans="1:3">
      <c r="A25" s="197" t="s">
        <v>796</v>
      </c>
      <c r="B25" s="221"/>
      <c r="C25" s="220"/>
    </row>
    <row r="26" spans="1:3">
      <c r="A26" s="200" t="s">
        <v>797</v>
      </c>
      <c r="B26" s="204"/>
      <c r="C26" s="205"/>
    </row>
    <row r="27" spans="1:3">
      <c r="A27" s="200" t="s">
        <v>798</v>
      </c>
      <c r="B27" s="204"/>
      <c r="C27" s="205"/>
    </row>
    <row r="28" ht="21.75" customHeight="1" spans="1:3">
      <c r="A28" s="200" t="s">
        <v>799</v>
      </c>
      <c r="B28" s="204"/>
      <c r="C28" s="222"/>
    </row>
    <row r="29" ht="21.75" customHeight="1" spans="1:3">
      <c r="A29" s="200" t="s">
        <v>800</v>
      </c>
      <c r="B29" s="223"/>
      <c r="C29" s="224"/>
    </row>
    <row r="30" ht="21.75" customHeight="1" spans="1:3">
      <c r="A30" s="197" t="s">
        <v>801</v>
      </c>
      <c r="B30" s="206"/>
      <c r="C30" s="220"/>
    </row>
    <row r="31" ht="21.75" customHeight="1" spans="1:3">
      <c r="A31" s="200" t="s">
        <v>802</v>
      </c>
      <c r="B31" s="211"/>
      <c r="C31" s="220"/>
    </row>
    <row r="32" ht="21.75" customHeight="1" spans="1:3">
      <c r="A32" s="200" t="s">
        <v>803</v>
      </c>
      <c r="B32" s="211"/>
      <c r="C32" s="220"/>
    </row>
    <row r="33" ht="21.75" customHeight="1" spans="1:3">
      <c r="A33" s="197" t="s">
        <v>804</v>
      </c>
      <c r="B33" s="206"/>
      <c r="C33" s="220"/>
    </row>
    <row r="34" ht="21.75" customHeight="1" spans="1:3">
      <c r="A34" s="200" t="s">
        <v>805</v>
      </c>
      <c r="B34" s="211"/>
      <c r="C34" s="220"/>
    </row>
    <row r="35" ht="21.75" customHeight="1" spans="1:3">
      <c r="A35" s="200" t="s">
        <v>806</v>
      </c>
      <c r="B35" s="211"/>
      <c r="C35" s="220"/>
    </row>
    <row r="36" ht="21.75" customHeight="1" spans="1:3">
      <c r="A36" s="200" t="s">
        <v>807</v>
      </c>
      <c r="B36" s="211"/>
      <c r="C36" s="220"/>
    </row>
    <row r="37" ht="21.75" customHeight="1" spans="1:3">
      <c r="A37" s="195" t="s">
        <v>808</v>
      </c>
      <c r="B37" s="206">
        <f>B25</f>
        <v>0</v>
      </c>
      <c r="C37" s="220"/>
    </row>
    <row r="38" ht="69.75" customHeight="1" spans="1:3">
      <c r="A38" s="208" t="s">
        <v>809</v>
      </c>
      <c r="B38" s="208"/>
      <c r="C38" s="208"/>
    </row>
  </sheetData>
  <mergeCells count="2">
    <mergeCell ref="A2:C2"/>
    <mergeCell ref="A38:C38"/>
  </mergeCells>
  <printOptions horizontalCentered="1"/>
  <pageMargins left="0.551181102362205" right="0.551181102362205" top="0.24" bottom="0.393700787401575" header="0.23" footer="0.15748031496063"/>
  <pageSetup paperSize="9" scale="80" firstPageNumber="135" orientation="portrait" useFirstPageNumber="1"/>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IV48"/>
  <sheetViews>
    <sheetView workbookViewId="0">
      <selection activeCell="F27" sqref="F27"/>
    </sheetView>
  </sheetViews>
  <sheetFormatPr defaultColWidth="9" defaultRowHeight="13.5"/>
  <cols>
    <col min="1" max="1" width="38.75" style="167" customWidth="1"/>
    <col min="2" max="2" width="11.625" style="167" customWidth="1"/>
    <col min="3" max="3" width="38.875" style="167" customWidth="1"/>
    <col min="4" max="4" width="11.625" style="167" customWidth="1"/>
    <col min="5" max="16384" width="9" style="167"/>
  </cols>
  <sheetData>
    <row r="1" s="163" customFormat="1" ht="23.25" customHeight="1" spans="1:2">
      <c r="A1" s="171" t="s">
        <v>810</v>
      </c>
      <c r="B1" s="172"/>
    </row>
    <row r="2" s="217" customFormat="1" ht="27" spans="1:4">
      <c r="A2" s="219" t="s">
        <v>811</v>
      </c>
      <c r="B2" s="219"/>
      <c r="C2" s="219"/>
      <c r="D2" s="219"/>
    </row>
    <row r="3" s="218" customFormat="1" ht="14.25" spans="4:4">
      <c r="D3" s="218" t="s">
        <v>2</v>
      </c>
    </row>
    <row r="4" ht="18.75" customHeight="1" spans="1:4">
      <c r="A4" s="175" t="s">
        <v>68</v>
      </c>
      <c r="B4" s="176" t="s">
        <v>4</v>
      </c>
      <c r="C4" s="177" t="s">
        <v>69</v>
      </c>
      <c r="D4" s="177" t="s">
        <v>4</v>
      </c>
    </row>
    <row r="5" ht="18.75" customHeight="1" spans="1:4">
      <c r="A5" s="178" t="s">
        <v>812</v>
      </c>
      <c r="B5" s="178"/>
      <c r="C5" s="178" t="s">
        <v>813</v>
      </c>
      <c r="D5" s="178"/>
    </row>
    <row r="6" s="168" customFormat="1" ht="18.75" customHeight="1" spans="1:4">
      <c r="A6" s="178" t="s">
        <v>72</v>
      </c>
      <c r="B6" s="178"/>
      <c r="C6" s="178" t="s">
        <v>73</v>
      </c>
      <c r="D6" s="178"/>
    </row>
    <row r="7" ht="18.75" customHeight="1" spans="1:4">
      <c r="A7" s="179" t="s">
        <v>82</v>
      </c>
      <c r="B7" s="180"/>
      <c r="C7" s="179" t="s">
        <v>814</v>
      </c>
      <c r="D7" s="180"/>
    </row>
    <row r="8" s="168" customFormat="1" ht="18.75" customHeight="1" spans="1:4">
      <c r="A8" s="181" t="s">
        <v>815</v>
      </c>
      <c r="B8" s="180"/>
      <c r="C8" s="182" t="s">
        <v>815</v>
      </c>
      <c r="D8" s="180"/>
    </row>
    <row r="9" ht="18.75" customHeight="1" spans="1:4">
      <c r="A9" s="181" t="s">
        <v>816</v>
      </c>
      <c r="B9" s="180"/>
      <c r="C9" s="182" t="s">
        <v>816</v>
      </c>
      <c r="D9" s="180"/>
    </row>
    <row r="10" s="168" customFormat="1" ht="18.75" customHeight="1" spans="1:4">
      <c r="A10" s="181" t="s">
        <v>817</v>
      </c>
      <c r="B10" s="180"/>
      <c r="C10" s="182" t="s">
        <v>817</v>
      </c>
      <c r="D10" s="180"/>
    </row>
    <row r="11" ht="18.75" customHeight="1" spans="1:4">
      <c r="A11" s="182" t="s">
        <v>818</v>
      </c>
      <c r="B11" s="180"/>
      <c r="C11" s="182" t="s">
        <v>819</v>
      </c>
      <c r="D11" s="180"/>
    </row>
    <row r="12" s="168" customFormat="1" ht="18.75" customHeight="1" spans="1:4">
      <c r="A12" s="182" t="s">
        <v>819</v>
      </c>
      <c r="B12" s="180"/>
      <c r="C12" s="182" t="s">
        <v>820</v>
      </c>
      <c r="D12" s="180"/>
    </row>
    <row r="13" ht="18.75" customHeight="1" spans="1:4">
      <c r="A13" s="182" t="s">
        <v>820</v>
      </c>
      <c r="B13" s="180"/>
      <c r="C13" s="179" t="s">
        <v>821</v>
      </c>
      <c r="D13" s="180"/>
    </row>
    <row r="14" s="168" customFormat="1" ht="18.75" customHeight="1" spans="1:4">
      <c r="A14" s="182" t="s">
        <v>822</v>
      </c>
      <c r="B14" s="180"/>
      <c r="C14" s="181" t="s">
        <v>815</v>
      </c>
      <c r="D14" s="180"/>
    </row>
    <row r="15" ht="18.75" customHeight="1" spans="1:4">
      <c r="A15" s="179" t="s">
        <v>823</v>
      </c>
      <c r="B15" s="180"/>
      <c r="C15" s="181" t="s">
        <v>816</v>
      </c>
      <c r="D15" s="180"/>
    </row>
    <row r="16" s="168" customFormat="1" ht="18.75" customHeight="1" spans="1:4">
      <c r="A16" s="182" t="s">
        <v>815</v>
      </c>
      <c r="B16" s="180"/>
      <c r="C16" s="181" t="s">
        <v>817</v>
      </c>
      <c r="D16" s="180"/>
    </row>
    <row r="17" ht="18.75" customHeight="1" spans="1:4">
      <c r="A17" s="182" t="s">
        <v>816</v>
      </c>
      <c r="B17" s="180"/>
      <c r="C17" s="182" t="s">
        <v>818</v>
      </c>
      <c r="D17" s="180"/>
    </row>
    <row r="18" s="168" customFormat="1" ht="18.75" customHeight="1" spans="1:4">
      <c r="A18" s="182" t="s">
        <v>817</v>
      </c>
      <c r="B18" s="180"/>
      <c r="C18" s="182" t="s">
        <v>819</v>
      </c>
      <c r="D18" s="180"/>
    </row>
    <row r="19" ht="18.75" customHeight="1" spans="1:4">
      <c r="A19" s="182" t="s">
        <v>819</v>
      </c>
      <c r="B19" s="180"/>
      <c r="C19" s="182" t="s">
        <v>820</v>
      </c>
      <c r="D19" s="180"/>
    </row>
    <row r="20" ht="18.75" customHeight="1" spans="1:4">
      <c r="A20" s="182" t="s">
        <v>820</v>
      </c>
      <c r="B20" s="180"/>
      <c r="C20" s="182" t="s">
        <v>822</v>
      </c>
      <c r="D20" s="180"/>
    </row>
    <row r="21" s="168" customFormat="1" ht="18.75" customHeight="1" spans="1:4">
      <c r="A21" s="179" t="s">
        <v>824</v>
      </c>
      <c r="B21" s="180"/>
      <c r="C21" s="179" t="s">
        <v>825</v>
      </c>
      <c r="D21" s="180"/>
    </row>
    <row r="22" s="168" customFormat="1" ht="18.75" customHeight="1" spans="1:4">
      <c r="A22" s="181" t="s">
        <v>815</v>
      </c>
      <c r="B22" s="180"/>
      <c r="C22" s="181" t="s">
        <v>815</v>
      </c>
      <c r="D22" s="180"/>
    </row>
    <row r="23" s="168" customFormat="1" ht="18.75" customHeight="1" spans="1:4">
      <c r="A23" s="181" t="s">
        <v>816</v>
      </c>
      <c r="B23" s="180"/>
      <c r="C23" s="181" t="s">
        <v>816</v>
      </c>
      <c r="D23" s="180"/>
    </row>
    <row r="24" s="168" customFormat="1" ht="18.75" customHeight="1" spans="1:4">
      <c r="A24" s="181" t="s">
        <v>817</v>
      </c>
      <c r="B24" s="180"/>
      <c r="C24" s="181" t="s">
        <v>817</v>
      </c>
      <c r="D24" s="180"/>
    </row>
    <row r="25" s="168" customFormat="1" ht="18.75" customHeight="1" spans="1:4">
      <c r="A25" s="182" t="s">
        <v>818</v>
      </c>
      <c r="B25" s="180"/>
      <c r="C25" s="182" t="s">
        <v>818</v>
      </c>
      <c r="D25" s="180"/>
    </row>
    <row r="26" s="168" customFormat="1" ht="18.75" customHeight="1" spans="1:4">
      <c r="A26" s="182" t="s">
        <v>819</v>
      </c>
      <c r="B26" s="180"/>
      <c r="C26" s="182" t="s">
        <v>819</v>
      </c>
      <c r="D26" s="180"/>
    </row>
    <row r="27" s="168" customFormat="1" ht="18.75" customHeight="1" spans="1:4">
      <c r="A27" s="182" t="s">
        <v>820</v>
      </c>
      <c r="B27" s="180"/>
      <c r="C27" s="182" t="s">
        <v>820</v>
      </c>
      <c r="D27" s="180"/>
    </row>
    <row r="28" s="168" customFormat="1" ht="18.75" customHeight="1" spans="1:4">
      <c r="A28" s="182" t="s">
        <v>822</v>
      </c>
      <c r="B28" s="180"/>
      <c r="C28" s="182" t="s">
        <v>822</v>
      </c>
      <c r="D28" s="180"/>
    </row>
    <row r="29" s="168" customFormat="1" ht="18.75" customHeight="1" spans="1:4">
      <c r="A29" s="183" t="s">
        <v>826</v>
      </c>
      <c r="B29" s="180"/>
      <c r="C29" s="179"/>
      <c r="D29" s="180"/>
    </row>
    <row r="30" s="168" customFormat="1" ht="18.75" customHeight="1" spans="1:4">
      <c r="A30" s="181" t="s">
        <v>815</v>
      </c>
      <c r="B30" s="180"/>
      <c r="C30" s="181"/>
      <c r="D30" s="180"/>
    </row>
    <row r="31" s="168" customFormat="1" ht="18.75" customHeight="1" spans="1:4">
      <c r="A31" s="181" t="s">
        <v>816</v>
      </c>
      <c r="B31" s="180"/>
      <c r="C31" s="181"/>
      <c r="D31" s="180"/>
    </row>
    <row r="32" s="168" customFormat="1" ht="18.75" customHeight="1" spans="1:4">
      <c r="A32" s="181" t="s">
        <v>817</v>
      </c>
      <c r="B32" s="180"/>
      <c r="C32" s="181"/>
      <c r="D32" s="180"/>
    </row>
    <row r="33" s="168" customFormat="1" ht="18.75" customHeight="1" spans="1:4">
      <c r="A33" s="182" t="s">
        <v>818</v>
      </c>
      <c r="B33" s="180"/>
      <c r="C33" s="181"/>
      <c r="D33" s="180"/>
    </row>
    <row r="34" s="168" customFormat="1" ht="18.75" customHeight="1" spans="1:4">
      <c r="A34" s="182" t="s">
        <v>819</v>
      </c>
      <c r="B34" s="180"/>
      <c r="C34" s="181"/>
      <c r="D34" s="180"/>
    </row>
    <row r="35" s="168" customFormat="1" ht="18.75" customHeight="1" spans="1:4">
      <c r="A35" s="182" t="s">
        <v>820</v>
      </c>
      <c r="B35" s="180"/>
      <c r="C35" s="181"/>
      <c r="D35" s="180"/>
    </row>
    <row r="36" s="168" customFormat="1" ht="18.75" customHeight="1" spans="1:4">
      <c r="A36" s="182" t="s">
        <v>822</v>
      </c>
      <c r="B36" s="180"/>
      <c r="C36" s="181"/>
      <c r="D36" s="180"/>
    </row>
    <row r="37" s="168" customFormat="1" ht="18.75" customHeight="1" spans="1:4">
      <c r="A37" s="181"/>
      <c r="B37" s="180"/>
      <c r="C37" s="181"/>
      <c r="D37" s="180"/>
    </row>
    <row r="38" ht="18.75" customHeight="1" spans="1:4">
      <c r="A38" s="184" t="s">
        <v>114</v>
      </c>
      <c r="B38" s="178"/>
      <c r="C38" s="185" t="s">
        <v>115</v>
      </c>
      <c r="D38" s="178"/>
    </row>
    <row r="39" ht="18.75" customHeight="1" spans="1:4">
      <c r="A39" s="180"/>
      <c r="B39" s="180"/>
      <c r="C39" s="178" t="s">
        <v>827</v>
      </c>
      <c r="D39" s="178"/>
    </row>
    <row r="40" ht="18.75" customHeight="1" spans="1:4">
      <c r="A40" s="180"/>
      <c r="B40" s="180"/>
      <c r="C40" s="179" t="s">
        <v>815</v>
      </c>
      <c r="D40" s="180"/>
    </row>
    <row r="41" ht="18.75" customHeight="1" spans="1:4">
      <c r="A41" s="180"/>
      <c r="B41" s="180"/>
      <c r="C41" s="179" t="s">
        <v>816</v>
      </c>
      <c r="D41" s="180"/>
    </row>
    <row r="42" ht="18.75" customHeight="1" spans="1:4">
      <c r="A42" s="180"/>
      <c r="B42" s="180"/>
      <c r="C42" s="179" t="s">
        <v>817</v>
      </c>
      <c r="D42" s="180"/>
    </row>
    <row r="43" ht="18.75" customHeight="1" spans="1:4">
      <c r="A43" s="180"/>
      <c r="B43" s="180"/>
      <c r="C43" s="179" t="s">
        <v>818</v>
      </c>
      <c r="D43" s="180"/>
    </row>
    <row r="44" ht="18.75" customHeight="1" spans="1:4">
      <c r="A44" s="180"/>
      <c r="B44" s="180"/>
      <c r="C44" s="179" t="s">
        <v>819</v>
      </c>
      <c r="D44" s="180"/>
    </row>
    <row r="45" ht="18.75" customHeight="1" spans="1:4">
      <c r="A45" s="180"/>
      <c r="B45" s="180"/>
      <c r="C45" s="179" t="s">
        <v>820</v>
      </c>
      <c r="D45" s="180"/>
    </row>
    <row r="46" ht="18.75" customHeight="1" spans="1:4">
      <c r="A46" s="180"/>
      <c r="B46" s="180"/>
      <c r="C46" s="179" t="s">
        <v>822</v>
      </c>
      <c r="D46" s="180"/>
    </row>
    <row r="47" s="169" customFormat="1" ht="57.75" customHeight="1" spans="1:256">
      <c r="A47" s="186" t="s">
        <v>828</v>
      </c>
      <c r="B47" s="186"/>
      <c r="C47" s="186"/>
      <c r="D47" s="186"/>
      <c r="HS47" s="170"/>
      <c r="HT47" s="170"/>
      <c r="HU47" s="170"/>
      <c r="HV47" s="170"/>
      <c r="HW47" s="170"/>
      <c r="HX47" s="170"/>
      <c r="HY47" s="170"/>
      <c r="HZ47" s="170"/>
      <c r="IA47" s="170"/>
      <c r="IB47" s="170"/>
      <c r="IC47" s="170"/>
      <c r="ID47" s="170"/>
      <c r="IE47" s="170"/>
      <c r="IF47" s="170"/>
      <c r="IG47" s="170"/>
      <c r="IH47" s="170"/>
      <c r="II47" s="170"/>
      <c r="IJ47" s="170"/>
      <c r="IK47" s="170"/>
      <c r="IL47" s="170"/>
      <c r="IM47" s="170"/>
      <c r="IN47" s="170"/>
      <c r="IO47" s="170"/>
      <c r="IP47" s="170"/>
      <c r="IQ47" s="170"/>
      <c r="IR47" s="170"/>
      <c r="IS47" s="170"/>
      <c r="IT47" s="170"/>
      <c r="IU47" s="170"/>
      <c r="IV47" s="170"/>
    </row>
    <row r="48" ht="24" customHeight="1"/>
  </sheetData>
  <mergeCells count="2">
    <mergeCell ref="A2:D2"/>
    <mergeCell ref="A47:D47"/>
  </mergeCells>
  <printOptions horizontalCentered="1"/>
  <pageMargins left="0.236220472440945" right="0.15748031496063" top="0.275590551181102" bottom="0.748031496062992" header="0.31496062992126" footer="0.31496062992126"/>
  <pageSetup paperSize="9" scale="82" fitToWidth="2" orientation="portrait"/>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HR47"/>
  <sheetViews>
    <sheetView showZeros="0" zoomScale="85" zoomScaleNormal="85" workbookViewId="0">
      <pane ySplit="4" topLeftCell="A5" activePane="bottomLeft" state="frozen"/>
      <selection/>
      <selection pane="bottomLeft" activeCell="D21" sqref="D21"/>
    </sheetView>
  </sheetViews>
  <sheetFormatPr defaultColWidth="10" defaultRowHeight="14.25"/>
  <cols>
    <col min="1" max="1" width="67.2916666666667" style="189" customWidth="1"/>
    <col min="2" max="2" width="42.6916666666667" style="189" customWidth="1"/>
    <col min="3" max="3" width="29.5" style="189" customWidth="1"/>
    <col min="4" max="16384" width="10" style="189"/>
  </cols>
  <sheetData>
    <row r="1" s="188" customFormat="1" ht="30.75" customHeight="1" spans="1:2">
      <c r="A1" s="190" t="s">
        <v>829</v>
      </c>
      <c r="B1" s="191"/>
    </row>
    <row r="2" ht="33" customHeight="1" spans="1:3">
      <c r="A2" s="192" t="s">
        <v>830</v>
      </c>
      <c r="B2" s="192"/>
      <c r="C2" s="192"/>
    </row>
    <row r="3" ht="26.25" customHeight="1" spans="3:3">
      <c r="C3" s="210" t="s">
        <v>2</v>
      </c>
    </row>
    <row r="4" ht="35.1" customHeight="1" spans="1:3">
      <c r="A4" s="194" t="s">
        <v>535</v>
      </c>
      <c r="B4" s="195" t="s">
        <v>4</v>
      </c>
      <c r="C4" s="196" t="s">
        <v>732</v>
      </c>
    </row>
    <row r="5" ht="24.75" customHeight="1" spans="1:3">
      <c r="A5" s="197" t="s">
        <v>733</v>
      </c>
      <c r="B5" s="206"/>
      <c r="C5" s="207"/>
    </row>
    <row r="6" ht="24.75" customHeight="1" spans="1:3">
      <c r="A6" s="200" t="s">
        <v>734</v>
      </c>
      <c r="B6" s="211"/>
      <c r="C6" s="207"/>
    </row>
    <row r="7" ht="24.75" customHeight="1" spans="1:3">
      <c r="A7" s="200" t="s">
        <v>735</v>
      </c>
      <c r="B7" s="211"/>
      <c r="C7" s="207"/>
    </row>
    <row r="8" ht="24.75" customHeight="1" spans="1:3">
      <c r="A8" s="200" t="s">
        <v>736</v>
      </c>
      <c r="B8" s="211"/>
      <c r="C8" s="207"/>
    </row>
    <row r="9" ht="24.75" customHeight="1" spans="1:3">
      <c r="A9" s="200" t="s">
        <v>737</v>
      </c>
      <c r="B9" s="211"/>
      <c r="C9" s="207"/>
    </row>
    <row r="10" ht="24.75" customHeight="1" spans="1:3">
      <c r="A10" s="200" t="s">
        <v>738</v>
      </c>
      <c r="B10" s="211"/>
      <c r="C10" s="207"/>
    </row>
    <row r="11" ht="24.75" customHeight="1" spans="1:3">
      <c r="A11" s="197" t="s">
        <v>739</v>
      </c>
      <c r="B11" s="206"/>
      <c r="C11" s="207"/>
    </row>
    <row r="12" ht="24.75" customHeight="1" spans="1:3">
      <c r="A12" s="200" t="s">
        <v>740</v>
      </c>
      <c r="B12" s="211"/>
      <c r="C12" s="207"/>
    </row>
    <row r="13" ht="24.75" customHeight="1" spans="1:3">
      <c r="A13" s="200" t="s">
        <v>741</v>
      </c>
      <c r="B13" s="211"/>
      <c r="C13" s="207"/>
    </row>
    <row r="14" ht="24.75" customHeight="1" spans="1:3">
      <c r="A14" s="200" t="s">
        <v>742</v>
      </c>
      <c r="B14" s="211"/>
      <c r="C14" s="207"/>
    </row>
    <row r="15" ht="24.75" customHeight="1" spans="1:3">
      <c r="A15" s="200" t="s">
        <v>743</v>
      </c>
      <c r="B15" s="211"/>
      <c r="C15" s="207"/>
    </row>
    <row r="16" ht="24.75" customHeight="1" spans="1:3">
      <c r="A16" s="200" t="s">
        <v>831</v>
      </c>
      <c r="B16" s="211"/>
      <c r="C16" s="207"/>
    </row>
    <row r="17" ht="24.75" customHeight="1" spans="1:3">
      <c r="A17" s="197" t="s">
        <v>744</v>
      </c>
      <c r="B17" s="206"/>
      <c r="C17" s="207"/>
    </row>
    <row r="18" ht="24.75" customHeight="1" spans="1:3">
      <c r="A18" s="200" t="s">
        <v>745</v>
      </c>
      <c r="B18" s="211"/>
      <c r="C18" s="207"/>
    </row>
    <row r="19" ht="24.75" customHeight="1" spans="1:3">
      <c r="A19" s="200" t="s">
        <v>746</v>
      </c>
      <c r="B19" s="211"/>
      <c r="C19" s="207"/>
    </row>
    <row r="20" ht="24.75" customHeight="1" spans="1:3">
      <c r="A20" s="200" t="s">
        <v>832</v>
      </c>
      <c r="B20" s="211"/>
      <c r="C20" s="207"/>
    </row>
    <row r="21" ht="24.75" customHeight="1" spans="1:3">
      <c r="A21" s="200" t="s">
        <v>748</v>
      </c>
      <c r="B21" s="211"/>
      <c r="C21" s="207"/>
    </row>
    <row r="22" ht="24.75" customHeight="1" spans="1:3">
      <c r="A22" s="197" t="s">
        <v>749</v>
      </c>
      <c r="B22" s="206"/>
      <c r="C22" s="207"/>
    </row>
    <row r="23" ht="24.75" customHeight="1" spans="1:3">
      <c r="A23" s="200" t="s">
        <v>750</v>
      </c>
      <c r="B23" s="211"/>
      <c r="C23" s="207"/>
    </row>
    <row r="24" ht="24.75" customHeight="1" spans="1:3">
      <c r="A24" s="200" t="s">
        <v>751</v>
      </c>
      <c r="B24" s="211"/>
      <c r="C24" s="207"/>
    </row>
    <row r="25" ht="24.75" customHeight="1" spans="1:3">
      <c r="A25" s="200" t="s">
        <v>752</v>
      </c>
      <c r="B25" s="211"/>
      <c r="C25" s="207"/>
    </row>
    <row r="26" ht="24.75" customHeight="1" spans="1:3">
      <c r="A26" s="200" t="s">
        <v>753</v>
      </c>
      <c r="B26" s="211"/>
      <c r="C26" s="207"/>
    </row>
    <row r="27" ht="24.75" customHeight="1" spans="1:3">
      <c r="A27" s="200" t="s">
        <v>831</v>
      </c>
      <c r="B27" s="212"/>
      <c r="C27" s="207"/>
    </row>
    <row r="28" s="209" customFormat="1" ht="24.75" customHeight="1" spans="1:226">
      <c r="A28" s="197" t="s">
        <v>754</v>
      </c>
      <c r="B28" s="213"/>
      <c r="C28" s="199"/>
      <c r="D28" s="169"/>
      <c r="E28" s="169"/>
      <c r="F28" s="169"/>
      <c r="G28" s="169"/>
      <c r="H28" s="169"/>
      <c r="I28" s="169"/>
      <c r="J28" s="169"/>
      <c r="K28" s="169"/>
      <c r="L28" s="169"/>
      <c r="M28" s="169"/>
      <c r="N28" s="169"/>
      <c r="O28" s="169"/>
      <c r="P28" s="169"/>
      <c r="Q28" s="169"/>
      <c r="R28" s="169"/>
      <c r="S28" s="169"/>
      <c r="T28" s="169"/>
      <c r="U28" s="169"/>
      <c r="V28" s="169"/>
      <c r="W28" s="169"/>
      <c r="X28" s="169"/>
      <c r="Y28" s="169"/>
      <c r="Z28" s="169"/>
      <c r="AA28" s="169"/>
      <c r="AB28" s="169"/>
      <c r="AC28" s="169"/>
      <c r="AD28" s="169"/>
      <c r="AE28" s="169"/>
      <c r="AF28" s="169"/>
      <c r="AG28" s="169"/>
      <c r="AH28" s="169"/>
      <c r="AI28" s="169"/>
      <c r="AJ28" s="169"/>
      <c r="AK28" s="169"/>
      <c r="AL28" s="169"/>
      <c r="AM28" s="169"/>
      <c r="AN28" s="169"/>
      <c r="AO28" s="169"/>
      <c r="AP28" s="169"/>
      <c r="AQ28" s="169"/>
      <c r="AR28" s="169"/>
      <c r="AS28" s="169"/>
      <c r="AT28" s="169"/>
      <c r="AU28" s="169"/>
      <c r="AV28" s="169"/>
      <c r="AW28" s="169"/>
      <c r="AX28" s="169"/>
      <c r="AY28" s="169"/>
      <c r="AZ28" s="169"/>
      <c r="BA28" s="169"/>
      <c r="BB28" s="169"/>
      <c r="BC28" s="169"/>
      <c r="BD28" s="169"/>
      <c r="BE28" s="169"/>
      <c r="BF28" s="169"/>
      <c r="BG28" s="169"/>
      <c r="BH28" s="169"/>
      <c r="BI28" s="169"/>
      <c r="BJ28" s="169"/>
      <c r="BK28" s="169"/>
      <c r="BL28" s="169"/>
      <c r="BM28" s="169"/>
      <c r="BN28" s="169"/>
      <c r="BO28" s="169"/>
      <c r="BP28" s="169"/>
      <c r="BQ28" s="169"/>
      <c r="BR28" s="169"/>
      <c r="BS28" s="169"/>
      <c r="BT28" s="169"/>
      <c r="BU28" s="169"/>
      <c r="BV28" s="169"/>
      <c r="BW28" s="169"/>
      <c r="BX28" s="169"/>
      <c r="BY28" s="169"/>
      <c r="BZ28" s="169"/>
      <c r="CA28" s="169"/>
      <c r="CB28" s="169"/>
      <c r="CC28" s="169"/>
      <c r="CD28" s="169"/>
      <c r="CE28" s="169"/>
      <c r="CF28" s="169"/>
      <c r="CG28" s="169"/>
      <c r="CH28" s="169"/>
      <c r="CI28" s="169"/>
      <c r="CJ28" s="169"/>
      <c r="CK28" s="169"/>
      <c r="CL28" s="169"/>
      <c r="CM28" s="169"/>
      <c r="CN28" s="169"/>
      <c r="CO28" s="169"/>
      <c r="CP28" s="169"/>
      <c r="CQ28" s="169"/>
      <c r="CR28" s="169"/>
      <c r="CS28" s="169"/>
      <c r="CT28" s="169"/>
      <c r="CU28" s="169"/>
      <c r="CV28" s="169"/>
      <c r="CW28" s="169"/>
      <c r="CX28" s="169"/>
      <c r="CY28" s="169"/>
      <c r="CZ28" s="169"/>
      <c r="DA28" s="169"/>
      <c r="DB28" s="169"/>
      <c r="DC28" s="169"/>
      <c r="DD28" s="169"/>
      <c r="DE28" s="169"/>
      <c r="DF28" s="169"/>
      <c r="DG28" s="169"/>
      <c r="DH28" s="169"/>
      <c r="DI28" s="169"/>
      <c r="DJ28" s="169"/>
      <c r="DK28" s="169"/>
      <c r="DL28" s="169"/>
      <c r="DM28" s="169"/>
      <c r="DN28" s="169"/>
      <c r="DO28" s="169"/>
      <c r="DP28" s="169"/>
      <c r="DQ28" s="169"/>
      <c r="DR28" s="169"/>
      <c r="DS28" s="169"/>
      <c r="DT28" s="169"/>
      <c r="DU28" s="169"/>
      <c r="DV28" s="169"/>
      <c r="DW28" s="169"/>
      <c r="DX28" s="169"/>
      <c r="DY28" s="169"/>
      <c r="DZ28" s="169"/>
      <c r="EA28" s="169"/>
      <c r="EB28" s="169"/>
      <c r="EC28" s="169"/>
      <c r="ED28" s="169"/>
      <c r="EE28" s="169"/>
      <c r="EF28" s="169"/>
      <c r="EG28" s="169"/>
      <c r="EH28" s="169"/>
      <c r="EI28" s="169"/>
      <c r="EJ28" s="169"/>
      <c r="EK28" s="169"/>
      <c r="EL28" s="169"/>
      <c r="EM28" s="169"/>
      <c r="EN28" s="169"/>
      <c r="EO28" s="169"/>
      <c r="EP28" s="169"/>
      <c r="EQ28" s="169"/>
      <c r="ER28" s="169"/>
      <c r="ES28" s="169"/>
      <c r="ET28" s="169"/>
      <c r="EU28" s="169"/>
      <c r="EV28" s="169"/>
      <c r="EW28" s="169"/>
      <c r="EX28" s="169"/>
      <c r="EY28" s="169"/>
      <c r="EZ28" s="169"/>
      <c r="FA28" s="169"/>
      <c r="FB28" s="169"/>
      <c r="FC28" s="169"/>
      <c r="FD28" s="169"/>
      <c r="FE28" s="169"/>
      <c r="FF28" s="169"/>
      <c r="FG28" s="169"/>
      <c r="FH28" s="169"/>
      <c r="FI28" s="169"/>
      <c r="FJ28" s="169"/>
      <c r="FK28" s="169"/>
      <c r="FL28" s="169"/>
      <c r="FM28" s="169"/>
      <c r="FN28" s="169"/>
      <c r="FO28" s="169"/>
      <c r="FP28" s="169"/>
      <c r="FQ28" s="169"/>
      <c r="FR28" s="169"/>
      <c r="FS28" s="169"/>
      <c r="FT28" s="169"/>
      <c r="FU28" s="169"/>
      <c r="FV28" s="169"/>
      <c r="FW28" s="169"/>
      <c r="FX28" s="169"/>
      <c r="FY28" s="169"/>
      <c r="FZ28" s="169"/>
      <c r="GA28" s="169"/>
      <c r="GB28" s="169"/>
      <c r="GC28" s="169"/>
      <c r="GD28" s="169"/>
      <c r="GE28" s="169"/>
      <c r="GF28" s="169"/>
      <c r="GG28" s="169"/>
      <c r="GH28" s="169"/>
      <c r="GI28" s="169"/>
      <c r="GJ28" s="169"/>
      <c r="GK28" s="169"/>
      <c r="GL28" s="169"/>
      <c r="GM28" s="169"/>
      <c r="GN28" s="169"/>
      <c r="GO28" s="169"/>
      <c r="GP28" s="169"/>
      <c r="GQ28" s="169"/>
      <c r="GR28" s="169"/>
      <c r="GS28" s="169"/>
      <c r="GT28" s="169"/>
      <c r="GU28" s="169"/>
      <c r="GV28" s="169"/>
      <c r="GW28" s="169"/>
      <c r="GX28" s="169"/>
      <c r="GY28" s="169"/>
      <c r="GZ28" s="169"/>
      <c r="HA28" s="169"/>
      <c r="HB28" s="169"/>
      <c r="HC28" s="169"/>
      <c r="HD28" s="169"/>
      <c r="HE28" s="169"/>
      <c r="HF28" s="169"/>
      <c r="HG28" s="169"/>
      <c r="HH28" s="169"/>
      <c r="HI28" s="169"/>
      <c r="HJ28" s="169"/>
      <c r="HK28" s="169"/>
      <c r="HL28" s="169"/>
      <c r="HM28" s="169"/>
      <c r="HN28" s="169"/>
      <c r="HO28" s="169"/>
      <c r="HP28" s="169"/>
      <c r="HQ28" s="169"/>
      <c r="HR28" s="169"/>
    </row>
    <row r="29" s="169" customFormat="1" ht="24.75" customHeight="1" spans="1:3">
      <c r="A29" s="200" t="s">
        <v>833</v>
      </c>
      <c r="B29" s="214"/>
      <c r="C29" s="215"/>
    </row>
    <row r="30" s="169" customFormat="1" ht="24.75" customHeight="1" spans="1:3">
      <c r="A30" s="200" t="s">
        <v>834</v>
      </c>
      <c r="B30" s="214"/>
      <c r="C30" s="215"/>
    </row>
    <row r="31" s="169" customFormat="1" ht="24.75" customHeight="1" spans="1:3">
      <c r="A31" s="200" t="s">
        <v>835</v>
      </c>
      <c r="B31" s="214"/>
      <c r="C31" s="215"/>
    </row>
    <row r="32" s="169" customFormat="1" ht="24.75" customHeight="1" spans="1:3">
      <c r="A32" s="200" t="s">
        <v>836</v>
      </c>
      <c r="B32" s="216"/>
      <c r="C32" s="215"/>
    </row>
    <row r="33" s="169" customFormat="1" ht="24.75" customHeight="1" spans="1:3">
      <c r="A33" s="200" t="s">
        <v>837</v>
      </c>
      <c r="B33" s="216"/>
      <c r="C33" s="215"/>
    </row>
    <row r="34" s="169" customFormat="1" ht="24.75" customHeight="1" spans="1:3">
      <c r="A34" s="200" t="s">
        <v>838</v>
      </c>
      <c r="B34" s="216"/>
      <c r="C34" s="215"/>
    </row>
    <row r="35" ht="24.75" customHeight="1" spans="1:3">
      <c r="A35" s="197" t="s">
        <v>761</v>
      </c>
      <c r="B35" s="206"/>
      <c r="C35" s="207"/>
    </row>
    <row r="36" ht="24.75" customHeight="1" spans="1:3">
      <c r="A36" s="200" t="s">
        <v>762</v>
      </c>
      <c r="B36" s="211"/>
      <c r="C36" s="207"/>
    </row>
    <row r="37" ht="24.75" customHeight="1" spans="1:3">
      <c r="A37" s="200" t="s">
        <v>763</v>
      </c>
      <c r="B37" s="211"/>
      <c r="C37" s="207"/>
    </row>
    <row r="38" ht="24.75" customHeight="1" spans="1:3">
      <c r="A38" s="200" t="s">
        <v>764</v>
      </c>
      <c r="B38" s="211"/>
      <c r="C38" s="207"/>
    </row>
    <row r="39" ht="24.75" customHeight="1" spans="1:3">
      <c r="A39" s="200" t="s">
        <v>765</v>
      </c>
      <c r="B39" s="211"/>
      <c r="C39" s="207"/>
    </row>
    <row r="40" ht="24.75" customHeight="1" spans="1:3">
      <c r="A40" s="200" t="s">
        <v>766</v>
      </c>
      <c r="B40" s="211"/>
      <c r="C40" s="207"/>
    </row>
    <row r="41" s="169" customFormat="1" ht="24.75" customHeight="1" spans="1:3">
      <c r="A41" s="197" t="s">
        <v>767</v>
      </c>
      <c r="B41" s="213">
        <f>SUM(B42:B45)</f>
        <v>0</v>
      </c>
      <c r="C41" s="199"/>
    </row>
    <row r="42" s="169" customFormat="1" ht="24.75" customHeight="1" spans="1:3">
      <c r="A42" s="200" t="s">
        <v>839</v>
      </c>
      <c r="B42" s="203"/>
      <c r="C42" s="199"/>
    </row>
    <row r="43" s="169" customFormat="1" ht="24.75" customHeight="1" spans="1:3">
      <c r="A43" s="200" t="s">
        <v>840</v>
      </c>
      <c r="B43" s="203"/>
      <c r="C43" s="199"/>
    </row>
    <row r="44" s="169" customFormat="1" ht="24.75" customHeight="1" spans="1:3">
      <c r="A44" s="200" t="s">
        <v>841</v>
      </c>
      <c r="B44" s="203"/>
      <c r="C44" s="199"/>
    </row>
    <row r="45" s="169" customFormat="1" ht="24.75" customHeight="1" spans="1:3">
      <c r="A45" s="200" t="s">
        <v>842</v>
      </c>
      <c r="B45" s="203"/>
      <c r="C45" s="199"/>
    </row>
    <row r="46" ht="24.75" customHeight="1" spans="1:3">
      <c r="A46" s="195" t="s">
        <v>772</v>
      </c>
      <c r="B46" s="206">
        <f>B28</f>
        <v>0</v>
      </c>
      <c r="C46" s="207"/>
    </row>
    <row r="47" ht="69.75" customHeight="1" spans="1:3">
      <c r="A47" s="208" t="s">
        <v>843</v>
      </c>
      <c r="B47" s="208"/>
      <c r="C47" s="208"/>
    </row>
  </sheetData>
  <mergeCells count="2">
    <mergeCell ref="A2:C2"/>
    <mergeCell ref="A47:C47"/>
  </mergeCells>
  <printOptions horizontalCentered="1"/>
  <pageMargins left="0.551181102362205" right="0.551181102362205" top="0.275590551181102" bottom="0.393700787401575" header="0.590551181102362" footer="0.15748031496063"/>
  <pageSetup paperSize="9" scale="64" firstPageNumber="135" orientation="portrait" useFirstPageNumber="1"/>
  <headerFooter alignWithMargins="0"/>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G43"/>
  <sheetViews>
    <sheetView showZeros="0" zoomScale="85" zoomScaleNormal="85" workbookViewId="0">
      <pane ySplit="4" topLeftCell="A35" activePane="bottomLeft" state="frozen"/>
      <selection/>
      <selection pane="bottomLeft" activeCell="D58" sqref="D58"/>
    </sheetView>
  </sheetViews>
  <sheetFormatPr defaultColWidth="10" defaultRowHeight="14.25" outlineLevelCol="6"/>
  <cols>
    <col min="1" max="1" width="57.25" style="189" customWidth="1"/>
    <col min="2" max="2" width="38.375" style="189" customWidth="1"/>
    <col min="3" max="3" width="31.75" style="189" customWidth="1"/>
    <col min="4" max="16384" width="10" style="189"/>
  </cols>
  <sheetData>
    <row r="1" s="188" customFormat="1" ht="30.75" customHeight="1" spans="1:2">
      <c r="A1" s="190" t="s">
        <v>844</v>
      </c>
      <c r="B1" s="191"/>
    </row>
    <row r="2" ht="33" customHeight="1" spans="1:3">
      <c r="A2" s="192" t="s">
        <v>845</v>
      </c>
      <c r="B2" s="192"/>
      <c r="C2" s="192"/>
    </row>
    <row r="3" ht="26.25" customHeight="1" spans="3:3">
      <c r="C3" s="193" t="s">
        <v>2</v>
      </c>
    </row>
    <row r="4" ht="39" customHeight="1" spans="1:3">
      <c r="A4" s="194" t="s">
        <v>535</v>
      </c>
      <c r="B4" s="195" t="s">
        <v>4</v>
      </c>
      <c r="C4" s="196" t="s">
        <v>732</v>
      </c>
    </row>
    <row r="5" s="169" customFormat="1" ht="24" customHeight="1" spans="1:3">
      <c r="A5" s="197" t="s">
        <v>777</v>
      </c>
      <c r="B5" s="198">
        <f>SUM(B6:B9)</f>
        <v>0</v>
      </c>
      <c r="C5" s="199"/>
    </row>
    <row r="6" s="169" customFormat="1" ht="24" customHeight="1" spans="1:3">
      <c r="A6" s="200" t="s">
        <v>846</v>
      </c>
      <c r="B6" s="201"/>
      <c r="C6" s="199"/>
    </row>
    <row r="7" s="169" customFormat="1" ht="24" customHeight="1" spans="1:3">
      <c r="A7" s="200" t="s">
        <v>847</v>
      </c>
      <c r="B7" s="201"/>
      <c r="C7" s="199"/>
    </row>
    <row r="8" s="169" customFormat="1" ht="24" customHeight="1" spans="1:3">
      <c r="A8" s="200" t="s">
        <v>848</v>
      </c>
      <c r="B8" s="201"/>
      <c r="C8" s="199"/>
    </row>
    <row r="9" s="169" customFormat="1" ht="24" customHeight="1" spans="1:7">
      <c r="A9" s="200" t="s">
        <v>849</v>
      </c>
      <c r="B9" s="201"/>
      <c r="C9" s="199"/>
      <c r="G9" s="202"/>
    </row>
    <row r="10" s="169" customFormat="1" ht="24" customHeight="1" spans="1:3">
      <c r="A10" s="197" t="s">
        <v>782</v>
      </c>
      <c r="B10" s="198">
        <f>SUM(B11:B18)</f>
        <v>0</v>
      </c>
      <c r="C10" s="199"/>
    </row>
    <row r="11" s="169" customFormat="1" ht="24" customHeight="1" spans="1:3">
      <c r="A11" s="200" t="s">
        <v>850</v>
      </c>
      <c r="B11" s="201"/>
      <c r="C11" s="199"/>
    </row>
    <row r="12" s="169" customFormat="1" ht="24" customHeight="1" spans="1:3">
      <c r="A12" s="200" t="s">
        <v>851</v>
      </c>
      <c r="B12" s="201"/>
      <c r="C12" s="199"/>
    </row>
    <row r="13" s="169" customFormat="1" ht="24" customHeight="1" spans="1:3">
      <c r="A13" s="200" t="s">
        <v>848</v>
      </c>
      <c r="B13" s="201"/>
      <c r="C13" s="199"/>
    </row>
    <row r="14" s="169" customFormat="1" ht="24" customHeight="1" spans="1:3">
      <c r="A14" s="200" t="s">
        <v>852</v>
      </c>
      <c r="B14" s="201"/>
      <c r="C14" s="199"/>
    </row>
    <row r="15" s="169" customFormat="1" ht="24" customHeight="1" spans="1:3">
      <c r="A15" s="200" t="s">
        <v>853</v>
      </c>
      <c r="B15" s="201"/>
      <c r="C15" s="199"/>
    </row>
    <row r="16" s="169" customFormat="1" ht="24" customHeight="1" spans="1:3">
      <c r="A16" s="200" t="s">
        <v>854</v>
      </c>
      <c r="B16" s="201"/>
      <c r="C16" s="199"/>
    </row>
    <row r="17" s="169" customFormat="1" ht="24" customHeight="1" spans="1:3">
      <c r="A17" s="200" t="s">
        <v>855</v>
      </c>
      <c r="B17" s="201"/>
      <c r="C17" s="199"/>
    </row>
    <row r="18" s="169" customFormat="1" ht="24" customHeight="1" spans="1:3">
      <c r="A18" s="200" t="s">
        <v>856</v>
      </c>
      <c r="B18" s="201"/>
      <c r="C18" s="199"/>
    </row>
    <row r="19" s="169" customFormat="1" ht="24" customHeight="1" spans="1:3">
      <c r="A19" s="197" t="s">
        <v>787</v>
      </c>
      <c r="B19" s="198">
        <f>SUM(B20:B22)</f>
        <v>0</v>
      </c>
      <c r="C19" s="199"/>
    </row>
    <row r="20" s="169" customFormat="1" ht="24" customHeight="1" spans="1:3">
      <c r="A20" s="200" t="s">
        <v>857</v>
      </c>
      <c r="B20" s="201"/>
      <c r="C20" s="199"/>
    </row>
    <row r="21" s="169" customFormat="1" ht="24" customHeight="1" spans="1:3">
      <c r="A21" s="200" t="s">
        <v>858</v>
      </c>
      <c r="B21" s="201"/>
      <c r="C21" s="199"/>
    </row>
    <row r="22" s="169" customFormat="1" ht="24" customHeight="1" spans="1:3">
      <c r="A22" s="200" t="s">
        <v>859</v>
      </c>
      <c r="B22" s="201"/>
      <c r="C22" s="199"/>
    </row>
    <row r="23" s="169" customFormat="1" ht="24" customHeight="1" spans="1:3">
      <c r="A23" s="197" t="s">
        <v>791</v>
      </c>
      <c r="B23" s="198">
        <f>SUM(B24:B28)</f>
        <v>0</v>
      </c>
      <c r="C23" s="199"/>
    </row>
    <row r="24" s="169" customFormat="1" ht="24" customHeight="1" spans="1:3">
      <c r="A24" s="200" t="s">
        <v>860</v>
      </c>
      <c r="B24" s="201"/>
      <c r="C24" s="199"/>
    </row>
    <row r="25" s="169" customFormat="1" ht="24" customHeight="1" spans="1:3">
      <c r="A25" s="200" t="s">
        <v>861</v>
      </c>
      <c r="B25" s="201"/>
      <c r="C25" s="199"/>
    </row>
    <row r="26" s="169" customFormat="1" ht="24" customHeight="1" spans="1:3">
      <c r="A26" s="200" t="s">
        <v>862</v>
      </c>
      <c r="B26" s="201"/>
      <c r="C26" s="199"/>
    </row>
    <row r="27" s="169" customFormat="1" ht="24" customHeight="1" spans="1:3">
      <c r="A27" s="200" t="s">
        <v>863</v>
      </c>
      <c r="B27" s="203"/>
      <c r="C27" s="199"/>
    </row>
    <row r="28" s="169" customFormat="1" ht="24" customHeight="1" spans="1:3">
      <c r="A28" s="200" t="s">
        <v>864</v>
      </c>
      <c r="B28" s="201"/>
      <c r="C28" s="199"/>
    </row>
    <row r="29" s="169" customFormat="1" ht="24" customHeight="1" spans="1:3">
      <c r="A29" s="197" t="s">
        <v>796</v>
      </c>
      <c r="B29" s="198"/>
      <c r="C29" s="199"/>
    </row>
    <row r="30" s="169" customFormat="1" ht="22" customHeight="1" spans="1:3">
      <c r="A30" s="200" t="s">
        <v>865</v>
      </c>
      <c r="B30" s="204"/>
      <c r="C30" s="205"/>
    </row>
    <row r="31" s="169" customFormat="1" ht="28" customHeight="1" spans="1:3">
      <c r="A31" s="200" t="s">
        <v>866</v>
      </c>
      <c r="B31" s="204"/>
      <c r="C31" s="205"/>
    </row>
    <row r="32" s="169" customFormat="1" ht="24" customHeight="1" spans="1:3">
      <c r="A32" s="200" t="s">
        <v>867</v>
      </c>
      <c r="B32" s="201"/>
      <c r="C32" s="199"/>
    </row>
    <row r="33" s="169" customFormat="1" ht="24" customHeight="1" spans="1:3">
      <c r="A33" s="200" t="s">
        <v>868</v>
      </c>
      <c r="B33" s="201"/>
      <c r="C33" s="199"/>
    </row>
    <row r="34" s="169" customFormat="1" ht="24" customHeight="1" spans="1:3">
      <c r="A34" s="197" t="s">
        <v>801</v>
      </c>
      <c r="B34" s="198">
        <f>SUM(B35:B37)</f>
        <v>0</v>
      </c>
      <c r="C34" s="199"/>
    </row>
    <row r="35" s="169" customFormat="1" ht="24" customHeight="1" spans="1:3">
      <c r="A35" s="200" t="s">
        <v>869</v>
      </c>
      <c r="B35" s="201"/>
      <c r="C35" s="199"/>
    </row>
    <row r="36" s="169" customFormat="1" ht="24" customHeight="1" spans="1:3">
      <c r="A36" s="200" t="s">
        <v>867</v>
      </c>
      <c r="B36" s="201"/>
      <c r="C36" s="199"/>
    </row>
    <row r="37" s="169" customFormat="1" ht="24" customHeight="1" spans="1:3">
      <c r="A37" s="200" t="s">
        <v>870</v>
      </c>
      <c r="B37" s="201"/>
      <c r="C37" s="199"/>
    </row>
    <row r="38" s="169" customFormat="1" ht="24" customHeight="1" spans="1:3">
      <c r="A38" s="197" t="s">
        <v>804</v>
      </c>
      <c r="B38" s="198">
        <f>SUM(B39:B41)</f>
        <v>0</v>
      </c>
      <c r="C38" s="199"/>
    </row>
    <row r="39" s="169" customFormat="1" ht="24" customHeight="1" spans="1:3">
      <c r="A39" s="200" t="s">
        <v>871</v>
      </c>
      <c r="B39" s="201"/>
      <c r="C39" s="199"/>
    </row>
    <row r="40" s="169" customFormat="1" ht="24" customHeight="1" spans="1:3">
      <c r="A40" s="200" t="s">
        <v>872</v>
      </c>
      <c r="B40" s="201"/>
      <c r="C40" s="199"/>
    </row>
    <row r="41" s="169" customFormat="1" ht="24" customHeight="1" spans="1:3">
      <c r="A41" s="200" t="s">
        <v>873</v>
      </c>
      <c r="B41" s="201"/>
      <c r="C41" s="199"/>
    </row>
    <row r="42" ht="27" customHeight="1" spans="1:3">
      <c r="A42" s="195" t="s">
        <v>808</v>
      </c>
      <c r="B42" s="206">
        <f>B29</f>
        <v>0</v>
      </c>
      <c r="C42" s="207"/>
    </row>
    <row r="43" ht="69" customHeight="1" spans="1:3">
      <c r="A43" s="208" t="s">
        <v>874</v>
      </c>
      <c r="B43" s="208"/>
      <c r="C43" s="208"/>
    </row>
  </sheetData>
  <mergeCells count="2">
    <mergeCell ref="A2:C2"/>
    <mergeCell ref="A43:C43"/>
  </mergeCells>
  <printOptions horizontalCentered="1"/>
  <pageMargins left="0.551181102362205" right="0.551181102362205" top="0.275590551181102" bottom="0.393700787401575" header="0.590551181102362" footer="0.15748031496063"/>
  <pageSetup paperSize="9" scale="70" firstPageNumber="135" orientation="portrait" useFirstPageNumber="1"/>
  <headerFooter alignWithMargins="0"/>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IV48"/>
  <sheetViews>
    <sheetView workbookViewId="0">
      <pane ySplit="6" topLeftCell="A35" activePane="bottomLeft" state="frozen"/>
      <selection/>
      <selection pane="bottomLeft" activeCell="E47" sqref="E47"/>
    </sheetView>
  </sheetViews>
  <sheetFormatPr defaultColWidth="38.375" defaultRowHeight="13.5"/>
  <cols>
    <col min="1" max="1" width="45.2583333333333" style="170" customWidth="1"/>
    <col min="2" max="2" width="14.125" style="170" customWidth="1"/>
    <col min="3" max="3" width="45.2583333333333" style="170" customWidth="1"/>
    <col min="4" max="4" width="12.625" style="170" customWidth="1"/>
    <col min="5" max="16384" width="38.375" style="170"/>
  </cols>
  <sheetData>
    <row r="1" s="163" customFormat="1" ht="21.75" customHeight="1" spans="1:2">
      <c r="A1" s="171" t="s">
        <v>875</v>
      </c>
      <c r="B1" s="172"/>
    </row>
    <row r="2" s="164" customFormat="1" ht="27" spans="1:4">
      <c r="A2" s="173" t="s">
        <v>876</v>
      </c>
      <c r="B2" s="173"/>
      <c r="C2" s="173"/>
      <c r="D2" s="173"/>
    </row>
    <row r="3" s="165" customFormat="1" ht="35" customHeight="1" spans="4:4">
      <c r="D3" s="174" t="s">
        <v>2</v>
      </c>
    </row>
    <row r="4" s="166" customFormat="1" ht="21.75" customHeight="1" spans="1:4">
      <c r="A4" s="175" t="s">
        <v>68</v>
      </c>
      <c r="B4" s="176" t="s">
        <v>4</v>
      </c>
      <c r="C4" s="177" t="s">
        <v>69</v>
      </c>
      <c r="D4" s="177" t="s">
        <v>4</v>
      </c>
    </row>
    <row r="5" s="167" customFormat="1" ht="21.75" customHeight="1" spans="1:4">
      <c r="A5" s="178" t="s">
        <v>812</v>
      </c>
      <c r="B5" s="178"/>
      <c r="C5" s="178" t="s">
        <v>813</v>
      </c>
      <c r="D5" s="178"/>
    </row>
    <row r="6" s="168" customFormat="1" ht="21.75" customHeight="1" spans="1:4">
      <c r="A6" s="178" t="s">
        <v>72</v>
      </c>
      <c r="B6" s="178"/>
      <c r="C6" s="178" t="s">
        <v>73</v>
      </c>
      <c r="D6" s="178"/>
    </row>
    <row r="7" s="167" customFormat="1" ht="21.75" customHeight="1" spans="1:4">
      <c r="A7" s="179" t="s">
        <v>82</v>
      </c>
      <c r="B7" s="180"/>
      <c r="C7" s="179" t="s">
        <v>814</v>
      </c>
      <c r="D7" s="180"/>
    </row>
    <row r="8" s="168" customFormat="1" ht="21.75" customHeight="1" spans="1:4">
      <c r="A8" s="181" t="s">
        <v>815</v>
      </c>
      <c r="B8" s="180"/>
      <c r="C8" s="182" t="s">
        <v>815</v>
      </c>
      <c r="D8" s="180"/>
    </row>
    <row r="9" s="167" customFormat="1" ht="21.75" customHeight="1" spans="1:4">
      <c r="A9" s="181" t="s">
        <v>816</v>
      </c>
      <c r="B9" s="180"/>
      <c r="C9" s="182" t="s">
        <v>816</v>
      </c>
      <c r="D9" s="180"/>
    </row>
    <row r="10" s="168" customFormat="1" ht="21.75" customHeight="1" spans="1:4">
      <c r="A10" s="181" t="s">
        <v>817</v>
      </c>
      <c r="B10" s="180"/>
      <c r="C10" s="182" t="s">
        <v>817</v>
      </c>
      <c r="D10" s="180"/>
    </row>
    <row r="11" s="167" customFormat="1" ht="21.75" customHeight="1" spans="1:4">
      <c r="A11" s="182" t="s">
        <v>818</v>
      </c>
      <c r="B11" s="180"/>
      <c r="C11" s="182" t="s">
        <v>819</v>
      </c>
      <c r="D11" s="180"/>
    </row>
    <row r="12" s="168" customFormat="1" ht="21.75" customHeight="1" spans="1:4">
      <c r="A12" s="182" t="s">
        <v>819</v>
      </c>
      <c r="B12" s="180"/>
      <c r="C12" s="182" t="s">
        <v>820</v>
      </c>
      <c r="D12" s="180"/>
    </row>
    <row r="13" s="167" customFormat="1" ht="21.75" customHeight="1" spans="1:4">
      <c r="A13" s="182" t="s">
        <v>820</v>
      </c>
      <c r="B13" s="180"/>
      <c r="C13" s="179" t="s">
        <v>821</v>
      </c>
      <c r="D13" s="180"/>
    </row>
    <row r="14" s="168" customFormat="1" ht="21.75" customHeight="1" spans="1:4">
      <c r="A14" s="182" t="s">
        <v>822</v>
      </c>
      <c r="B14" s="180"/>
      <c r="C14" s="181" t="s">
        <v>815</v>
      </c>
      <c r="D14" s="180"/>
    </row>
    <row r="15" s="167" customFormat="1" ht="21.75" customHeight="1" spans="1:4">
      <c r="A15" s="179" t="s">
        <v>823</v>
      </c>
      <c r="B15" s="180"/>
      <c r="C15" s="181" t="s">
        <v>816</v>
      </c>
      <c r="D15" s="180"/>
    </row>
    <row r="16" s="168" customFormat="1" ht="21.75" customHeight="1" spans="1:4">
      <c r="A16" s="182" t="s">
        <v>815</v>
      </c>
      <c r="B16" s="180"/>
      <c r="C16" s="181" t="s">
        <v>817</v>
      </c>
      <c r="D16" s="180"/>
    </row>
    <row r="17" s="167" customFormat="1" ht="21.75" customHeight="1" spans="1:4">
      <c r="A17" s="182" t="s">
        <v>816</v>
      </c>
      <c r="B17" s="180"/>
      <c r="C17" s="182" t="s">
        <v>818</v>
      </c>
      <c r="D17" s="180"/>
    </row>
    <row r="18" s="168" customFormat="1" ht="21.75" customHeight="1" spans="1:4">
      <c r="A18" s="182" t="s">
        <v>817</v>
      </c>
      <c r="B18" s="180"/>
      <c r="C18" s="182" t="s">
        <v>819</v>
      </c>
      <c r="D18" s="180"/>
    </row>
    <row r="19" s="167" customFormat="1" ht="21.75" customHeight="1" spans="1:4">
      <c r="A19" s="182" t="s">
        <v>819</v>
      </c>
      <c r="B19" s="180"/>
      <c r="C19" s="182" t="s">
        <v>820</v>
      </c>
      <c r="D19" s="180"/>
    </row>
    <row r="20" s="167" customFormat="1" ht="21.75" customHeight="1" spans="1:4">
      <c r="A20" s="182" t="s">
        <v>820</v>
      </c>
      <c r="B20" s="180"/>
      <c r="C20" s="182" t="s">
        <v>822</v>
      </c>
      <c r="D20" s="180"/>
    </row>
    <row r="21" s="168" customFormat="1" ht="21.75" customHeight="1" spans="1:4">
      <c r="A21" s="179" t="s">
        <v>824</v>
      </c>
      <c r="B21" s="180"/>
      <c r="C21" s="179" t="s">
        <v>825</v>
      </c>
      <c r="D21" s="180"/>
    </row>
    <row r="22" s="168" customFormat="1" ht="21.75" customHeight="1" spans="1:4">
      <c r="A22" s="181" t="s">
        <v>815</v>
      </c>
      <c r="B22" s="180"/>
      <c r="C22" s="181" t="s">
        <v>815</v>
      </c>
      <c r="D22" s="180"/>
    </row>
    <row r="23" s="168" customFormat="1" ht="21.75" customHeight="1" spans="1:4">
      <c r="A23" s="181" t="s">
        <v>816</v>
      </c>
      <c r="B23" s="180"/>
      <c r="C23" s="181" t="s">
        <v>816</v>
      </c>
      <c r="D23" s="180"/>
    </row>
    <row r="24" s="168" customFormat="1" ht="21.75" customHeight="1" spans="1:4">
      <c r="A24" s="181" t="s">
        <v>817</v>
      </c>
      <c r="B24" s="180"/>
      <c r="C24" s="181" t="s">
        <v>817</v>
      </c>
      <c r="D24" s="180"/>
    </row>
    <row r="25" s="168" customFormat="1" ht="21.75" customHeight="1" spans="1:4">
      <c r="A25" s="182" t="s">
        <v>818</v>
      </c>
      <c r="B25" s="180"/>
      <c r="C25" s="182" t="s">
        <v>818</v>
      </c>
      <c r="D25" s="180"/>
    </row>
    <row r="26" s="168" customFormat="1" ht="21.75" customHeight="1" spans="1:4">
      <c r="A26" s="182" t="s">
        <v>819</v>
      </c>
      <c r="B26" s="180"/>
      <c r="C26" s="182" t="s">
        <v>819</v>
      </c>
      <c r="D26" s="180"/>
    </row>
    <row r="27" s="168" customFormat="1" ht="21.75" customHeight="1" spans="1:4">
      <c r="A27" s="182" t="s">
        <v>820</v>
      </c>
      <c r="B27" s="180"/>
      <c r="C27" s="182" t="s">
        <v>820</v>
      </c>
      <c r="D27" s="180"/>
    </row>
    <row r="28" s="168" customFormat="1" ht="21.75" customHeight="1" spans="1:4">
      <c r="A28" s="182" t="s">
        <v>822</v>
      </c>
      <c r="B28" s="180"/>
      <c r="C28" s="182" t="s">
        <v>822</v>
      </c>
      <c r="D28" s="180"/>
    </row>
    <row r="29" s="168" customFormat="1" ht="21.75" customHeight="1" spans="1:4">
      <c r="A29" s="183" t="s">
        <v>826</v>
      </c>
      <c r="B29" s="180"/>
      <c r="C29" s="179"/>
      <c r="D29" s="180"/>
    </row>
    <row r="30" s="168" customFormat="1" ht="21.75" customHeight="1" spans="1:4">
      <c r="A30" s="181" t="s">
        <v>815</v>
      </c>
      <c r="B30" s="180"/>
      <c r="C30" s="181"/>
      <c r="D30" s="180"/>
    </row>
    <row r="31" s="168" customFormat="1" ht="21.75" customHeight="1" spans="1:4">
      <c r="A31" s="181" t="s">
        <v>816</v>
      </c>
      <c r="B31" s="180"/>
      <c r="C31" s="181"/>
      <c r="D31" s="180"/>
    </row>
    <row r="32" s="168" customFormat="1" ht="21.75" customHeight="1" spans="1:4">
      <c r="A32" s="181" t="s">
        <v>817</v>
      </c>
      <c r="B32" s="180"/>
      <c r="C32" s="181"/>
      <c r="D32" s="180"/>
    </row>
    <row r="33" s="168" customFormat="1" ht="21.75" customHeight="1" spans="1:4">
      <c r="A33" s="182" t="s">
        <v>818</v>
      </c>
      <c r="B33" s="180"/>
      <c r="C33" s="181"/>
      <c r="D33" s="180"/>
    </row>
    <row r="34" s="168" customFormat="1" ht="21.75" customHeight="1" spans="1:4">
      <c r="A34" s="182" t="s">
        <v>819</v>
      </c>
      <c r="B34" s="180"/>
      <c r="C34" s="181"/>
      <c r="D34" s="180"/>
    </row>
    <row r="35" s="168" customFormat="1" ht="21.75" customHeight="1" spans="1:4">
      <c r="A35" s="182" t="s">
        <v>820</v>
      </c>
      <c r="B35" s="180"/>
      <c r="C35" s="181"/>
      <c r="D35" s="180"/>
    </row>
    <row r="36" s="168" customFormat="1" ht="21.75" customHeight="1" spans="1:4">
      <c r="A36" s="182" t="s">
        <v>822</v>
      </c>
      <c r="B36" s="180"/>
      <c r="C36" s="181"/>
      <c r="D36" s="180"/>
    </row>
    <row r="37" s="168" customFormat="1" ht="21.75" customHeight="1" spans="1:4">
      <c r="A37" s="181"/>
      <c r="B37" s="180"/>
      <c r="C37" s="181"/>
      <c r="D37" s="180"/>
    </row>
    <row r="38" s="167" customFormat="1" ht="21.75" customHeight="1" spans="1:4">
      <c r="A38" s="184" t="s">
        <v>114</v>
      </c>
      <c r="B38" s="178"/>
      <c r="C38" s="185" t="s">
        <v>115</v>
      </c>
      <c r="D38" s="178"/>
    </row>
    <row r="39" s="167" customFormat="1" ht="21.75" customHeight="1" spans="1:4">
      <c r="A39" s="180"/>
      <c r="B39" s="180"/>
      <c r="C39" s="178" t="s">
        <v>827</v>
      </c>
      <c r="D39" s="178"/>
    </row>
    <row r="40" s="167" customFormat="1" ht="21.75" customHeight="1" spans="1:4">
      <c r="A40" s="180"/>
      <c r="B40" s="180"/>
      <c r="C40" s="179" t="s">
        <v>815</v>
      </c>
      <c r="D40" s="180"/>
    </row>
    <row r="41" s="167" customFormat="1" ht="21.75" customHeight="1" spans="1:16">
      <c r="A41" s="180"/>
      <c r="B41" s="180"/>
      <c r="C41" s="179" t="s">
        <v>816</v>
      </c>
      <c r="D41" s="180"/>
      <c r="P41" s="187"/>
    </row>
    <row r="42" s="167" customFormat="1" ht="21.75" customHeight="1" spans="1:4">
      <c r="A42" s="180"/>
      <c r="B42" s="180"/>
      <c r="C42" s="179" t="s">
        <v>817</v>
      </c>
      <c r="D42" s="180"/>
    </row>
    <row r="43" s="167" customFormat="1" ht="21.75" customHeight="1" spans="1:4">
      <c r="A43" s="180"/>
      <c r="B43" s="180"/>
      <c r="C43" s="179" t="s">
        <v>818</v>
      </c>
      <c r="D43" s="180"/>
    </row>
    <row r="44" s="167" customFormat="1" ht="21.75" customHeight="1" spans="1:4">
      <c r="A44" s="180"/>
      <c r="B44" s="180"/>
      <c r="C44" s="179" t="s">
        <v>819</v>
      </c>
      <c r="D44" s="180"/>
    </row>
    <row r="45" s="167" customFormat="1" ht="21.75" customHeight="1" spans="1:4">
      <c r="A45" s="180"/>
      <c r="B45" s="180"/>
      <c r="C45" s="179" t="s">
        <v>820</v>
      </c>
      <c r="D45" s="180"/>
    </row>
    <row r="46" s="167" customFormat="1" ht="21.75" customHeight="1" spans="1:4">
      <c r="A46" s="180"/>
      <c r="B46" s="180"/>
      <c r="C46" s="179" t="s">
        <v>822</v>
      </c>
      <c r="D46" s="180"/>
    </row>
    <row r="47" s="169" customFormat="1" ht="66.75" customHeight="1" spans="1:256">
      <c r="A47" s="186" t="s">
        <v>877</v>
      </c>
      <c r="B47" s="186"/>
      <c r="C47" s="186"/>
      <c r="D47" s="186"/>
      <c r="HS47" s="170"/>
      <c r="HT47" s="170"/>
      <c r="HU47" s="170"/>
      <c r="HV47" s="170"/>
      <c r="HW47" s="170"/>
      <c r="HX47" s="170"/>
      <c r="HY47" s="170"/>
      <c r="HZ47" s="170"/>
      <c r="IA47" s="170"/>
      <c r="IB47" s="170"/>
      <c r="IC47" s="170"/>
      <c r="ID47" s="170"/>
      <c r="IE47" s="170"/>
      <c r="IF47" s="170"/>
      <c r="IG47" s="170"/>
      <c r="IH47" s="170"/>
      <c r="II47" s="170"/>
      <c r="IJ47" s="170"/>
      <c r="IK47" s="170"/>
      <c r="IL47" s="170"/>
      <c r="IM47" s="170"/>
      <c r="IN47" s="170"/>
      <c r="IO47" s="170"/>
      <c r="IP47" s="170"/>
      <c r="IQ47" s="170"/>
      <c r="IR47" s="170"/>
      <c r="IS47" s="170"/>
      <c r="IT47" s="170"/>
      <c r="IU47" s="170"/>
      <c r="IV47" s="170"/>
    </row>
    <row r="48" ht="24" customHeight="1"/>
  </sheetData>
  <mergeCells count="2">
    <mergeCell ref="A2:D2"/>
    <mergeCell ref="A47:D47"/>
  </mergeCells>
  <printOptions horizontalCentered="1"/>
  <pageMargins left="0.21" right="0.34" top="0.19" bottom="0.23" header="0.31496062992126" footer="0.31496062992126"/>
  <pageSetup paperSize="9" scale="74" orientation="portrait"/>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G99"/>
  <sheetViews>
    <sheetView view="pageBreakPreview" zoomScaleNormal="100" zoomScaleSheetLayoutView="100" workbookViewId="0">
      <pane ySplit="6" topLeftCell="A7" activePane="bottomLeft" state="frozen"/>
      <selection/>
      <selection pane="bottomLeft" activeCell="J17" sqref="J17"/>
    </sheetView>
  </sheetViews>
  <sheetFormatPr defaultColWidth="9" defaultRowHeight="13.5" outlineLevelCol="6"/>
  <cols>
    <col min="1" max="1" width="26.25" style="138" customWidth="1"/>
    <col min="2" max="2" width="13.25" style="138" customWidth="1"/>
    <col min="3" max="4" width="11.875" style="138" customWidth="1"/>
    <col min="5" max="5" width="13.25" style="138" customWidth="1"/>
    <col min="6" max="7" width="11.875" style="138" customWidth="1"/>
    <col min="8" max="16384" width="9" style="138"/>
  </cols>
  <sheetData>
    <row r="1" s="68" customFormat="1" ht="24" customHeight="1" spans="1:1">
      <c r="A1" s="156" t="s">
        <v>878</v>
      </c>
    </row>
    <row r="2" s="69" customFormat="1" ht="42" customHeight="1" spans="1:7">
      <c r="A2" s="142" t="s">
        <v>879</v>
      </c>
      <c r="B2" s="142"/>
      <c r="C2" s="142"/>
      <c r="D2" s="142"/>
      <c r="E2" s="142"/>
      <c r="F2" s="142"/>
      <c r="G2" s="142"/>
    </row>
    <row r="3" s="136" customFormat="1" ht="27" customHeight="1" spans="1:7">
      <c r="A3" s="59"/>
      <c r="B3" s="59"/>
      <c r="C3" s="70"/>
      <c r="D3" s="70"/>
      <c r="E3" s="70"/>
      <c r="F3" s="70"/>
      <c r="G3" s="59" t="s">
        <v>2</v>
      </c>
    </row>
    <row r="4" ht="26.1" customHeight="1" spans="1:7">
      <c r="A4" s="62" t="s">
        <v>880</v>
      </c>
      <c r="B4" s="62" t="s">
        <v>881</v>
      </c>
      <c r="C4" s="62"/>
      <c r="D4" s="62"/>
      <c r="E4" s="62" t="s">
        <v>882</v>
      </c>
      <c r="F4" s="62"/>
      <c r="G4" s="62"/>
    </row>
    <row r="5" ht="24" customHeight="1" spans="1:7">
      <c r="A5" s="62"/>
      <c r="B5" s="62" t="s">
        <v>411</v>
      </c>
      <c r="C5" s="62" t="s">
        <v>883</v>
      </c>
      <c r="D5" s="62" t="s">
        <v>884</v>
      </c>
      <c r="E5" s="62" t="s">
        <v>411</v>
      </c>
      <c r="F5" s="62" t="s">
        <v>883</v>
      </c>
      <c r="G5" s="62" t="s">
        <v>884</v>
      </c>
    </row>
    <row r="6" ht="24" customHeight="1" spans="1:7">
      <c r="A6" s="62" t="s">
        <v>885</v>
      </c>
      <c r="B6" s="62" t="s">
        <v>886</v>
      </c>
      <c r="C6" s="62" t="s">
        <v>887</v>
      </c>
      <c r="D6" s="62" t="s">
        <v>888</v>
      </c>
      <c r="E6" s="62" t="s">
        <v>889</v>
      </c>
      <c r="F6" s="62" t="s">
        <v>890</v>
      </c>
      <c r="G6" s="62" t="s">
        <v>891</v>
      </c>
    </row>
    <row r="7" s="137" customFormat="1" ht="24" customHeight="1" spans="1:7">
      <c r="A7" s="74" t="s">
        <v>892</v>
      </c>
      <c r="B7" s="157"/>
      <c r="C7" s="157"/>
      <c r="D7" s="157"/>
      <c r="E7" s="158"/>
      <c r="F7" s="158"/>
      <c r="G7" s="158"/>
    </row>
    <row r="8" s="137" customFormat="1" ht="24" customHeight="1" spans="1:7">
      <c r="A8" s="74" t="s">
        <v>893</v>
      </c>
      <c r="B8" s="159">
        <f>C8+D8</f>
        <v>75148</v>
      </c>
      <c r="C8" s="159">
        <v>44058</v>
      </c>
      <c r="D8" s="159">
        <v>31090</v>
      </c>
      <c r="E8" s="159">
        <f>F8+G8</f>
        <v>71813</v>
      </c>
      <c r="F8" s="159">
        <v>40782</v>
      </c>
      <c r="G8" s="159">
        <v>31031</v>
      </c>
    </row>
    <row r="9" s="137" customFormat="1" ht="24" customHeight="1" spans="1:7">
      <c r="A9" s="74" t="s">
        <v>894</v>
      </c>
      <c r="B9" s="157"/>
      <c r="C9" s="158"/>
      <c r="D9" s="158"/>
      <c r="E9" s="158"/>
      <c r="F9" s="158"/>
      <c r="G9" s="158"/>
    </row>
    <row r="10" ht="24" customHeight="1" spans="1:7">
      <c r="A10" s="65"/>
      <c r="B10" s="160"/>
      <c r="C10" s="161"/>
      <c r="D10" s="161"/>
      <c r="E10" s="161"/>
      <c r="F10" s="161"/>
      <c r="G10" s="161"/>
    </row>
    <row r="11" ht="24" customHeight="1" spans="1:7">
      <c r="A11" s="65"/>
      <c r="B11" s="160"/>
      <c r="C11" s="161"/>
      <c r="D11" s="161"/>
      <c r="E11" s="161"/>
      <c r="F11" s="161"/>
      <c r="G11" s="161"/>
    </row>
    <row r="12" ht="24" customHeight="1" spans="1:7">
      <c r="A12" s="62"/>
      <c r="B12" s="160"/>
      <c r="C12" s="161"/>
      <c r="D12" s="161"/>
      <c r="E12" s="161"/>
      <c r="F12" s="161"/>
      <c r="G12" s="161"/>
    </row>
    <row r="13" ht="24" customHeight="1" spans="1:7">
      <c r="A13" s="62"/>
      <c r="B13" s="160"/>
      <c r="C13" s="161"/>
      <c r="D13" s="161"/>
      <c r="E13" s="161"/>
      <c r="F13" s="161"/>
      <c r="G13" s="161"/>
    </row>
    <row r="14" ht="24" customHeight="1" spans="1:7">
      <c r="A14" s="62"/>
      <c r="B14" s="160"/>
      <c r="C14" s="161"/>
      <c r="D14" s="161"/>
      <c r="E14" s="161"/>
      <c r="F14" s="161"/>
      <c r="G14" s="161"/>
    </row>
    <row r="15" ht="24" customHeight="1" spans="1:7">
      <c r="A15" s="65"/>
      <c r="B15" s="160"/>
      <c r="C15" s="161"/>
      <c r="D15" s="161"/>
      <c r="E15" s="161"/>
      <c r="F15" s="161"/>
      <c r="G15" s="161"/>
    </row>
    <row r="16" ht="24" customHeight="1" spans="1:7">
      <c r="A16" s="62"/>
      <c r="B16" s="81"/>
      <c r="C16" s="162"/>
      <c r="D16" s="162"/>
      <c r="E16" s="162"/>
      <c r="F16" s="162"/>
      <c r="G16" s="162"/>
    </row>
    <row r="17" ht="44.1" customHeight="1" spans="1:7">
      <c r="A17" s="149" t="s">
        <v>895</v>
      </c>
      <c r="B17" s="149"/>
      <c r="C17" s="149"/>
      <c r="D17" s="149"/>
      <c r="E17" s="149"/>
      <c r="F17" s="149"/>
      <c r="G17" s="149"/>
    </row>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sheetData>
  <mergeCells count="5">
    <mergeCell ref="A2:G2"/>
    <mergeCell ref="B4:D4"/>
    <mergeCell ref="E4:G4"/>
    <mergeCell ref="A17:G17"/>
    <mergeCell ref="A4:A5"/>
  </mergeCells>
  <printOptions horizontalCentered="1"/>
  <pageMargins left="0.31" right="0.18" top="0.786805555555556" bottom="0.786805555555556" header="0.5" footer="0.5"/>
  <pageSetup paperSize="9" fitToHeight="0" orientation="portrait"/>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G95"/>
  <sheetViews>
    <sheetView view="pageBreakPreview" zoomScaleNormal="100" zoomScaleSheetLayoutView="100" workbookViewId="0">
      <selection activeCell="B7" sqref="B7:C7"/>
    </sheetView>
  </sheetViews>
  <sheetFormatPr defaultColWidth="9" defaultRowHeight="13.5" outlineLevelCol="6"/>
  <cols>
    <col min="1" max="1" width="47.375" style="138" customWidth="1"/>
    <col min="2" max="2" width="16.875" style="140" customWidth="1"/>
    <col min="3" max="3" width="16.875" style="138" customWidth="1"/>
    <col min="4" max="16384" width="9" style="138"/>
  </cols>
  <sheetData>
    <row r="1" s="68" customFormat="1" ht="24" customHeight="1" spans="1:2">
      <c r="A1" s="41" t="s">
        <v>896</v>
      </c>
      <c r="B1" s="73"/>
    </row>
    <row r="2" s="69" customFormat="1" ht="42" customHeight="1" spans="1:3">
      <c r="A2" s="142" t="s">
        <v>897</v>
      </c>
      <c r="B2" s="142"/>
      <c r="C2" s="142"/>
    </row>
    <row r="3" s="136" customFormat="1" ht="27" customHeight="1" spans="1:3">
      <c r="A3" s="59"/>
      <c r="B3" s="144"/>
      <c r="C3" s="59" t="s">
        <v>2</v>
      </c>
    </row>
    <row r="4" ht="36" customHeight="1" spans="1:3">
      <c r="A4" s="62" t="s">
        <v>898</v>
      </c>
      <c r="B4" s="62" t="s">
        <v>4</v>
      </c>
      <c r="C4" s="62" t="s">
        <v>899</v>
      </c>
    </row>
    <row r="5" ht="24" customHeight="1" spans="1:3">
      <c r="A5" s="74" t="s">
        <v>900</v>
      </c>
      <c r="B5" s="78">
        <v>35524</v>
      </c>
      <c r="C5" s="78">
        <v>35524</v>
      </c>
    </row>
    <row r="6" ht="24" customHeight="1" spans="1:3">
      <c r="A6" s="74" t="s">
        <v>901</v>
      </c>
      <c r="B6" s="78">
        <v>44058</v>
      </c>
      <c r="C6" s="78">
        <v>44058</v>
      </c>
    </row>
    <row r="7" ht="24" customHeight="1" spans="1:3">
      <c r="A7" s="74" t="s">
        <v>902</v>
      </c>
      <c r="B7" s="78">
        <v>13560</v>
      </c>
      <c r="C7" s="78">
        <v>13560</v>
      </c>
    </row>
    <row r="8" ht="24" customHeight="1" spans="1:3">
      <c r="A8" s="65" t="s">
        <v>903</v>
      </c>
      <c r="B8" s="78"/>
      <c r="C8" s="78"/>
    </row>
    <row r="9" ht="24" customHeight="1" spans="1:3">
      <c r="A9" s="65" t="s">
        <v>904</v>
      </c>
      <c r="B9" s="78">
        <v>13560</v>
      </c>
      <c r="C9" s="78">
        <v>13560</v>
      </c>
    </row>
    <row r="10" ht="24" customHeight="1" spans="1:3">
      <c r="A10" s="74" t="s">
        <v>905</v>
      </c>
      <c r="B10" s="78">
        <v>8302</v>
      </c>
      <c r="C10" s="78">
        <v>8302</v>
      </c>
    </row>
    <row r="11" ht="24" customHeight="1" spans="1:3">
      <c r="A11" s="74" t="s">
        <v>906</v>
      </c>
      <c r="B11" s="78">
        <v>40782</v>
      </c>
      <c r="C11" s="78">
        <v>40782</v>
      </c>
    </row>
    <row r="12" ht="24" customHeight="1" spans="1:3">
      <c r="A12" s="74" t="s">
        <v>907</v>
      </c>
      <c r="B12" s="78">
        <v>25</v>
      </c>
      <c r="C12" s="78">
        <v>25</v>
      </c>
    </row>
    <row r="13" ht="24" customHeight="1" spans="1:3">
      <c r="A13" s="74" t="s">
        <v>908</v>
      </c>
      <c r="B13" s="154"/>
      <c r="C13" s="154"/>
    </row>
    <row r="14" ht="24" customHeight="1" spans="1:3">
      <c r="A14" s="74" t="s">
        <v>909</v>
      </c>
      <c r="B14" s="154"/>
      <c r="C14" s="154"/>
    </row>
    <row r="15" ht="106.5" customHeight="1" spans="1:7">
      <c r="A15" s="149" t="s">
        <v>910</v>
      </c>
      <c r="B15" s="149"/>
      <c r="C15" s="149"/>
      <c r="D15" s="155"/>
      <c r="E15" s="155"/>
      <c r="F15" s="155"/>
      <c r="G15" s="155"/>
    </row>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C2"/>
    <mergeCell ref="A15:C15"/>
  </mergeCells>
  <printOptions horizontalCentered="1"/>
  <pageMargins left="0.22" right="0.17" top="0.786805555555556" bottom="0.786805555555556" header="0.5" footer="0.5"/>
  <pageSetup paperSize="9"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G95"/>
  <sheetViews>
    <sheetView view="pageBreakPreview" zoomScaleNormal="100" zoomScaleSheetLayoutView="100" workbookViewId="0">
      <selection activeCell="C21" sqref="C21"/>
    </sheetView>
  </sheetViews>
  <sheetFormatPr defaultColWidth="9" defaultRowHeight="13.5" outlineLevelCol="6"/>
  <cols>
    <col min="1" max="1" width="48.5" style="138" customWidth="1"/>
    <col min="2" max="2" width="16" style="140" customWidth="1"/>
    <col min="3" max="3" width="16" style="138" customWidth="1"/>
    <col min="4" max="16384" width="9" style="138"/>
  </cols>
  <sheetData>
    <row r="1" s="68" customFormat="1" ht="24" customHeight="1" spans="1:2">
      <c r="A1" s="41" t="s">
        <v>911</v>
      </c>
      <c r="B1" s="73"/>
    </row>
    <row r="2" s="69" customFormat="1" ht="42" customHeight="1" spans="1:3">
      <c r="A2" s="142" t="s">
        <v>912</v>
      </c>
      <c r="B2" s="142"/>
      <c r="C2" s="142"/>
    </row>
    <row r="3" s="136" customFormat="1" ht="27" customHeight="1" spans="1:3">
      <c r="A3" s="59"/>
      <c r="B3" s="144"/>
      <c r="C3" s="59" t="s">
        <v>2</v>
      </c>
    </row>
    <row r="4" ht="36" customHeight="1" spans="1:3">
      <c r="A4" s="62" t="s">
        <v>898</v>
      </c>
      <c r="B4" s="62" t="s">
        <v>4</v>
      </c>
      <c r="C4" s="62" t="s">
        <v>899</v>
      </c>
    </row>
    <row r="5" ht="24" customHeight="1" spans="1:3">
      <c r="A5" s="65" t="s">
        <v>913</v>
      </c>
      <c r="B5" s="78">
        <v>8748</v>
      </c>
      <c r="C5" s="151">
        <v>8748</v>
      </c>
    </row>
    <row r="6" ht="24" customHeight="1" spans="1:3">
      <c r="A6" s="65" t="s">
        <v>914</v>
      </c>
      <c r="B6" s="78">
        <v>31090</v>
      </c>
      <c r="C6" s="151">
        <v>31090</v>
      </c>
    </row>
    <row r="7" ht="24" customHeight="1" spans="1:3">
      <c r="A7" s="65" t="s">
        <v>915</v>
      </c>
      <c r="B7" s="78">
        <v>22283</v>
      </c>
      <c r="C7" s="151">
        <v>22283</v>
      </c>
    </row>
    <row r="8" ht="24" customHeight="1" spans="1:3">
      <c r="A8" s="65" t="s">
        <v>916</v>
      </c>
      <c r="B8" s="78">
        <v>0</v>
      </c>
      <c r="C8" s="151">
        <v>0</v>
      </c>
    </row>
    <row r="9" ht="24" customHeight="1" spans="1:3">
      <c r="A9" s="65" t="s">
        <v>917</v>
      </c>
      <c r="B9" s="78">
        <v>31031</v>
      </c>
      <c r="C9" s="151">
        <v>31031</v>
      </c>
    </row>
    <row r="10" ht="24" customHeight="1" spans="1:3">
      <c r="A10" s="65" t="s">
        <v>918</v>
      </c>
      <c r="B10" s="78">
        <v>30</v>
      </c>
      <c r="C10" s="151">
        <v>30</v>
      </c>
    </row>
    <row r="11" ht="24" customHeight="1" spans="1:3">
      <c r="A11" s="65" t="s">
        <v>919</v>
      </c>
      <c r="B11" s="152"/>
      <c r="C11" s="153"/>
    </row>
    <row r="12" ht="24" customHeight="1" spans="1:3">
      <c r="A12" s="65" t="s">
        <v>920</v>
      </c>
      <c r="B12" s="154"/>
      <c r="C12" s="153"/>
    </row>
    <row r="13" ht="68.1" customHeight="1" spans="1:7">
      <c r="A13" s="149" t="s">
        <v>921</v>
      </c>
      <c r="B13" s="149"/>
      <c r="C13" s="149"/>
      <c r="D13" s="155"/>
      <c r="E13" s="155"/>
      <c r="F13" s="155"/>
      <c r="G13" s="155"/>
    </row>
    <row r="14" ht="24" customHeight="1"/>
    <row r="15" ht="24" customHeight="1"/>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C2"/>
    <mergeCell ref="A13:C13"/>
  </mergeCells>
  <printOptions horizontalCentered="1"/>
  <pageMargins left="0.590277777777778" right="0.590277777777778" top="0.786805555555556" bottom="0.786805555555556" header="0.5" footer="0.5"/>
  <pageSetup paperSize="9"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D95"/>
  <sheetViews>
    <sheetView showZeros="0" view="pageBreakPreview" zoomScaleNormal="100" zoomScaleSheetLayoutView="100" workbookViewId="0">
      <pane ySplit="4" topLeftCell="A5" activePane="bottomLeft" state="frozen"/>
      <selection/>
      <selection pane="bottomLeft" activeCell="C6" sqref="C8 C6"/>
    </sheetView>
  </sheetViews>
  <sheetFormatPr defaultColWidth="9" defaultRowHeight="13.5" outlineLevelCol="3"/>
  <cols>
    <col min="1" max="1" width="33.75" style="138" customWidth="1"/>
    <col min="2" max="2" width="12.25" style="138" customWidth="1"/>
    <col min="3" max="3" width="17.125" style="139" customWidth="1"/>
    <col min="4" max="4" width="17.125" style="140" customWidth="1"/>
    <col min="5" max="16384" width="9" style="138"/>
  </cols>
  <sheetData>
    <row r="1" s="68" customFormat="1" ht="24" customHeight="1" spans="1:4">
      <c r="A1" s="41" t="s">
        <v>922</v>
      </c>
      <c r="C1" s="141"/>
      <c r="D1" s="73"/>
    </row>
    <row r="2" s="69" customFormat="1" ht="42" customHeight="1" spans="1:4">
      <c r="A2" s="142" t="s">
        <v>923</v>
      </c>
      <c r="B2" s="142"/>
      <c r="C2" s="142"/>
      <c r="D2" s="142"/>
    </row>
    <row r="3" s="136" customFormat="1" ht="27" customHeight="1" spans="1:4">
      <c r="A3" s="70"/>
      <c r="B3" s="70"/>
      <c r="C3" s="143"/>
      <c r="D3" s="144" t="s">
        <v>2</v>
      </c>
    </row>
    <row r="4" ht="21.95" customHeight="1" spans="1:4">
      <c r="A4" s="62" t="s">
        <v>898</v>
      </c>
      <c r="B4" s="62" t="s">
        <v>924</v>
      </c>
      <c r="C4" s="145" t="s">
        <v>925</v>
      </c>
      <c r="D4" s="62" t="s">
        <v>926</v>
      </c>
    </row>
    <row r="5" s="137" customFormat="1" ht="24" customHeight="1" spans="1:4">
      <c r="A5" s="146" t="s">
        <v>927</v>
      </c>
      <c r="B5" s="75" t="s">
        <v>928</v>
      </c>
      <c r="C5" s="147">
        <v>35843</v>
      </c>
      <c r="D5" s="147">
        <v>35843</v>
      </c>
    </row>
    <row r="6" ht="24" customHeight="1" spans="1:4">
      <c r="A6" s="148" t="s">
        <v>929</v>
      </c>
      <c r="B6" s="62" t="s">
        <v>887</v>
      </c>
      <c r="C6" s="63">
        <v>13560</v>
      </c>
      <c r="D6" s="63">
        <v>13560</v>
      </c>
    </row>
    <row r="7" ht="24" customHeight="1" spans="1:4">
      <c r="A7" s="148" t="s">
        <v>930</v>
      </c>
      <c r="B7" s="62" t="s">
        <v>888</v>
      </c>
      <c r="C7" s="63">
        <v>7472</v>
      </c>
      <c r="D7" s="63">
        <v>7472</v>
      </c>
    </row>
    <row r="8" ht="24" customHeight="1" spans="1:4">
      <c r="A8" s="148" t="s">
        <v>931</v>
      </c>
      <c r="B8" s="62" t="s">
        <v>932</v>
      </c>
      <c r="C8" s="63">
        <v>22283</v>
      </c>
      <c r="D8" s="63">
        <v>22283</v>
      </c>
    </row>
    <row r="9" ht="24" customHeight="1" spans="1:4">
      <c r="A9" s="148" t="s">
        <v>930</v>
      </c>
      <c r="B9" s="62" t="s">
        <v>890</v>
      </c>
      <c r="C9" s="63">
        <v>0</v>
      </c>
      <c r="D9" s="63"/>
    </row>
    <row r="10" s="137" customFormat="1" ht="24" customHeight="1" spans="1:4">
      <c r="A10" s="146" t="s">
        <v>933</v>
      </c>
      <c r="B10" s="75" t="s">
        <v>934</v>
      </c>
      <c r="C10" s="147">
        <v>8302</v>
      </c>
      <c r="D10" s="147">
        <v>8302</v>
      </c>
    </row>
    <row r="11" ht="24" customHeight="1" spans="1:4">
      <c r="A11" s="148" t="s">
        <v>929</v>
      </c>
      <c r="B11" s="62" t="s">
        <v>935</v>
      </c>
      <c r="C11" s="63">
        <v>8302</v>
      </c>
      <c r="D11" s="63">
        <v>8302</v>
      </c>
    </row>
    <row r="12" ht="24" customHeight="1" spans="1:4">
      <c r="A12" s="148" t="s">
        <v>931</v>
      </c>
      <c r="B12" s="62" t="s">
        <v>936</v>
      </c>
      <c r="C12" s="63"/>
      <c r="D12" s="63"/>
    </row>
    <row r="13" s="137" customFormat="1" ht="24" customHeight="1" spans="1:4">
      <c r="A13" s="146" t="s">
        <v>937</v>
      </c>
      <c r="B13" s="75" t="s">
        <v>938</v>
      </c>
      <c r="C13" s="147">
        <v>1453</v>
      </c>
      <c r="D13" s="147">
        <v>1453</v>
      </c>
    </row>
    <row r="14" ht="24" customHeight="1" spans="1:4">
      <c r="A14" s="148" t="s">
        <v>929</v>
      </c>
      <c r="B14" s="62" t="s">
        <v>939</v>
      </c>
      <c r="C14" s="78">
        <v>1024.98</v>
      </c>
      <c r="D14" s="78">
        <v>1024.98</v>
      </c>
    </row>
    <row r="15" ht="24" customHeight="1" spans="1:4">
      <c r="A15" s="148" t="s">
        <v>931</v>
      </c>
      <c r="B15" s="62" t="s">
        <v>940</v>
      </c>
      <c r="C15" s="78">
        <v>427.88</v>
      </c>
      <c r="D15" s="78">
        <v>427.88</v>
      </c>
    </row>
    <row r="16" s="137" customFormat="1" ht="24" customHeight="1" spans="1:4">
      <c r="A16" s="146" t="s">
        <v>941</v>
      </c>
      <c r="B16" s="75" t="s">
        <v>942</v>
      </c>
      <c r="C16" s="78">
        <v>671</v>
      </c>
      <c r="D16" s="78">
        <v>671</v>
      </c>
    </row>
    <row r="17" ht="24" customHeight="1" spans="1:4">
      <c r="A17" s="148" t="s">
        <v>929</v>
      </c>
      <c r="B17" s="62" t="s">
        <v>943</v>
      </c>
      <c r="C17" s="78">
        <v>671</v>
      </c>
      <c r="D17" s="78">
        <v>671</v>
      </c>
    </row>
    <row r="18" ht="24" customHeight="1" spans="1:4">
      <c r="A18" s="148" t="s">
        <v>944</v>
      </c>
      <c r="B18" s="62"/>
      <c r="C18" s="78">
        <v>603</v>
      </c>
      <c r="D18" s="78">
        <v>603</v>
      </c>
    </row>
    <row r="19" ht="24" customHeight="1" spans="1:4">
      <c r="A19" s="148" t="s">
        <v>945</v>
      </c>
      <c r="B19" s="62" t="s">
        <v>946</v>
      </c>
      <c r="C19" s="78">
        <v>68</v>
      </c>
      <c r="D19" s="78">
        <v>68</v>
      </c>
    </row>
    <row r="20" ht="24" customHeight="1" spans="1:4">
      <c r="A20" s="148" t="s">
        <v>931</v>
      </c>
      <c r="B20" s="62" t="s">
        <v>947</v>
      </c>
      <c r="C20" s="78"/>
      <c r="D20" s="78"/>
    </row>
    <row r="21" ht="24" customHeight="1" spans="1:4">
      <c r="A21" s="148" t="s">
        <v>944</v>
      </c>
      <c r="B21" s="62"/>
      <c r="C21" s="78"/>
      <c r="D21" s="78"/>
    </row>
    <row r="22" ht="24" customHeight="1" spans="1:4">
      <c r="A22" s="148" t="s">
        <v>948</v>
      </c>
      <c r="B22" s="62" t="s">
        <v>949</v>
      </c>
      <c r="C22" s="78"/>
      <c r="D22" s="78"/>
    </row>
    <row r="23" s="137" customFormat="1" ht="24" customHeight="1" spans="1:4">
      <c r="A23" s="146" t="s">
        <v>950</v>
      </c>
      <c r="B23" s="75" t="s">
        <v>951</v>
      </c>
      <c r="C23" s="76">
        <v>1621</v>
      </c>
      <c r="D23" s="76">
        <v>1621</v>
      </c>
    </row>
    <row r="24" ht="24" customHeight="1" spans="1:4">
      <c r="A24" s="148" t="s">
        <v>929</v>
      </c>
      <c r="B24" s="62" t="s">
        <v>952</v>
      </c>
      <c r="C24" s="78">
        <v>876</v>
      </c>
      <c r="D24" s="78">
        <v>876</v>
      </c>
    </row>
    <row r="25" ht="24" customHeight="1" spans="1:4">
      <c r="A25" s="148" t="s">
        <v>931</v>
      </c>
      <c r="B25" s="62" t="s">
        <v>953</v>
      </c>
      <c r="C25" s="78">
        <v>745</v>
      </c>
      <c r="D25" s="78">
        <v>745</v>
      </c>
    </row>
    <row r="26" ht="60.95" customHeight="1" spans="1:4">
      <c r="A26" s="149" t="s">
        <v>954</v>
      </c>
      <c r="B26" s="149"/>
      <c r="C26" s="149"/>
      <c r="D26" s="150"/>
    </row>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D2"/>
    <mergeCell ref="A26:D26"/>
  </mergeCells>
  <printOptions horizontalCentered="1"/>
  <pageMargins left="0.590277777777778" right="0.590277777777778" top="0.786805555555556" bottom="0.786805555555556" header="0.5" footer="0.5"/>
  <pageSetup paperSize="9" orientation="portrait"/>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J18"/>
  <sheetViews>
    <sheetView topLeftCell="C1" workbookViewId="0">
      <selection activeCell="D1" sqref="A$1:I$1048576"/>
    </sheetView>
  </sheetViews>
  <sheetFormatPr defaultColWidth="9" defaultRowHeight="14.25"/>
  <cols>
    <col min="1" max="1" width="11" style="39" customWidth="1"/>
    <col min="2" max="2" width="10" style="39" customWidth="1"/>
    <col min="3" max="3" width="22.4666666666667" style="39" customWidth="1"/>
    <col min="4" max="4" width="15.25" style="39" customWidth="1"/>
    <col min="5" max="6" width="9.5" style="39" customWidth="1"/>
    <col min="7" max="8" width="11.25" style="39" customWidth="1"/>
    <col min="9" max="9" width="14.25" style="39" customWidth="1"/>
    <col min="10" max="16384" width="9" style="39"/>
  </cols>
  <sheetData>
    <row r="1" ht="28.5" customHeight="1" spans="1:1">
      <c r="A1" s="41" t="s">
        <v>955</v>
      </c>
    </row>
    <row r="2" ht="42" customHeight="1" spans="1:10">
      <c r="A2" s="42" t="s">
        <v>956</v>
      </c>
      <c r="B2" s="42"/>
      <c r="C2" s="42"/>
      <c r="D2" s="42"/>
      <c r="E2" s="42"/>
      <c r="F2" s="42"/>
      <c r="G2" s="42"/>
      <c r="H2" s="42"/>
      <c r="I2" s="42"/>
      <c r="J2" s="133"/>
    </row>
    <row r="3" ht="17.25" customHeight="1" spans="1:10">
      <c r="A3" s="42"/>
      <c r="B3" s="42"/>
      <c r="C3" s="42"/>
      <c r="D3" s="42"/>
      <c r="E3" s="42"/>
      <c r="F3" s="42"/>
      <c r="G3" s="42"/>
      <c r="H3" s="42"/>
      <c r="I3" s="134" t="s">
        <v>2</v>
      </c>
      <c r="J3" s="42"/>
    </row>
    <row r="4" s="123" customFormat="1" ht="32.25" customHeight="1" spans="1:9">
      <c r="A4" s="124" t="s">
        <v>957</v>
      </c>
      <c r="B4" s="124" t="s">
        <v>958</v>
      </c>
      <c r="C4" s="124" t="s">
        <v>516</v>
      </c>
      <c r="D4" s="124" t="s">
        <v>959</v>
      </c>
      <c r="E4" s="124" t="s">
        <v>960</v>
      </c>
      <c r="F4" s="124" t="s">
        <v>961</v>
      </c>
      <c r="G4" s="124" t="s">
        <v>962</v>
      </c>
      <c r="H4" s="124" t="s">
        <v>963</v>
      </c>
      <c r="I4" s="124" t="s">
        <v>964</v>
      </c>
    </row>
    <row r="5" ht="42" customHeight="1" spans="1:9">
      <c r="A5" s="125" t="s">
        <v>965</v>
      </c>
      <c r="B5" s="125" t="s">
        <v>966</v>
      </c>
      <c r="C5" s="126" t="s">
        <v>967</v>
      </c>
      <c r="D5" s="127" t="s">
        <v>968</v>
      </c>
      <c r="E5" s="127" t="s">
        <v>969</v>
      </c>
      <c r="F5" s="127" t="s">
        <v>969</v>
      </c>
      <c r="G5" s="127" t="s">
        <v>970</v>
      </c>
      <c r="H5" s="128">
        <v>588</v>
      </c>
      <c r="I5" s="135">
        <v>45898</v>
      </c>
    </row>
    <row r="6" ht="42" customHeight="1" spans="1:9">
      <c r="A6" s="125" t="s">
        <v>965</v>
      </c>
      <c r="B6" s="125" t="s">
        <v>966</v>
      </c>
      <c r="C6" s="129" t="s">
        <v>971</v>
      </c>
      <c r="D6" s="127" t="s">
        <v>972</v>
      </c>
      <c r="E6" s="127" t="s">
        <v>973</v>
      </c>
      <c r="F6" s="127" t="s">
        <v>973</v>
      </c>
      <c r="G6" s="127" t="s">
        <v>970</v>
      </c>
      <c r="H6" s="128">
        <v>2900</v>
      </c>
      <c r="I6" s="135">
        <v>45678</v>
      </c>
    </row>
    <row r="7" ht="42" customHeight="1" spans="1:9">
      <c r="A7" s="125" t="s">
        <v>965</v>
      </c>
      <c r="B7" s="125" t="s">
        <v>966</v>
      </c>
      <c r="C7" s="127" t="s">
        <v>974</v>
      </c>
      <c r="D7" s="127" t="s">
        <v>972</v>
      </c>
      <c r="E7" s="127" t="s">
        <v>973</v>
      </c>
      <c r="F7" s="127" t="s">
        <v>973</v>
      </c>
      <c r="G7" s="127" t="s">
        <v>970</v>
      </c>
      <c r="H7" s="128">
        <v>2600</v>
      </c>
      <c r="I7" s="135">
        <v>45678</v>
      </c>
    </row>
    <row r="8" ht="42" customHeight="1" spans="1:9">
      <c r="A8" s="125" t="s">
        <v>965</v>
      </c>
      <c r="B8" s="125" t="s">
        <v>966</v>
      </c>
      <c r="C8" s="130" t="s">
        <v>975</v>
      </c>
      <c r="D8" s="127" t="s">
        <v>972</v>
      </c>
      <c r="E8" s="127" t="s">
        <v>973</v>
      </c>
      <c r="F8" s="127" t="s">
        <v>973</v>
      </c>
      <c r="G8" s="127" t="s">
        <v>976</v>
      </c>
      <c r="H8" s="128">
        <v>14683</v>
      </c>
      <c r="I8" s="135">
        <v>45807</v>
      </c>
    </row>
    <row r="9" ht="42" customHeight="1" spans="1:9">
      <c r="A9" s="125" t="s">
        <v>965</v>
      </c>
      <c r="B9" s="125" t="s">
        <v>966</v>
      </c>
      <c r="C9" s="127" t="s">
        <v>977</v>
      </c>
      <c r="D9" s="127" t="s">
        <v>978</v>
      </c>
      <c r="E9" s="127" t="s">
        <v>979</v>
      </c>
      <c r="F9" s="127" t="s">
        <v>980</v>
      </c>
      <c r="G9" s="127" t="s">
        <v>976</v>
      </c>
      <c r="H9" s="128">
        <v>4800</v>
      </c>
      <c r="I9" s="135">
        <v>45867</v>
      </c>
    </row>
    <row r="10" ht="42" customHeight="1" spans="1:9">
      <c r="A10" s="125" t="s">
        <v>965</v>
      </c>
      <c r="B10" s="125" t="s">
        <v>966</v>
      </c>
      <c r="C10" s="130" t="s">
        <v>981</v>
      </c>
      <c r="D10" s="127"/>
      <c r="E10" s="127"/>
      <c r="F10" s="127"/>
      <c r="G10" s="127" t="s">
        <v>976</v>
      </c>
      <c r="H10" s="128">
        <v>2800</v>
      </c>
      <c r="I10" s="135">
        <v>45867</v>
      </c>
    </row>
    <row r="11" ht="26.25" customHeight="1" spans="1:9">
      <c r="A11" s="125"/>
      <c r="B11" s="125"/>
      <c r="C11" s="130"/>
      <c r="D11" s="127"/>
      <c r="E11" s="127"/>
      <c r="F11" s="127"/>
      <c r="G11" s="127"/>
      <c r="H11" s="128"/>
      <c r="I11" s="125"/>
    </row>
    <row r="12" ht="26.25" customHeight="1" spans="1:9">
      <c r="A12" s="125"/>
      <c r="B12" s="125"/>
      <c r="C12" s="127"/>
      <c r="D12" s="127"/>
      <c r="E12" s="127"/>
      <c r="F12" s="127"/>
      <c r="G12" s="127"/>
      <c r="H12" s="128"/>
      <c r="I12" s="125"/>
    </row>
    <row r="13" ht="26.25" customHeight="1" spans="1:9">
      <c r="A13" s="125"/>
      <c r="B13" s="125"/>
      <c r="C13" s="125"/>
      <c r="D13" s="125"/>
      <c r="E13" s="125"/>
      <c r="F13" s="125"/>
      <c r="G13" s="125"/>
      <c r="H13" s="125"/>
      <c r="I13" s="125"/>
    </row>
    <row r="14" ht="26.25" customHeight="1" spans="1:9">
      <c r="A14" s="125"/>
      <c r="B14" s="125"/>
      <c r="C14" s="125"/>
      <c r="D14" s="125"/>
      <c r="E14" s="125"/>
      <c r="F14" s="125"/>
      <c r="G14" s="125"/>
      <c r="H14" s="125"/>
      <c r="I14" s="125"/>
    </row>
    <row r="15" ht="26.25" customHeight="1" spans="1:9">
      <c r="A15" s="125"/>
      <c r="B15" s="125"/>
      <c r="C15" s="125"/>
      <c r="D15" s="125"/>
      <c r="E15" s="125"/>
      <c r="F15" s="125"/>
      <c r="G15" s="125"/>
      <c r="H15" s="125"/>
      <c r="I15" s="125"/>
    </row>
    <row r="16" ht="43" customHeight="1" spans="1:9">
      <c r="A16" s="131" t="s">
        <v>982</v>
      </c>
      <c r="B16" s="131"/>
      <c r="C16" s="131"/>
      <c r="D16" s="131"/>
      <c r="E16" s="131"/>
      <c r="F16" s="131"/>
      <c r="G16" s="131"/>
      <c r="H16" s="131"/>
      <c r="I16" s="131"/>
    </row>
    <row r="17" ht="13.5" spans="1:9">
      <c r="A17" s="132"/>
      <c r="B17" s="132"/>
      <c r="C17" s="132"/>
      <c r="D17" s="132"/>
      <c r="E17" s="132"/>
      <c r="F17" s="132"/>
      <c r="G17" s="132"/>
      <c r="H17" s="132"/>
      <c r="I17" s="132"/>
    </row>
    <row r="18" ht="13.5" spans="1:9">
      <c r="A18" s="132"/>
      <c r="B18" s="132"/>
      <c r="C18" s="132"/>
      <c r="D18" s="132"/>
      <c r="E18" s="132"/>
      <c r="F18" s="132"/>
      <c r="G18" s="132"/>
      <c r="H18" s="132"/>
      <c r="I18" s="132"/>
    </row>
  </sheetData>
  <mergeCells count="2">
    <mergeCell ref="A2:I2"/>
    <mergeCell ref="A16:I16"/>
  </mergeCells>
  <printOptions horizontalCentered="1"/>
  <pageMargins left="0.36" right="0.26" top="0.45" bottom="0.748031496062992" header="0.31496062992126" footer="0.31496062992126"/>
  <pageSetup paperSize="9" scale="92"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D52"/>
  <sheetViews>
    <sheetView workbookViewId="0">
      <pane ySplit="5" topLeftCell="A23" activePane="bottomLeft" state="frozen"/>
      <selection/>
      <selection pane="bottomLeft" activeCell="D52" sqref="D52"/>
    </sheetView>
  </sheetViews>
  <sheetFormatPr defaultColWidth="25.75" defaultRowHeight="14.25" outlineLevelCol="3"/>
  <cols>
    <col min="1" max="1" width="58.375" style="514" customWidth="1"/>
    <col min="2" max="2" width="35.75" style="514" customWidth="1"/>
    <col min="3" max="16384" width="25.75" style="514"/>
  </cols>
  <sheetData>
    <row r="1" s="312" customFormat="1" ht="30.75" customHeight="1" spans="1:2">
      <c r="A1" s="288" t="s">
        <v>116</v>
      </c>
      <c r="B1" s="391"/>
    </row>
    <row r="2" ht="25.5" spans="1:2">
      <c r="A2" s="581" t="s">
        <v>117</v>
      </c>
      <c r="B2" s="581"/>
    </row>
    <row r="3" ht="25.5" spans="1:2">
      <c r="A3" s="581"/>
      <c r="B3" s="581"/>
    </row>
    <row r="4" ht="20.45" customHeight="1" spans="2:2">
      <c r="B4" s="582" t="s">
        <v>2</v>
      </c>
    </row>
    <row r="5" s="579" customFormat="1" ht="26.45" customHeight="1" spans="1:2">
      <c r="A5" s="583" t="s">
        <v>118</v>
      </c>
      <c r="B5" s="517" t="s">
        <v>4</v>
      </c>
    </row>
    <row r="6" s="511" customFormat="1" ht="26.45" customHeight="1" spans="1:2">
      <c r="A6" s="584" t="s">
        <v>5</v>
      </c>
      <c r="B6" s="585">
        <f>SUM(B7:B22)</f>
        <v>19286</v>
      </c>
    </row>
    <row r="7" s="511" customFormat="1" ht="26.45" customHeight="1" spans="1:2">
      <c r="A7" s="586" t="s">
        <v>6</v>
      </c>
      <c r="B7" s="587">
        <v>11710</v>
      </c>
    </row>
    <row r="8" s="511" customFormat="1" ht="26.45" customHeight="1" spans="1:2">
      <c r="A8" s="586" t="s">
        <v>7</v>
      </c>
      <c r="B8" s="587"/>
    </row>
    <row r="9" s="511" customFormat="1" ht="26.45" customHeight="1" spans="1:2">
      <c r="A9" s="586" t="s">
        <v>8</v>
      </c>
      <c r="B9" s="587">
        <v>1300</v>
      </c>
    </row>
    <row r="10" s="511" customFormat="1" ht="26.45" customHeight="1" spans="1:2">
      <c r="A10" s="586" t="s">
        <v>9</v>
      </c>
      <c r="B10" s="587"/>
    </row>
    <row r="11" s="511" customFormat="1" ht="26.45" customHeight="1" spans="1:2">
      <c r="A11" s="586" t="s">
        <v>10</v>
      </c>
      <c r="B11" s="587">
        <v>600</v>
      </c>
    </row>
    <row r="12" s="511" customFormat="1" ht="26.45" customHeight="1" spans="1:2">
      <c r="A12" s="586" t="s">
        <v>11</v>
      </c>
      <c r="B12" s="587">
        <v>500</v>
      </c>
    </row>
    <row r="13" s="511" customFormat="1" ht="26.45" customHeight="1" spans="1:2">
      <c r="A13" s="586" t="s">
        <v>12</v>
      </c>
      <c r="B13" s="587">
        <v>900</v>
      </c>
    </row>
    <row r="14" s="511" customFormat="1" ht="26.45" customHeight="1" spans="1:2">
      <c r="A14" s="586" t="s">
        <v>13</v>
      </c>
      <c r="B14" s="587">
        <v>1450</v>
      </c>
    </row>
    <row r="15" s="511" customFormat="1" ht="26.45" customHeight="1" spans="1:2">
      <c r="A15" s="586" t="s">
        <v>14</v>
      </c>
      <c r="B15" s="587">
        <v>320</v>
      </c>
    </row>
    <row r="16" s="511" customFormat="1" ht="26.45" customHeight="1" spans="1:2">
      <c r="A16" s="586" t="s">
        <v>15</v>
      </c>
      <c r="B16" s="587">
        <v>650</v>
      </c>
    </row>
    <row r="17" s="511" customFormat="1" ht="26.45" customHeight="1" spans="1:2">
      <c r="A17" s="586" t="s">
        <v>16</v>
      </c>
      <c r="B17" s="587">
        <v>200</v>
      </c>
    </row>
    <row r="18" s="511" customFormat="1" ht="26.45" customHeight="1" spans="1:2">
      <c r="A18" s="586" t="s">
        <v>17</v>
      </c>
      <c r="B18" s="587">
        <v>520</v>
      </c>
    </row>
    <row r="19" s="511" customFormat="1" ht="26.45" customHeight="1" spans="1:2">
      <c r="A19" s="586" t="s">
        <v>18</v>
      </c>
      <c r="B19" s="587">
        <v>350</v>
      </c>
    </row>
    <row r="20" s="511" customFormat="1" ht="26.45" customHeight="1" spans="1:2">
      <c r="A20" s="586" t="s">
        <v>19</v>
      </c>
      <c r="B20" s="587">
        <v>750</v>
      </c>
    </row>
    <row r="21" s="511" customFormat="1" ht="26.45" customHeight="1" spans="1:2">
      <c r="A21" s="586" t="s">
        <v>119</v>
      </c>
      <c r="B21" s="587">
        <v>36</v>
      </c>
    </row>
    <row r="22" s="511" customFormat="1" ht="26.45" customHeight="1" spans="1:2">
      <c r="A22" s="586" t="s">
        <v>21</v>
      </c>
      <c r="B22" s="587"/>
    </row>
    <row r="23" s="511" customFormat="1" ht="26.45" customHeight="1" spans="1:2">
      <c r="A23" s="588" t="s">
        <v>22</v>
      </c>
      <c r="B23" s="585">
        <f>SUM(B24:B31)</f>
        <v>6432</v>
      </c>
    </row>
    <row r="24" s="511" customFormat="1" ht="26.45" customHeight="1" spans="1:2">
      <c r="A24" s="586" t="s">
        <v>23</v>
      </c>
      <c r="B24" s="587">
        <v>3300</v>
      </c>
    </row>
    <row r="25" s="511" customFormat="1" ht="26.45" customHeight="1" spans="1:2">
      <c r="A25" s="586" t="s">
        <v>24</v>
      </c>
      <c r="B25" s="587">
        <v>380</v>
      </c>
    </row>
    <row r="26" s="511" customFormat="1" ht="26.45" customHeight="1" spans="1:2">
      <c r="A26" s="586" t="s">
        <v>25</v>
      </c>
      <c r="B26" s="587">
        <v>1000</v>
      </c>
    </row>
    <row r="27" s="511" customFormat="1" ht="26.45" customHeight="1" spans="1:2">
      <c r="A27" s="586" t="s">
        <v>26</v>
      </c>
      <c r="B27" s="587"/>
    </row>
    <row r="28" s="511" customFormat="1" ht="26.45" customHeight="1" spans="1:2">
      <c r="A28" s="525" t="s">
        <v>27</v>
      </c>
      <c r="B28" s="587">
        <v>1712</v>
      </c>
    </row>
    <row r="29" s="511" customFormat="1" ht="26.45" customHeight="1" spans="1:2">
      <c r="A29" s="589" t="s">
        <v>28</v>
      </c>
      <c r="B29" s="587"/>
    </row>
    <row r="30" s="511" customFormat="1" ht="26.45" customHeight="1" spans="1:2">
      <c r="A30" s="590" t="s">
        <v>29</v>
      </c>
      <c r="B30" s="587">
        <v>40</v>
      </c>
    </row>
    <row r="31" s="511" customFormat="1" ht="26.45" customHeight="1" spans="1:2">
      <c r="A31" s="586" t="s">
        <v>30</v>
      </c>
      <c r="B31" s="587"/>
    </row>
    <row r="32" s="579" customFormat="1" ht="26.45" customHeight="1" spans="1:3">
      <c r="A32" s="591" t="s">
        <v>31</v>
      </c>
      <c r="B32" s="585">
        <f>SUM(B6+B23)</f>
        <v>25718</v>
      </c>
      <c r="C32" s="592"/>
    </row>
    <row r="33" s="580" customFormat="1" ht="22.9" customHeight="1" spans="1:3">
      <c r="A33" s="593"/>
      <c r="B33" s="593"/>
      <c r="C33" s="594"/>
    </row>
    <row r="34" ht="22.9" customHeight="1"/>
    <row r="35" ht="22.9" customHeight="1" spans="2:2">
      <c r="B35" s="595"/>
    </row>
    <row r="52" spans="4:4">
      <c r="D52" s="514" t="s">
        <v>120</v>
      </c>
    </row>
  </sheetData>
  <mergeCells count="2">
    <mergeCell ref="A2:B2"/>
    <mergeCell ref="A33:C33"/>
  </mergeCells>
  <printOptions horizontalCentered="1"/>
  <pageMargins left="0.551181102362205" right="0.551181102362205" top="0.275590551181102" bottom="0.393700787401575" header="0.590551181102362" footer="0.15748031496063"/>
  <pageSetup paperSize="9" scale="91" firstPageNumber="135" orientation="portrait" useFirstPageNumber="1"/>
  <headerFooter alignWithMargins="0"/>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sheetPr>
  <dimension ref="A1:I13"/>
  <sheetViews>
    <sheetView topLeftCell="A5" workbookViewId="0">
      <selection activeCell="E13" sqref="E13"/>
    </sheetView>
  </sheetViews>
  <sheetFormatPr defaultColWidth="9" defaultRowHeight="13.5"/>
  <cols>
    <col min="1" max="1" width="41.9" customWidth="1"/>
    <col min="2" max="2" width="38.25" customWidth="1"/>
  </cols>
  <sheetData>
    <row r="1" s="113" customFormat="1" ht="28" customHeight="1" spans="1:1">
      <c r="A1" s="41" t="s">
        <v>983</v>
      </c>
    </row>
    <row r="2" s="114" customFormat="1" ht="27" spans="1:1">
      <c r="A2" s="114" t="s">
        <v>984</v>
      </c>
    </row>
    <row r="3" s="115" customFormat="1" ht="14.25" spans="2:2">
      <c r="B3" s="115" t="s">
        <v>2</v>
      </c>
    </row>
    <row r="4" ht="55" customHeight="1" spans="1:2">
      <c r="A4" s="117" t="s">
        <v>985</v>
      </c>
      <c r="B4" s="117" t="s">
        <v>926</v>
      </c>
    </row>
    <row r="5" s="116" customFormat="1" ht="55" customHeight="1" spans="1:2">
      <c r="A5" s="118" t="s">
        <v>986</v>
      </c>
      <c r="B5" s="119">
        <v>49.05</v>
      </c>
    </row>
    <row r="6" s="116" customFormat="1" ht="55" customHeight="1" spans="1:2">
      <c r="A6" s="118" t="s">
        <v>987</v>
      </c>
      <c r="B6" s="119">
        <v>21979</v>
      </c>
    </row>
    <row r="7" s="116" customFormat="1" ht="55" customHeight="1" spans="1:2">
      <c r="A7" s="118" t="s">
        <v>988</v>
      </c>
      <c r="B7" s="119">
        <v>272</v>
      </c>
    </row>
    <row r="8" ht="55" customHeight="1" spans="1:2">
      <c r="A8" s="120" t="s">
        <v>989</v>
      </c>
      <c r="B8" s="117">
        <v>0</v>
      </c>
    </row>
    <row r="9" ht="55" customHeight="1" spans="1:2">
      <c r="A9" s="120" t="s">
        <v>990</v>
      </c>
      <c r="B9" s="117">
        <v>272</v>
      </c>
    </row>
    <row r="10" s="116" customFormat="1" ht="55" customHeight="1" spans="1:2">
      <c r="A10" s="118" t="s">
        <v>991</v>
      </c>
      <c r="B10" s="119"/>
    </row>
    <row r="11" s="116" customFormat="1" ht="55" customHeight="1" spans="1:2">
      <c r="A11" s="118" t="s">
        <v>992</v>
      </c>
      <c r="B11" s="119">
        <v>30</v>
      </c>
    </row>
    <row r="12" s="116" customFormat="1" ht="55" customHeight="1" spans="1:2">
      <c r="A12" s="118" t="s">
        <v>993</v>
      </c>
      <c r="B12" s="121">
        <v>0.0282</v>
      </c>
    </row>
    <row r="13" s="54" customFormat="1" ht="55" customHeight="1" spans="1:9">
      <c r="A13" s="82" t="s">
        <v>994</v>
      </c>
      <c r="B13" s="82"/>
      <c r="C13" s="122"/>
      <c r="D13" s="122"/>
      <c r="E13" s="122"/>
      <c r="F13" s="122"/>
      <c r="G13" s="122"/>
      <c r="H13" s="122"/>
      <c r="I13" s="122"/>
    </row>
  </sheetData>
  <mergeCells count="2">
    <mergeCell ref="A2:B2"/>
    <mergeCell ref="A13:B13"/>
  </mergeCells>
  <pageMargins left="0.75" right="0.75" top="1" bottom="1" header="0.5" footer="0.5"/>
  <pageSetup paperSize="9"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I103"/>
  <sheetViews>
    <sheetView workbookViewId="0">
      <pane ySplit="5" topLeftCell="A6" activePane="bottomLeft" state="frozen"/>
      <selection/>
      <selection pane="bottomLeft" activeCell="C13" sqref="C13"/>
    </sheetView>
  </sheetViews>
  <sheetFormatPr defaultColWidth="8.875" defaultRowHeight="13.5"/>
  <cols>
    <col min="1" max="1" width="8.875" style="86" customWidth="1"/>
    <col min="2" max="2" width="16.125" style="86" customWidth="1"/>
    <col min="3" max="3" width="27.375" style="87" customWidth="1"/>
    <col min="4" max="7" width="9" style="88" customWidth="1"/>
    <col min="8" max="8" width="15.625" style="89" customWidth="1"/>
    <col min="9" max="9" width="45.25" style="86" customWidth="1"/>
    <col min="10" max="16384" width="8.875" style="86"/>
  </cols>
  <sheetData>
    <row r="1" s="83" customFormat="1" ht="24" customHeight="1" spans="1:8">
      <c r="A1" s="41" t="s">
        <v>995</v>
      </c>
      <c r="D1" s="90"/>
      <c r="E1" s="90"/>
      <c r="F1" s="90"/>
      <c r="G1" s="90"/>
      <c r="H1" s="91"/>
    </row>
    <row r="2" s="84" customFormat="1" ht="42" customHeight="1" spans="1:9">
      <c r="A2" s="42" t="s">
        <v>996</v>
      </c>
      <c r="B2" s="42"/>
      <c r="C2" s="42"/>
      <c r="D2" s="42"/>
      <c r="E2" s="42"/>
      <c r="F2" s="42"/>
      <c r="G2" s="42"/>
      <c r="H2" s="42"/>
      <c r="I2" s="42"/>
    </row>
    <row r="3" s="85" customFormat="1" ht="27" customHeight="1" spans="1:9">
      <c r="A3" s="59"/>
      <c r="B3" s="59"/>
      <c r="C3" s="59"/>
      <c r="D3" s="92"/>
      <c r="E3" s="92"/>
      <c r="F3" s="92"/>
      <c r="G3" s="93"/>
      <c r="H3" s="93"/>
      <c r="I3" s="93" t="s">
        <v>2</v>
      </c>
    </row>
    <row r="4" ht="30" customHeight="1" spans="1:9">
      <c r="A4" s="94" t="s">
        <v>958</v>
      </c>
      <c r="B4" s="95" t="s">
        <v>961</v>
      </c>
      <c r="C4" s="94" t="s">
        <v>516</v>
      </c>
      <c r="D4" s="96" t="s">
        <v>997</v>
      </c>
      <c r="E4" s="97"/>
      <c r="F4" s="98"/>
      <c r="G4" s="99" t="s">
        <v>998</v>
      </c>
      <c r="H4" s="100"/>
      <c r="I4" s="110" t="s">
        <v>999</v>
      </c>
    </row>
    <row r="5" ht="30" customHeight="1" spans="1:9">
      <c r="A5" s="94"/>
      <c r="B5" s="101"/>
      <c r="C5" s="94"/>
      <c r="D5" s="99" t="s">
        <v>411</v>
      </c>
      <c r="E5" s="99" t="s">
        <v>970</v>
      </c>
      <c r="F5" s="99" t="s">
        <v>976</v>
      </c>
      <c r="G5" s="102" t="s">
        <v>1000</v>
      </c>
      <c r="H5" s="103" t="s">
        <v>1001</v>
      </c>
      <c r="I5" s="111"/>
    </row>
    <row r="6" ht="57" spans="1:9">
      <c r="A6" s="94" t="s">
        <v>966</v>
      </c>
      <c r="B6" s="101" t="s">
        <v>1002</v>
      </c>
      <c r="C6" s="94" t="s">
        <v>1003</v>
      </c>
      <c r="D6" s="99">
        <v>588</v>
      </c>
      <c r="E6" s="99">
        <v>588</v>
      </c>
      <c r="F6" s="99">
        <v>0</v>
      </c>
      <c r="G6" s="102">
        <v>588</v>
      </c>
      <c r="H6" s="103">
        <v>1</v>
      </c>
      <c r="I6" s="111" t="s">
        <v>1004</v>
      </c>
    </row>
    <row r="7" ht="28.5" spans="1:9">
      <c r="A7" s="101" t="s">
        <v>966</v>
      </c>
      <c r="B7" s="101" t="s">
        <v>973</v>
      </c>
      <c r="C7" s="101" t="s">
        <v>971</v>
      </c>
      <c r="D7" s="101">
        <v>2900</v>
      </c>
      <c r="E7" s="101">
        <v>2900</v>
      </c>
      <c r="F7" s="101">
        <v>0</v>
      </c>
      <c r="G7" s="101">
        <v>2900</v>
      </c>
      <c r="H7" s="103">
        <v>1</v>
      </c>
      <c r="I7" s="101" t="s">
        <v>1005</v>
      </c>
    </row>
    <row r="8" ht="28.5" spans="1:9">
      <c r="A8" s="101" t="s">
        <v>966</v>
      </c>
      <c r="B8" s="101" t="s">
        <v>973</v>
      </c>
      <c r="C8" s="101" t="s">
        <v>974</v>
      </c>
      <c r="D8" s="101">
        <v>2600</v>
      </c>
      <c r="E8" s="101">
        <v>2600</v>
      </c>
      <c r="F8" s="101">
        <v>0</v>
      </c>
      <c r="G8" s="101">
        <v>2600</v>
      </c>
      <c r="H8" s="103">
        <v>1</v>
      </c>
      <c r="I8" s="112" t="s">
        <v>1006</v>
      </c>
    </row>
    <row r="9" ht="99.75" spans="1:9">
      <c r="A9" s="101" t="s">
        <v>966</v>
      </c>
      <c r="B9" s="101" t="s">
        <v>973</v>
      </c>
      <c r="C9" s="104" t="s">
        <v>975</v>
      </c>
      <c r="D9" s="99">
        <v>14683</v>
      </c>
      <c r="E9" s="99">
        <v>0</v>
      </c>
      <c r="F9" s="99">
        <v>14683</v>
      </c>
      <c r="G9" s="102">
        <v>14683</v>
      </c>
      <c r="H9" s="103">
        <v>1</v>
      </c>
      <c r="I9" s="111" t="s">
        <v>1007</v>
      </c>
    </row>
    <row r="10" ht="85.5" spans="1:9">
      <c r="A10" s="101" t="s">
        <v>966</v>
      </c>
      <c r="B10" s="101" t="s">
        <v>980</v>
      </c>
      <c r="C10" s="104" t="s">
        <v>977</v>
      </c>
      <c r="D10" s="99">
        <v>4800</v>
      </c>
      <c r="E10" s="99">
        <v>0</v>
      </c>
      <c r="F10" s="99">
        <v>4800</v>
      </c>
      <c r="G10" s="102">
        <v>4800</v>
      </c>
      <c r="H10" s="103">
        <v>1</v>
      </c>
      <c r="I10" s="111" t="s">
        <v>1008</v>
      </c>
    </row>
    <row r="11" ht="26" customHeight="1" spans="1:9">
      <c r="A11" s="101" t="s">
        <v>966</v>
      </c>
      <c r="B11" s="101"/>
      <c r="C11" s="104" t="s">
        <v>981</v>
      </c>
      <c r="D11" s="99">
        <v>2800</v>
      </c>
      <c r="E11" s="99"/>
      <c r="F11" s="99">
        <v>2800</v>
      </c>
      <c r="G11" s="102">
        <v>2800</v>
      </c>
      <c r="H11" s="103">
        <v>1</v>
      </c>
      <c r="I11" s="111"/>
    </row>
    <row r="12" ht="14.25" spans="1:9">
      <c r="A12" s="94"/>
      <c r="B12" s="101"/>
      <c r="C12" s="104"/>
      <c r="D12" s="99"/>
      <c r="E12" s="99"/>
      <c r="F12" s="99"/>
      <c r="G12" s="102"/>
      <c r="H12" s="103"/>
      <c r="I12" s="111"/>
    </row>
    <row r="13" ht="30" customHeight="1" spans="1:9">
      <c r="A13" s="94"/>
      <c r="B13" s="101"/>
      <c r="C13" s="94"/>
      <c r="D13" s="99"/>
      <c r="E13" s="99"/>
      <c r="F13" s="99"/>
      <c r="G13" s="102"/>
      <c r="H13" s="103"/>
      <c r="I13" s="111"/>
    </row>
    <row r="14" ht="30" customHeight="1" spans="1:9">
      <c r="A14" s="105"/>
      <c r="B14" s="64"/>
      <c r="C14" s="64"/>
      <c r="D14" s="106"/>
      <c r="E14" s="106"/>
      <c r="F14" s="107"/>
      <c r="G14" s="106"/>
      <c r="H14" s="108"/>
      <c r="I14" s="105"/>
    </row>
    <row r="15" ht="30" customHeight="1" spans="1:9">
      <c r="A15" s="105"/>
      <c r="B15" s="64"/>
      <c r="C15" s="64"/>
      <c r="D15" s="65"/>
      <c r="E15" s="65"/>
      <c r="F15" s="107"/>
      <c r="G15" s="65"/>
      <c r="H15" s="108"/>
      <c r="I15" s="105"/>
    </row>
    <row r="16" s="54" customFormat="1" ht="54" customHeight="1" spans="1:9">
      <c r="A16" s="109" t="s">
        <v>1009</v>
      </c>
      <c r="B16" s="109"/>
      <c r="C16" s="109"/>
      <c r="D16" s="109"/>
      <c r="E16" s="109"/>
      <c r="F16" s="109"/>
      <c r="G16" s="109"/>
      <c r="H16" s="109"/>
      <c r="I16" s="109"/>
    </row>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row r="100" ht="24" customHeight="1"/>
    <row r="101" ht="24" customHeight="1"/>
    <row r="102" ht="24" customHeight="1"/>
    <row r="103" ht="24" customHeight="1"/>
  </sheetData>
  <sheetProtection selectLockedCells="1" selectUnlockedCells="1"/>
  <mergeCells count="9">
    <mergeCell ref="A2:I2"/>
    <mergeCell ref="G3:H3"/>
    <mergeCell ref="D4:F4"/>
    <mergeCell ref="G4:H4"/>
    <mergeCell ref="A16:I16"/>
    <mergeCell ref="A4:A5"/>
    <mergeCell ref="B4:B5"/>
    <mergeCell ref="C4:C5"/>
    <mergeCell ref="I4:I5"/>
  </mergeCells>
  <conditionalFormatting sqref="C14">
    <cfRule type="duplicateValues" dxfId="0" priority="2"/>
  </conditionalFormatting>
  <conditionalFormatting sqref="C15">
    <cfRule type="duplicateValues" dxfId="0" priority="1"/>
  </conditionalFormatting>
  <printOptions horizontalCentered="1"/>
  <pageMargins left="0.590277777777778" right="0.590277777777778" top="0.786805555555556" bottom="0.786805555555556" header="0.5" footer="0.5"/>
  <pageSetup paperSize="9" scale="68" orientation="landscape"/>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E95"/>
  <sheetViews>
    <sheetView showZeros="0" workbookViewId="0">
      <selection activeCell="A20" sqref="A20"/>
    </sheetView>
  </sheetViews>
  <sheetFormatPr defaultColWidth="9" defaultRowHeight="13.5" outlineLevelCol="4"/>
  <cols>
    <col min="1" max="1" width="40.75" style="54" customWidth="1"/>
    <col min="2" max="2" width="12.25" style="54" customWidth="1"/>
    <col min="3" max="3" width="10.25" style="72" customWidth="1"/>
    <col min="4" max="5" width="10.25" style="54" customWidth="1"/>
    <col min="6" max="16384" width="9" style="54"/>
  </cols>
  <sheetData>
    <row r="1" s="68" customFormat="1" ht="24" customHeight="1" spans="1:3">
      <c r="A1" s="41" t="s">
        <v>1010</v>
      </c>
      <c r="C1" s="73"/>
    </row>
    <row r="2" s="69" customFormat="1" ht="42" customHeight="1" spans="1:5">
      <c r="A2" s="42" t="s">
        <v>1011</v>
      </c>
      <c r="B2" s="42"/>
      <c r="C2" s="42"/>
      <c r="D2" s="42"/>
      <c r="E2" s="42"/>
    </row>
    <row r="3" s="70" customFormat="1" ht="27" customHeight="1" spans="1:5">
      <c r="A3" s="59" t="s">
        <v>2</v>
      </c>
      <c r="B3" s="59"/>
      <c r="C3" s="59"/>
      <c r="D3" s="59"/>
      <c r="E3" s="59"/>
    </row>
    <row r="4" ht="24.95" customHeight="1" spans="1:5">
      <c r="A4" s="62" t="s">
        <v>985</v>
      </c>
      <c r="B4" s="62" t="s">
        <v>885</v>
      </c>
      <c r="C4" s="62" t="s">
        <v>925</v>
      </c>
      <c r="D4" s="62" t="s">
        <v>926</v>
      </c>
      <c r="E4" s="62" t="s">
        <v>1012</v>
      </c>
    </row>
    <row r="5" s="71" customFormat="1" ht="24" customHeight="1" spans="1:5">
      <c r="A5" s="74" t="s">
        <v>1013</v>
      </c>
      <c r="B5" s="75" t="s">
        <v>886</v>
      </c>
      <c r="C5" s="76">
        <v>75147.5</v>
      </c>
      <c r="D5" s="76">
        <v>75147.5</v>
      </c>
      <c r="E5" s="77"/>
    </row>
    <row r="6" ht="24" customHeight="1" spans="1:5">
      <c r="A6" s="65" t="s">
        <v>1014</v>
      </c>
      <c r="B6" s="62" t="s">
        <v>887</v>
      </c>
      <c r="C6" s="78">
        <v>44057.5</v>
      </c>
      <c r="D6" s="78">
        <v>44057.5</v>
      </c>
      <c r="E6" s="79"/>
    </row>
    <row r="7" ht="24" customHeight="1" spans="1:5">
      <c r="A7" s="65" t="s">
        <v>1015</v>
      </c>
      <c r="B7" s="62" t="s">
        <v>888</v>
      </c>
      <c r="C7" s="78">
        <v>31090</v>
      </c>
      <c r="D7" s="78">
        <v>31090</v>
      </c>
      <c r="E7" s="79"/>
    </row>
    <row r="8" s="71" customFormat="1" ht="29.25" customHeight="1" spans="1:5">
      <c r="A8" s="74" t="s">
        <v>1016</v>
      </c>
      <c r="B8" s="75" t="s">
        <v>889</v>
      </c>
      <c r="C8" s="80">
        <v>0</v>
      </c>
      <c r="D8" s="77"/>
      <c r="E8" s="77"/>
    </row>
    <row r="9" ht="24" customHeight="1" spans="1:5">
      <c r="A9" s="65" t="s">
        <v>1014</v>
      </c>
      <c r="B9" s="62" t="s">
        <v>890</v>
      </c>
      <c r="C9" s="81"/>
      <c r="D9" s="79"/>
      <c r="E9" s="79"/>
    </row>
    <row r="10" ht="24" customHeight="1" spans="1:5">
      <c r="A10" s="65" t="s">
        <v>1015</v>
      </c>
      <c r="B10" s="62" t="s">
        <v>891</v>
      </c>
      <c r="C10" s="81"/>
      <c r="D10" s="79"/>
      <c r="E10" s="79"/>
    </row>
    <row r="11" ht="42" customHeight="1" spans="1:5">
      <c r="A11" s="82" t="s">
        <v>1017</v>
      </c>
      <c r="B11" s="82"/>
      <c r="C11" s="82"/>
      <c r="D11" s="82"/>
      <c r="E11" s="82"/>
    </row>
    <row r="12" ht="24" customHeight="1"/>
    <row r="13" ht="24" customHeight="1"/>
    <row r="14" ht="24" customHeight="1"/>
    <row r="15" ht="24" customHeight="1"/>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3">
    <mergeCell ref="A2:E2"/>
    <mergeCell ref="A3:E3"/>
    <mergeCell ref="A11:E11"/>
  </mergeCells>
  <printOptions horizontalCentered="1"/>
  <pageMargins left="0.590277777777778" right="0.590277777777778" top="0.786805555555556" bottom="0.786805555555556" header="0.5" footer="0.5"/>
  <pageSetup paperSize="9" orientation="portrait"/>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F102"/>
  <sheetViews>
    <sheetView showZeros="0" view="pageBreakPreview" zoomScaleNormal="100" zoomScaleSheetLayoutView="100" workbookViewId="0">
      <selection activeCell="D11" sqref="D11"/>
    </sheetView>
  </sheetViews>
  <sheetFormatPr defaultColWidth="9" defaultRowHeight="13.5" outlineLevelCol="5"/>
  <cols>
    <col min="1" max="1" width="18" style="55" customWidth="1"/>
    <col min="2" max="2" width="15.625" style="56" customWidth="1"/>
    <col min="3" max="3" width="26.75" style="55" customWidth="1"/>
    <col min="4" max="4" width="15.625" style="55" customWidth="1"/>
    <col min="5" max="6" width="12.625" style="55" customWidth="1"/>
    <col min="7" max="16384" width="9" style="57"/>
  </cols>
  <sheetData>
    <row r="1" s="49" customFormat="1" ht="24" customHeight="1" spans="1:2">
      <c r="A1" s="41" t="s">
        <v>1018</v>
      </c>
      <c r="B1" s="58"/>
    </row>
    <row r="2" s="50" customFormat="1" ht="42" customHeight="1" spans="1:6">
      <c r="A2" s="42" t="s">
        <v>1019</v>
      </c>
      <c r="B2" s="42"/>
      <c r="C2" s="42"/>
      <c r="D2" s="42"/>
      <c r="E2" s="42"/>
      <c r="F2" s="42"/>
    </row>
    <row r="3" s="51" customFormat="1" ht="27" customHeight="1" spans="2:6">
      <c r="B3" s="59"/>
      <c r="C3" s="59"/>
      <c r="D3" s="59"/>
      <c r="E3" s="59"/>
      <c r="F3" s="60" t="s">
        <v>2</v>
      </c>
    </row>
    <row r="4" s="52" customFormat="1" ht="39.95" customHeight="1" spans="1:6">
      <c r="A4" s="61" t="s">
        <v>958</v>
      </c>
      <c r="B4" s="62" t="s">
        <v>516</v>
      </c>
      <c r="C4" s="62" t="s">
        <v>959</v>
      </c>
      <c r="D4" s="62" t="s">
        <v>960</v>
      </c>
      <c r="E4" s="62" t="s">
        <v>962</v>
      </c>
      <c r="F4" s="62" t="s">
        <v>1020</v>
      </c>
    </row>
    <row r="5" s="53" customFormat="1" ht="33.95" customHeight="1" spans="1:6">
      <c r="A5" s="62"/>
      <c r="B5" s="63"/>
      <c r="C5" s="64"/>
      <c r="D5" s="63"/>
      <c r="E5" s="61"/>
      <c r="F5" s="62"/>
    </row>
    <row r="6" s="53" customFormat="1" ht="54.95" customHeight="1" spans="1:6">
      <c r="A6" s="62"/>
      <c r="B6" s="63"/>
      <c r="C6" s="64"/>
      <c r="D6" s="63"/>
      <c r="E6" s="61"/>
      <c r="F6" s="62"/>
    </row>
    <row r="7" s="53" customFormat="1" ht="33.95" customHeight="1" spans="1:6">
      <c r="A7" s="61"/>
      <c r="B7" s="63"/>
      <c r="C7" s="64"/>
      <c r="D7" s="64"/>
      <c r="E7" s="61"/>
      <c r="F7" s="65"/>
    </row>
    <row r="8" s="53" customFormat="1" ht="33.95" customHeight="1" spans="1:6">
      <c r="A8" s="61"/>
      <c r="B8" s="63"/>
      <c r="C8" s="64"/>
      <c r="D8" s="64"/>
      <c r="E8" s="61"/>
      <c r="F8" s="65"/>
    </row>
    <row r="9" s="53" customFormat="1" ht="33.95" customHeight="1" spans="1:6">
      <c r="A9" s="61"/>
      <c r="B9" s="63"/>
      <c r="C9" s="64"/>
      <c r="D9" s="64"/>
      <c r="E9" s="61"/>
      <c r="F9" s="65"/>
    </row>
    <row r="10" s="53" customFormat="1" ht="33.95" customHeight="1" spans="1:6">
      <c r="A10" s="61"/>
      <c r="B10" s="63"/>
      <c r="C10" s="64"/>
      <c r="D10" s="64"/>
      <c r="E10" s="61"/>
      <c r="F10" s="65"/>
    </row>
    <row r="11" s="53" customFormat="1" ht="33.95" customHeight="1" spans="1:6">
      <c r="A11" s="61"/>
      <c r="B11" s="63"/>
      <c r="C11" s="64"/>
      <c r="D11" s="64"/>
      <c r="E11" s="61"/>
      <c r="F11" s="65"/>
    </row>
    <row r="12" s="53" customFormat="1" ht="33.95" customHeight="1" spans="1:6">
      <c r="A12" s="61"/>
      <c r="B12" s="63"/>
      <c r="C12" s="64"/>
      <c r="D12" s="64"/>
      <c r="E12" s="61"/>
      <c r="F12" s="65"/>
    </row>
    <row r="13" s="53" customFormat="1" ht="33.95" customHeight="1" spans="1:6">
      <c r="A13" s="61"/>
      <c r="B13" s="63"/>
      <c r="C13" s="64"/>
      <c r="D13" s="64"/>
      <c r="E13" s="61"/>
      <c r="F13" s="65"/>
    </row>
    <row r="14" s="53" customFormat="1" ht="33.95" customHeight="1" spans="1:6">
      <c r="A14" s="66"/>
      <c r="B14" s="63"/>
      <c r="C14" s="64"/>
      <c r="D14" s="64"/>
      <c r="E14" s="61"/>
      <c r="F14" s="65"/>
    </row>
    <row r="15" s="54" customFormat="1" ht="63.75" customHeight="1" spans="1:6">
      <c r="A15" s="67" t="s">
        <v>1021</v>
      </c>
      <c r="B15" s="67"/>
      <c r="C15" s="67"/>
      <c r="D15" s="67"/>
      <c r="E15" s="67"/>
      <c r="F15" s="67"/>
    </row>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row r="100" ht="24" customHeight="1"/>
    <row r="101" ht="24" customHeight="1"/>
    <row r="102" ht="24" customHeight="1"/>
  </sheetData>
  <mergeCells count="2">
    <mergeCell ref="A2:F2"/>
    <mergeCell ref="A15:F15"/>
  </mergeCells>
  <printOptions horizontalCentered="1"/>
  <pageMargins left="0.590277777777778" right="0.590277777777778" top="0.786805555555556" bottom="0.786805555555556" header="0.5" footer="0.5"/>
  <pageSetup paperSize="9" scale="91" orientation="portrait"/>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D15"/>
  <sheetViews>
    <sheetView workbookViewId="0">
      <selection activeCell="G19" sqref="G19"/>
    </sheetView>
  </sheetViews>
  <sheetFormatPr defaultColWidth="9" defaultRowHeight="14.25" outlineLevelCol="3"/>
  <cols>
    <col min="1" max="1" width="15" style="39" customWidth="1"/>
    <col min="2" max="4" width="26.875" style="40" customWidth="1"/>
    <col min="5" max="16384" width="9" style="39"/>
  </cols>
  <sheetData>
    <row r="1" ht="21.75" customHeight="1" spans="1:1">
      <c r="A1" s="41" t="s">
        <v>1022</v>
      </c>
    </row>
    <row r="2" ht="36.75" customHeight="1" spans="1:4">
      <c r="A2" s="42" t="s">
        <v>1023</v>
      </c>
      <c r="B2" s="42"/>
      <c r="C2" s="42"/>
      <c r="D2" s="42"/>
    </row>
    <row r="3" ht="24.75" customHeight="1" spans="4:4">
      <c r="D3" s="40" t="s">
        <v>2</v>
      </c>
    </row>
    <row r="4" ht="34.5" customHeight="1" spans="1:4">
      <c r="A4" s="43" t="s">
        <v>1024</v>
      </c>
      <c r="B4" s="43" t="s">
        <v>411</v>
      </c>
      <c r="C4" s="43" t="s">
        <v>1025</v>
      </c>
      <c r="D4" s="43" t="s">
        <v>976</v>
      </c>
    </row>
    <row r="5" ht="32.25" customHeight="1" spans="1:4">
      <c r="A5" s="44" t="s">
        <v>1026</v>
      </c>
      <c r="B5" s="45">
        <v>671</v>
      </c>
      <c r="C5" s="45">
        <v>671</v>
      </c>
      <c r="D5" s="45"/>
    </row>
    <row r="6" s="38" customFormat="1" ht="32.25" customHeight="1" spans="1:4">
      <c r="A6" s="44" t="s">
        <v>1027</v>
      </c>
      <c r="B6" s="45">
        <v>648</v>
      </c>
      <c r="C6" s="45">
        <v>600</v>
      </c>
      <c r="D6" s="45">
        <v>48</v>
      </c>
    </row>
    <row r="7" s="38" customFormat="1" ht="32.25" customHeight="1" spans="1:4">
      <c r="A7" s="44" t="s">
        <v>1028</v>
      </c>
      <c r="B7" s="45">
        <v>2575</v>
      </c>
      <c r="C7" s="45">
        <v>2575</v>
      </c>
      <c r="D7" s="45"/>
    </row>
    <row r="8" s="38" customFormat="1" ht="32.25" customHeight="1" spans="1:4">
      <c r="A8" s="44" t="s">
        <v>1029</v>
      </c>
      <c r="B8" s="45">
        <v>1575</v>
      </c>
      <c r="C8" s="45">
        <v>1575</v>
      </c>
      <c r="D8" s="45"/>
    </row>
    <row r="9" s="38" customFormat="1" ht="28.5" customHeight="1" spans="1:4">
      <c r="A9" s="44" t="s">
        <v>1030</v>
      </c>
      <c r="B9" s="46">
        <v>500</v>
      </c>
      <c r="C9" s="45">
        <v>500</v>
      </c>
      <c r="D9" s="45"/>
    </row>
    <row r="10" s="38" customFormat="1" ht="28.5" customHeight="1" spans="1:4">
      <c r="A10" s="44" t="s">
        <v>1031</v>
      </c>
      <c r="B10" s="45">
        <v>2000</v>
      </c>
      <c r="C10" s="45">
        <v>2000</v>
      </c>
      <c r="D10" s="45"/>
    </row>
    <row r="11" s="38" customFormat="1" ht="28.5" customHeight="1" spans="1:4">
      <c r="A11" s="44" t="s">
        <v>1032</v>
      </c>
      <c r="B11" s="45">
        <v>2326</v>
      </c>
      <c r="C11" s="45">
        <v>4926</v>
      </c>
      <c r="D11" s="45"/>
    </row>
    <row r="12" s="38" customFormat="1" ht="28.5" customHeight="1" spans="1:4">
      <c r="A12" s="44" t="s">
        <v>1033</v>
      </c>
      <c r="B12" s="45">
        <v>2675</v>
      </c>
      <c r="C12" s="45">
        <v>2675</v>
      </c>
      <c r="D12" s="45"/>
    </row>
    <row r="13" s="38" customFormat="1" ht="28.5" customHeight="1" spans="1:4">
      <c r="A13" s="44" t="s">
        <v>1034</v>
      </c>
      <c r="B13" s="45">
        <v>12800</v>
      </c>
      <c r="C13" s="45">
        <v>12800</v>
      </c>
      <c r="D13" s="45"/>
    </row>
    <row r="14" s="38" customFormat="1" ht="28.5" customHeight="1" spans="1:4">
      <c r="A14" s="47" t="s">
        <v>1035</v>
      </c>
      <c r="B14" s="45">
        <v>10960</v>
      </c>
      <c r="C14" s="45">
        <v>10960</v>
      </c>
      <c r="D14" s="45"/>
    </row>
    <row r="15" s="38" customFormat="1" spans="2:4">
      <c r="B15" s="48"/>
      <c r="C15" s="48"/>
      <c r="D15" s="48"/>
    </row>
  </sheetData>
  <mergeCells count="1">
    <mergeCell ref="A2:D2"/>
  </mergeCells>
  <printOptions horizontalCentered="1"/>
  <pageMargins left="0.708661417322835" right="0.708661417322835" top="0.748031496062992" bottom="0.748031496062992" header="0.31496062992126" footer="0.31496062992126"/>
  <pageSetup paperSize="9" scale="93"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K1182"/>
  <sheetViews>
    <sheetView view="pageBreakPreview" zoomScaleNormal="100" zoomScaleSheetLayoutView="100" topLeftCell="A3" workbookViewId="0">
      <selection activeCell="D18" sqref="D18:D24"/>
    </sheetView>
  </sheetViews>
  <sheetFormatPr defaultColWidth="10" defaultRowHeight="13.5"/>
  <cols>
    <col min="1" max="1" width="14.125" style="17" customWidth="1"/>
    <col min="2" max="2" width="17.125" style="17" customWidth="1"/>
    <col min="3" max="3" width="9.375" style="17" customWidth="1"/>
    <col min="4" max="4" width="29" style="17" customWidth="1"/>
    <col min="5" max="5" width="12.875" style="17" customWidth="1"/>
    <col min="6" max="6" width="12.75" style="17" customWidth="1"/>
    <col min="7" max="7" width="17.875" style="17" customWidth="1"/>
    <col min="8" max="8" width="7.375" style="17" customWidth="1"/>
    <col min="9" max="9" width="8.375" style="17" customWidth="1"/>
    <col min="10" max="10" width="7.875" style="17" customWidth="1"/>
    <col min="11" max="11" width="4.625" style="17" customWidth="1"/>
    <col min="12" max="16384" width="10" style="17"/>
  </cols>
  <sheetData>
    <row r="1" s="17" customFormat="1" ht="27.95" customHeight="1" spans="1:11">
      <c r="A1" s="19" t="s">
        <v>1036</v>
      </c>
      <c r="B1" s="19"/>
      <c r="C1" s="19"/>
      <c r="D1" s="19"/>
      <c r="E1" s="19"/>
      <c r="F1" s="19"/>
      <c r="G1" s="19"/>
      <c r="H1" s="19"/>
      <c r="I1" s="19"/>
      <c r="J1" s="19"/>
      <c r="K1" s="19"/>
    </row>
    <row r="2" s="17" customFormat="1" ht="14.25" customHeight="1" spans="10:11">
      <c r="J2" s="29" t="s">
        <v>1037</v>
      </c>
      <c r="K2" s="29"/>
    </row>
    <row r="3" s="17" customFormat="1" ht="23.45" customHeight="1" spans="1:11">
      <c r="A3" s="20" t="s">
        <v>1038</v>
      </c>
      <c r="B3" s="20" t="s">
        <v>516</v>
      </c>
      <c r="C3" s="20" t="s">
        <v>4</v>
      </c>
      <c r="D3" s="20" t="s">
        <v>1039</v>
      </c>
      <c r="E3" s="20" t="s">
        <v>1040</v>
      </c>
      <c r="F3" s="20" t="s">
        <v>1041</v>
      </c>
      <c r="G3" s="20" t="s">
        <v>1042</v>
      </c>
      <c r="H3" s="20" t="s">
        <v>1043</v>
      </c>
      <c r="I3" s="20" t="s">
        <v>1044</v>
      </c>
      <c r="J3" s="20" t="s">
        <v>1045</v>
      </c>
      <c r="K3" s="20" t="s">
        <v>1046</v>
      </c>
    </row>
    <row r="4" s="17" customFormat="1" ht="22.7" customHeight="1" spans="1:11">
      <c r="A4" s="21" t="s">
        <v>1047</v>
      </c>
      <c r="B4" s="21" t="s">
        <v>1048</v>
      </c>
      <c r="C4" s="22">
        <v>49.92</v>
      </c>
      <c r="D4" s="21" t="s">
        <v>1049</v>
      </c>
      <c r="E4" s="21" t="s">
        <v>1050</v>
      </c>
      <c r="F4" s="21" t="s">
        <v>1051</v>
      </c>
      <c r="G4" s="21" t="s">
        <v>1052</v>
      </c>
      <c r="H4" s="23" t="s">
        <v>1053</v>
      </c>
      <c r="I4" s="21" t="s">
        <v>1054</v>
      </c>
      <c r="J4" s="23" t="s">
        <v>1055</v>
      </c>
      <c r="K4" s="21" t="s">
        <v>1056</v>
      </c>
    </row>
    <row r="5" s="17" customFormat="1" ht="22.7" customHeight="1" spans="1:11">
      <c r="A5" s="21"/>
      <c r="B5" s="21"/>
      <c r="C5" s="22"/>
      <c r="D5" s="21"/>
      <c r="E5" s="21"/>
      <c r="F5" s="21"/>
      <c r="G5" s="21" t="s">
        <v>1057</v>
      </c>
      <c r="H5" s="23" t="s">
        <v>1053</v>
      </c>
      <c r="I5" s="21" t="s">
        <v>1058</v>
      </c>
      <c r="J5" s="23" t="s">
        <v>1059</v>
      </c>
      <c r="K5" s="21" t="s">
        <v>1060</v>
      </c>
    </row>
    <row r="6" s="17" customFormat="1" ht="22.7" customHeight="1" spans="1:11">
      <c r="A6" s="21"/>
      <c r="B6" s="21"/>
      <c r="C6" s="22"/>
      <c r="D6" s="21"/>
      <c r="E6" s="21"/>
      <c r="F6" s="21" t="s">
        <v>1061</v>
      </c>
      <c r="G6" s="21" t="s">
        <v>1062</v>
      </c>
      <c r="H6" s="23" t="s">
        <v>1053</v>
      </c>
      <c r="I6" s="21" t="s">
        <v>1063</v>
      </c>
      <c r="J6" s="23" t="s">
        <v>1064</v>
      </c>
      <c r="K6" s="21" t="s">
        <v>1060</v>
      </c>
    </row>
    <row r="7" s="17" customFormat="1" ht="14.25" customHeight="1" spans="1:11">
      <c r="A7" s="21"/>
      <c r="B7" s="21"/>
      <c r="C7" s="22"/>
      <c r="D7" s="21"/>
      <c r="E7" s="21"/>
      <c r="F7" s="21" t="s">
        <v>1065</v>
      </c>
      <c r="G7" s="21" t="s">
        <v>1066</v>
      </c>
      <c r="H7" s="23" t="s">
        <v>1067</v>
      </c>
      <c r="I7" s="21" t="s">
        <v>1068</v>
      </c>
      <c r="J7" s="23" t="s">
        <v>1069</v>
      </c>
      <c r="K7" s="21" t="s">
        <v>1056</v>
      </c>
    </row>
    <row r="8" s="17" customFormat="1" ht="45.2" customHeight="1" spans="1:11">
      <c r="A8" s="21"/>
      <c r="B8" s="21"/>
      <c r="C8" s="22"/>
      <c r="D8" s="21"/>
      <c r="E8" s="21" t="s">
        <v>1070</v>
      </c>
      <c r="F8" s="21" t="s">
        <v>1071</v>
      </c>
      <c r="G8" s="21" t="s">
        <v>1072</v>
      </c>
      <c r="H8" s="23" t="s">
        <v>1073</v>
      </c>
      <c r="I8" s="21" t="s">
        <v>1074</v>
      </c>
      <c r="J8" s="23"/>
      <c r="K8" s="21" t="s">
        <v>1056</v>
      </c>
    </row>
    <row r="9" s="17" customFormat="1" ht="45.2" customHeight="1" spans="1:11">
      <c r="A9" s="21"/>
      <c r="B9" s="21"/>
      <c r="C9" s="22"/>
      <c r="D9" s="21"/>
      <c r="E9" s="21"/>
      <c r="F9" s="21" t="s">
        <v>1075</v>
      </c>
      <c r="G9" s="21" t="s">
        <v>1076</v>
      </c>
      <c r="H9" s="23" t="s">
        <v>1073</v>
      </c>
      <c r="I9" s="21" t="s">
        <v>1074</v>
      </c>
      <c r="J9" s="23"/>
      <c r="K9" s="21" t="s">
        <v>1056</v>
      </c>
    </row>
    <row r="10" s="17" customFormat="1" ht="22.7" customHeight="1" spans="1:11">
      <c r="A10" s="21"/>
      <c r="B10" s="21"/>
      <c r="C10" s="22"/>
      <c r="D10" s="21"/>
      <c r="E10" s="21" t="s">
        <v>1077</v>
      </c>
      <c r="F10" s="21" t="s">
        <v>1077</v>
      </c>
      <c r="G10" s="21" t="s">
        <v>1078</v>
      </c>
      <c r="H10" s="23" t="s">
        <v>1053</v>
      </c>
      <c r="I10" s="21" t="s">
        <v>1079</v>
      </c>
      <c r="J10" s="23" t="s">
        <v>1064</v>
      </c>
      <c r="K10" s="21" t="s">
        <v>1056</v>
      </c>
    </row>
    <row r="11" s="18" customFormat="1" ht="11.25" spans="1:11">
      <c r="A11" s="24" t="s">
        <v>1080</v>
      </c>
      <c r="B11" s="24" t="s">
        <v>1081</v>
      </c>
      <c r="C11" s="25">
        <v>200</v>
      </c>
      <c r="D11" s="24" t="s">
        <v>1082</v>
      </c>
      <c r="E11" s="24" t="s">
        <v>1050</v>
      </c>
      <c r="F11" s="24" t="s">
        <v>1051</v>
      </c>
      <c r="G11" s="24" t="s">
        <v>1083</v>
      </c>
      <c r="H11" s="24" t="s">
        <v>1053</v>
      </c>
      <c r="I11" s="24">
        <v>3000</v>
      </c>
      <c r="J11" s="24" t="s">
        <v>1084</v>
      </c>
      <c r="K11" s="24" t="s">
        <v>1085</v>
      </c>
    </row>
    <row r="12" s="18" customFormat="1" ht="22.5" spans="1:11">
      <c r="A12" s="24"/>
      <c r="B12" s="24"/>
      <c r="C12" s="25"/>
      <c r="D12" s="24"/>
      <c r="E12" s="24" t="s">
        <v>1077</v>
      </c>
      <c r="F12" s="24" t="s">
        <v>1086</v>
      </c>
      <c r="G12" s="24" t="s">
        <v>1087</v>
      </c>
      <c r="H12" s="24" t="s">
        <v>1053</v>
      </c>
      <c r="I12" s="24" t="s">
        <v>1088</v>
      </c>
      <c r="J12" s="24" t="s">
        <v>1064</v>
      </c>
      <c r="K12" s="24" t="s">
        <v>1056</v>
      </c>
    </row>
    <row r="13" s="18" customFormat="1" ht="22.5" spans="1:11">
      <c r="A13" s="24"/>
      <c r="B13" s="24"/>
      <c r="C13" s="25"/>
      <c r="D13" s="24"/>
      <c r="E13" s="24" t="s">
        <v>1070</v>
      </c>
      <c r="F13" s="24" t="s">
        <v>1075</v>
      </c>
      <c r="G13" s="24" t="s">
        <v>1089</v>
      </c>
      <c r="H13" s="24" t="s">
        <v>1053</v>
      </c>
      <c r="I13" s="24" t="s">
        <v>1063</v>
      </c>
      <c r="J13" s="24" t="s">
        <v>1064</v>
      </c>
      <c r="K13" s="24" t="s">
        <v>1060</v>
      </c>
    </row>
    <row r="14" s="18" customFormat="1" ht="11.25" spans="1:11">
      <c r="A14" s="24"/>
      <c r="B14" s="24"/>
      <c r="C14" s="25"/>
      <c r="D14" s="24"/>
      <c r="E14" s="24" t="s">
        <v>1050</v>
      </c>
      <c r="F14" s="24" t="s">
        <v>1061</v>
      </c>
      <c r="G14" s="24" t="s">
        <v>1090</v>
      </c>
      <c r="H14" s="24" t="s">
        <v>1053</v>
      </c>
      <c r="I14" s="24">
        <v>95</v>
      </c>
      <c r="J14" s="24" t="s">
        <v>1064</v>
      </c>
      <c r="K14" s="24" t="s">
        <v>1085</v>
      </c>
    </row>
    <row r="15" s="18" customFormat="1" ht="11.25" spans="1:11">
      <c r="A15" s="24"/>
      <c r="B15" s="24"/>
      <c r="C15" s="25"/>
      <c r="D15" s="24"/>
      <c r="E15" s="24" t="s">
        <v>1050</v>
      </c>
      <c r="F15" s="24" t="s">
        <v>1065</v>
      </c>
      <c r="G15" s="24" t="s">
        <v>1091</v>
      </c>
      <c r="H15" s="24" t="s">
        <v>1053</v>
      </c>
      <c r="I15" s="24">
        <v>95</v>
      </c>
      <c r="J15" s="24" t="s">
        <v>1069</v>
      </c>
      <c r="K15" s="24" t="s">
        <v>1092</v>
      </c>
    </row>
    <row r="16" s="18" customFormat="1" ht="11.25" spans="1:11">
      <c r="A16" s="24"/>
      <c r="B16" s="24"/>
      <c r="C16" s="25"/>
      <c r="D16" s="24"/>
      <c r="E16" s="24" t="s">
        <v>1050</v>
      </c>
      <c r="F16" s="24" t="s">
        <v>1051</v>
      </c>
      <c r="G16" s="24" t="s">
        <v>1093</v>
      </c>
      <c r="H16" s="24" t="s">
        <v>1053</v>
      </c>
      <c r="I16" s="24" t="s">
        <v>1094</v>
      </c>
      <c r="J16" s="24" t="s">
        <v>1095</v>
      </c>
      <c r="K16" s="24" t="s">
        <v>1056</v>
      </c>
    </row>
    <row r="17" s="18" customFormat="1" ht="11.25" spans="1:11">
      <c r="A17" s="24"/>
      <c r="B17" s="24"/>
      <c r="C17" s="25"/>
      <c r="D17" s="24"/>
      <c r="E17" s="24" t="s">
        <v>1096</v>
      </c>
      <c r="F17" s="24" t="s">
        <v>1097</v>
      </c>
      <c r="G17" s="24" t="s">
        <v>1098</v>
      </c>
      <c r="H17" s="24" t="s">
        <v>1099</v>
      </c>
      <c r="I17" s="24" t="s">
        <v>1100</v>
      </c>
      <c r="J17" s="24" t="s">
        <v>1101</v>
      </c>
      <c r="K17" s="24" t="s">
        <v>1056</v>
      </c>
    </row>
    <row r="18" s="18" customFormat="1" ht="11.25" spans="1:11">
      <c r="A18" s="24"/>
      <c r="B18" s="24" t="s">
        <v>1102</v>
      </c>
      <c r="C18" s="25">
        <v>8</v>
      </c>
      <c r="D18" s="24" t="s">
        <v>1103</v>
      </c>
      <c r="E18" s="24" t="s">
        <v>1070</v>
      </c>
      <c r="F18" s="24" t="s">
        <v>1075</v>
      </c>
      <c r="G18" s="24" t="s">
        <v>1104</v>
      </c>
      <c r="H18" s="24" t="s">
        <v>1053</v>
      </c>
      <c r="I18" s="24" t="s">
        <v>1105</v>
      </c>
      <c r="J18" s="24" t="s">
        <v>1064</v>
      </c>
      <c r="K18" s="24" t="s">
        <v>1060</v>
      </c>
    </row>
    <row r="19" s="18" customFormat="1" ht="11.25" spans="1:11">
      <c r="A19" s="24"/>
      <c r="B19" s="24"/>
      <c r="C19" s="25"/>
      <c r="D19" s="24"/>
      <c r="E19" s="24" t="s">
        <v>1050</v>
      </c>
      <c r="F19" s="24" t="s">
        <v>1065</v>
      </c>
      <c r="G19" s="24" t="s">
        <v>1106</v>
      </c>
      <c r="H19" s="24" t="s">
        <v>1053</v>
      </c>
      <c r="I19" s="24">
        <v>1</v>
      </c>
      <c r="J19" s="24" t="s">
        <v>1069</v>
      </c>
      <c r="K19" s="24" t="s">
        <v>1056</v>
      </c>
    </row>
    <row r="20" s="18" customFormat="1" ht="22.5" spans="1:11">
      <c r="A20" s="24"/>
      <c r="B20" s="24"/>
      <c r="C20" s="25"/>
      <c r="D20" s="24"/>
      <c r="E20" s="24" t="s">
        <v>1077</v>
      </c>
      <c r="F20" s="24" t="s">
        <v>1086</v>
      </c>
      <c r="G20" s="24" t="s">
        <v>1107</v>
      </c>
      <c r="H20" s="24" t="s">
        <v>1053</v>
      </c>
      <c r="I20" s="24" t="s">
        <v>1088</v>
      </c>
      <c r="J20" s="24" t="s">
        <v>1064</v>
      </c>
      <c r="K20" s="24" t="s">
        <v>1085</v>
      </c>
    </row>
    <row r="21" s="18" customFormat="1" ht="11.25" spans="1:11">
      <c r="A21" s="24"/>
      <c r="B21" s="24"/>
      <c r="C21" s="25"/>
      <c r="D21" s="24"/>
      <c r="E21" s="24" t="s">
        <v>1050</v>
      </c>
      <c r="F21" s="24" t="s">
        <v>1051</v>
      </c>
      <c r="G21" s="24" t="s">
        <v>1108</v>
      </c>
      <c r="H21" s="24" t="str">
        <f>H20</f>
        <v>≥</v>
      </c>
      <c r="I21" s="24">
        <v>10</v>
      </c>
      <c r="J21" s="24" t="s">
        <v>1109</v>
      </c>
      <c r="K21" s="24" t="s">
        <v>1056</v>
      </c>
    </row>
    <row r="22" s="18" customFormat="1" ht="11.25" spans="1:11">
      <c r="A22" s="24"/>
      <c r="B22" s="24"/>
      <c r="C22" s="25"/>
      <c r="D22" s="24"/>
      <c r="E22" s="24" t="s">
        <v>1096</v>
      </c>
      <c r="F22" s="24" t="s">
        <v>1097</v>
      </c>
      <c r="G22" s="24" t="s">
        <v>1110</v>
      </c>
      <c r="H22" s="24" t="s">
        <v>1099</v>
      </c>
      <c r="I22" s="24" t="s">
        <v>1111</v>
      </c>
      <c r="J22" s="24" t="s">
        <v>1101</v>
      </c>
      <c r="K22" s="24" t="s">
        <v>1056</v>
      </c>
    </row>
    <row r="23" s="18" customFormat="1" ht="11.25" spans="1:11">
      <c r="A23" s="24"/>
      <c r="B23" s="24"/>
      <c r="C23" s="25"/>
      <c r="D23" s="24"/>
      <c r="E23" s="24" t="s">
        <v>1050</v>
      </c>
      <c r="F23" s="24" t="s">
        <v>1051</v>
      </c>
      <c r="G23" s="24" t="s">
        <v>1112</v>
      </c>
      <c r="H23" s="24" t="str">
        <f>H21</f>
        <v>≥</v>
      </c>
      <c r="I23" s="24">
        <v>25</v>
      </c>
      <c r="J23" s="24" t="s">
        <v>1109</v>
      </c>
      <c r="K23" s="24" t="s">
        <v>1092</v>
      </c>
    </row>
    <row r="24" s="18" customFormat="1" ht="11.25" spans="1:11">
      <c r="A24" s="24"/>
      <c r="B24" s="24"/>
      <c r="C24" s="25"/>
      <c r="D24" s="24"/>
      <c r="E24" s="24" t="s">
        <v>1050</v>
      </c>
      <c r="F24" s="24" t="s">
        <v>1061</v>
      </c>
      <c r="G24" s="24" t="s">
        <v>1113</v>
      </c>
      <c r="H24" s="24" t="s">
        <v>1114</v>
      </c>
      <c r="I24" s="24">
        <v>100</v>
      </c>
      <c r="J24" s="24" t="s">
        <v>1064</v>
      </c>
      <c r="K24" s="24" t="s">
        <v>1085</v>
      </c>
    </row>
    <row r="25" s="18" customFormat="1" ht="11.25" spans="1:11">
      <c r="A25" s="24"/>
      <c r="B25" s="24" t="s">
        <v>1115</v>
      </c>
      <c r="C25" s="25">
        <v>150</v>
      </c>
      <c r="D25" s="24" t="s">
        <v>1116</v>
      </c>
      <c r="E25" s="24" t="s">
        <v>1070</v>
      </c>
      <c r="F25" s="24" t="s">
        <v>1075</v>
      </c>
      <c r="G25" s="24" t="s">
        <v>1117</v>
      </c>
      <c r="H25" s="24" t="s">
        <v>1053</v>
      </c>
      <c r="I25" s="24" t="s">
        <v>1105</v>
      </c>
      <c r="J25" s="24" t="s">
        <v>1064</v>
      </c>
      <c r="K25" s="24" t="s">
        <v>1085</v>
      </c>
    </row>
    <row r="26" s="18" customFormat="1" ht="11.25" spans="1:11">
      <c r="A26" s="24"/>
      <c r="B26" s="24"/>
      <c r="C26" s="25"/>
      <c r="D26" s="24"/>
      <c r="E26" s="24" t="s">
        <v>1050</v>
      </c>
      <c r="F26" s="24" t="s">
        <v>1065</v>
      </c>
      <c r="G26" s="24" t="s">
        <v>1118</v>
      </c>
      <c r="H26" s="24" t="s">
        <v>1053</v>
      </c>
      <c r="I26" s="24">
        <v>1</v>
      </c>
      <c r="J26" s="24" t="s">
        <v>1069</v>
      </c>
      <c r="K26" s="24" t="s">
        <v>1085</v>
      </c>
    </row>
    <row r="27" s="18" customFormat="1" ht="22.5" spans="1:11">
      <c r="A27" s="24"/>
      <c r="B27" s="24"/>
      <c r="C27" s="25"/>
      <c r="D27" s="24"/>
      <c r="E27" s="24" t="s">
        <v>1077</v>
      </c>
      <c r="F27" s="24" t="s">
        <v>1086</v>
      </c>
      <c r="G27" s="24" t="s">
        <v>1107</v>
      </c>
      <c r="H27" s="24" t="s">
        <v>1053</v>
      </c>
      <c r="I27" s="24" t="s">
        <v>1088</v>
      </c>
      <c r="J27" s="24" t="s">
        <v>1064</v>
      </c>
      <c r="K27" s="24" t="s">
        <v>1060</v>
      </c>
    </row>
    <row r="28" s="18" customFormat="1" ht="11.25" spans="1:11">
      <c r="A28" s="24"/>
      <c r="B28" s="24"/>
      <c r="C28" s="25"/>
      <c r="D28" s="24"/>
      <c r="E28" s="24" t="s">
        <v>1050</v>
      </c>
      <c r="F28" s="24" t="s">
        <v>1051</v>
      </c>
      <c r="G28" s="24" t="s">
        <v>1108</v>
      </c>
      <c r="H28" s="24" t="str">
        <f>H27</f>
        <v>≥</v>
      </c>
      <c r="I28" s="24">
        <v>10</v>
      </c>
      <c r="J28" s="24" t="s">
        <v>1109</v>
      </c>
      <c r="K28" s="24" t="s">
        <v>1056</v>
      </c>
    </row>
    <row r="29" s="18" customFormat="1" ht="11.25" spans="1:11">
      <c r="A29" s="24"/>
      <c r="B29" s="24"/>
      <c r="C29" s="25"/>
      <c r="D29" s="24"/>
      <c r="E29" s="24" t="s">
        <v>1096</v>
      </c>
      <c r="F29" s="24" t="s">
        <v>1097</v>
      </c>
      <c r="G29" s="24" t="s">
        <v>1119</v>
      </c>
      <c r="H29" s="24" t="s">
        <v>1099</v>
      </c>
      <c r="I29" s="24">
        <v>1500000</v>
      </c>
      <c r="J29" s="24" t="s">
        <v>1101</v>
      </c>
      <c r="K29" s="24" t="s">
        <v>1056</v>
      </c>
    </row>
    <row r="30" s="18" customFormat="1" ht="11.25" spans="1:11">
      <c r="A30" s="24"/>
      <c r="B30" s="24"/>
      <c r="C30" s="25"/>
      <c r="D30" s="24"/>
      <c r="E30" s="24" t="s">
        <v>1050</v>
      </c>
      <c r="F30" s="24" t="s">
        <v>1051</v>
      </c>
      <c r="G30" s="24" t="s">
        <v>1112</v>
      </c>
      <c r="H30" s="24" t="str">
        <f>H28</f>
        <v>≥</v>
      </c>
      <c r="I30" s="24">
        <v>25</v>
      </c>
      <c r="J30" s="24" t="s">
        <v>1109</v>
      </c>
      <c r="K30" s="24" t="s">
        <v>1056</v>
      </c>
    </row>
    <row r="31" s="18" customFormat="1" ht="11.25" spans="1:11">
      <c r="A31" s="24"/>
      <c r="B31" s="24"/>
      <c r="C31" s="25"/>
      <c r="D31" s="24"/>
      <c r="E31" s="24" t="s">
        <v>1050</v>
      </c>
      <c r="F31" s="24" t="s">
        <v>1061</v>
      </c>
      <c r="G31" s="24" t="s">
        <v>1120</v>
      </c>
      <c r="H31" s="24" t="s">
        <v>1114</v>
      </c>
      <c r="I31" s="24">
        <v>100</v>
      </c>
      <c r="J31" s="24" t="s">
        <v>1064</v>
      </c>
      <c r="K31" s="24" t="s">
        <v>1092</v>
      </c>
    </row>
    <row r="32" s="17" customFormat="1" ht="57" customHeight="1" spans="1:11">
      <c r="A32" s="21" t="s">
        <v>1121</v>
      </c>
      <c r="B32" s="21" t="s">
        <v>1122</v>
      </c>
      <c r="C32" s="22">
        <v>12</v>
      </c>
      <c r="D32" s="21" t="s">
        <v>1123</v>
      </c>
      <c r="E32" s="21" t="s">
        <v>1050</v>
      </c>
      <c r="F32" s="21" t="s">
        <v>1051</v>
      </c>
      <c r="G32" s="21" t="s">
        <v>1124</v>
      </c>
      <c r="H32" s="23" t="s">
        <v>1125</v>
      </c>
      <c r="I32" s="21" t="s">
        <v>1085</v>
      </c>
      <c r="J32" s="23" t="s">
        <v>1084</v>
      </c>
      <c r="K32" s="21" t="s">
        <v>1056</v>
      </c>
    </row>
    <row r="33" s="17" customFormat="1" ht="57" customHeight="1" spans="1:11">
      <c r="A33" s="21"/>
      <c r="B33" s="21"/>
      <c r="C33" s="22"/>
      <c r="D33" s="21"/>
      <c r="E33" s="21"/>
      <c r="F33" s="21"/>
      <c r="G33" s="21" t="s">
        <v>1126</v>
      </c>
      <c r="H33" s="23" t="s">
        <v>1125</v>
      </c>
      <c r="I33" s="21" t="s">
        <v>1127</v>
      </c>
      <c r="J33" s="23" t="s">
        <v>1084</v>
      </c>
      <c r="K33" s="21" t="s">
        <v>1060</v>
      </c>
    </row>
    <row r="34" s="17" customFormat="1" ht="57" customHeight="1" spans="1:11">
      <c r="A34" s="21"/>
      <c r="B34" s="21"/>
      <c r="C34" s="22"/>
      <c r="D34" s="21"/>
      <c r="E34" s="21"/>
      <c r="F34" s="21"/>
      <c r="G34" s="21" t="s">
        <v>1128</v>
      </c>
      <c r="H34" s="23" t="s">
        <v>1067</v>
      </c>
      <c r="I34" s="21" t="s">
        <v>1085</v>
      </c>
      <c r="J34" s="23" t="s">
        <v>1109</v>
      </c>
      <c r="K34" s="21" t="s">
        <v>1056</v>
      </c>
    </row>
    <row r="35" s="17" customFormat="1" ht="57" customHeight="1" spans="1:11">
      <c r="A35" s="21"/>
      <c r="B35" s="21"/>
      <c r="C35" s="22"/>
      <c r="D35" s="21"/>
      <c r="E35" s="21"/>
      <c r="F35" s="21" t="s">
        <v>1065</v>
      </c>
      <c r="G35" s="21" t="s">
        <v>1129</v>
      </c>
      <c r="H35" s="23" t="s">
        <v>1053</v>
      </c>
      <c r="I35" s="21" t="s">
        <v>1130</v>
      </c>
      <c r="J35" s="23" t="s">
        <v>1131</v>
      </c>
      <c r="K35" s="21" t="s">
        <v>1060</v>
      </c>
    </row>
    <row r="36" s="17" customFormat="1" ht="57" customHeight="1" spans="1:11">
      <c r="A36" s="21"/>
      <c r="B36" s="21"/>
      <c r="C36" s="22"/>
      <c r="D36" s="21"/>
      <c r="E36" s="21" t="s">
        <v>1070</v>
      </c>
      <c r="F36" s="21" t="s">
        <v>1071</v>
      </c>
      <c r="G36" s="21" t="s">
        <v>1132</v>
      </c>
      <c r="H36" s="23" t="s">
        <v>1073</v>
      </c>
      <c r="I36" s="21" t="s">
        <v>1133</v>
      </c>
      <c r="J36" s="23"/>
      <c r="K36" s="21" t="s">
        <v>1056</v>
      </c>
    </row>
    <row r="37" s="17" customFormat="1" ht="57" customHeight="1" spans="1:11">
      <c r="A37" s="21"/>
      <c r="B37" s="21"/>
      <c r="C37" s="22"/>
      <c r="D37" s="21"/>
      <c r="E37" s="21"/>
      <c r="F37" s="21" t="s">
        <v>1075</v>
      </c>
      <c r="G37" s="21" t="s">
        <v>1134</v>
      </c>
      <c r="H37" s="23" t="s">
        <v>1073</v>
      </c>
      <c r="I37" s="21" t="s">
        <v>1135</v>
      </c>
      <c r="J37" s="23"/>
      <c r="K37" s="21" t="s">
        <v>1056</v>
      </c>
    </row>
    <row r="38" s="17" customFormat="1" ht="57" customHeight="1" spans="1:11">
      <c r="A38" s="21"/>
      <c r="B38" s="21"/>
      <c r="C38" s="22"/>
      <c r="D38" s="21"/>
      <c r="E38" s="21" t="s">
        <v>1077</v>
      </c>
      <c r="F38" s="21" t="s">
        <v>1077</v>
      </c>
      <c r="G38" s="21" t="s">
        <v>1136</v>
      </c>
      <c r="H38" s="23" t="s">
        <v>1053</v>
      </c>
      <c r="I38" s="21" t="s">
        <v>1088</v>
      </c>
      <c r="J38" s="23" t="s">
        <v>1064</v>
      </c>
      <c r="K38" s="21" t="s">
        <v>1056</v>
      </c>
    </row>
    <row r="39" s="17" customFormat="1" ht="14.25" customHeight="1" spans="1:11">
      <c r="A39" s="21" t="s">
        <v>1137</v>
      </c>
      <c r="B39" s="21" t="s">
        <v>1138</v>
      </c>
      <c r="C39" s="22">
        <v>0.5</v>
      </c>
      <c r="D39" s="21" t="s">
        <v>1139</v>
      </c>
      <c r="E39" s="21" t="s">
        <v>1050</v>
      </c>
      <c r="F39" s="21" t="s">
        <v>1051</v>
      </c>
      <c r="G39" s="21" t="s">
        <v>1140</v>
      </c>
      <c r="H39" s="23" t="s">
        <v>1067</v>
      </c>
      <c r="I39" s="21" t="s">
        <v>1141</v>
      </c>
      <c r="J39" s="23" t="s">
        <v>1064</v>
      </c>
      <c r="K39" s="21" t="s">
        <v>1056</v>
      </c>
    </row>
    <row r="40" s="17" customFormat="1" ht="22.7" customHeight="1" spans="1:11">
      <c r="A40" s="21"/>
      <c r="B40" s="21"/>
      <c r="C40" s="22"/>
      <c r="D40" s="21"/>
      <c r="E40" s="21"/>
      <c r="F40" s="21" t="s">
        <v>1061</v>
      </c>
      <c r="G40" s="21" t="s">
        <v>1142</v>
      </c>
      <c r="H40" s="23" t="s">
        <v>1053</v>
      </c>
      <c r="I40" s="21" t="s">
        <v>1063</v>
      </c>
      <c r="J40" s="23" t="s">
        <v>1064</v>
      </c>
      <c r="K40" s="21" t="s">
        <v>1056</v>
      </c>
    </row>
    <row r="41" s="17" customFormat="1" ht="14.25" customHeight="1" spans="1:11">
      <c r="A41" s="21"/>
      <c r="B41" s="21"/>
      <c r="C41" s="22"/>
      <c r="D41" s="21"/>
      <c r="E41" s="21"/>
      <c r="F41" s="21" t="s">
        <v>1065</v>
      </c>
      <c r="G41" s="21" t="s">
        <v>1143</v>
      </c>
      <c r="H41" s="23" t="s">
        <v>1067</v>
      </c>
      <c r="I41" s="21" t="s">
        <v>1068</v>
      </c>
      <c r="J41" s="23" t="s">
        <v>1069</v>
      </c>
      <c r="K41" s="21" t="s">
        <v>1060</v>
      </c>
    </row>
    <row r="42" s="17" customFormat="1" ht="22.7" customHeight="1" spans="1:11">
      <c r="A42" s="21"/>
      <c r="B42" s="21"/>
      <c r="C42" s="22"/>
      <c r="D42" s="21"/>
      <c r="E42" s="21" t="s">
        <v>1070</v>
      </c>
      <c r="F42" s="21" t="s">
        <v>1144</v>
      </c>
      <c r="G42" s="21" t="s">
        <v>1145</v>
      </c>
      <c r="H42" s="23" t="s">
        <v>1053</v>
      </c>
      <c r="I42" s="21" t="s">
        <v>1063</v>
      </c>
      <c r="J42" s="23" t="s">
        <v>1064</v>
      </c>
      <c r="K42" s="21" t="s">
        <v>1056</v>
      </c>
    </row>
    <row r="43" s="17" customFormat="1" ht="22.7" customHeight="1" spans="1:11">
      <c r="A43" s="21"/>
      <c r="B43" s="21"/>
      <c r="C43" s="22"/>
      <c r="D43" s="21"/>
      <c r="E43" s="21"/>
      <c r="F43" s="21"/>
      <c r="G43" s="21" t="s">
        <v>1146</v>
      </c>
      <c r="H43" s="23" t="s">
        <v>1053</v>
      </c>
      <c r="I43" s="21" t="s">
        <v>1063</v>
      </c>
      <c r="J43" s="23" t="s">
        <v>1064</v>
      </c>
      <c r="K43" s="21" t="s">
        <v>1056</v>
      </c>
    </row>
    <row r="44" s="17" customFormat="1" ht="22.7" customHeight="1" spans="1:11">
      <c r="A44" s="21"/>
      <c r="B44" s="21"/>
      <c r="C44" s="22"/>
      <c r="D44" s="21"/>
      <c r="E44" s="21" t="s">
        <v>1077</v>
      </c>
      <c r="F44" s="21" t="s">
        <v>1086</v>
      </c>
      <c r="G44" s="21" t="s">
        <v>1147</v>
      </c>
      <c r="H44" s="23" t="s">
        <v>1053</v>
      </c>
      <c r="I44" s="21" t="s">
        <v>1063</v>
      </c>
      <c r="J44" s="23" t="s">
        <v>1064</v>
      </c>
      <c r="K44" s="21" t="s">
        <v>1056</v>
      </c>
    </row>
    <row r="45" s="17" customFormat="1" ht="14.25" customHeight="1" spans="1:11">
      <c r="A45" s="21"/>
      <c r="B45" s="21"/>
      <c r="C45" s="22"/>
      <c r="D45" s="21"/>
      <c r="E45" s="21" t="s">
        <v>1096</v>
      </c>
      <c r="F45" s="21" t="s">
        <v>1097</v>
      </c>
      <c r="G45" s="26" t="s">
        <v>1148</v>
      </c>
      <c r="H45" s="26" t="s">
        <v>1099</v>
      </c>
      <c r="I45" s="26" t="s">
        <v>1149</v>
      </c>
      <c r="J45" s="26" t="s">
        <v>1101</v>
      </c>
      <c r="K45" s="26" t="s">
        <v>1060</v>
      </c>
    </row>
    <row r="46" s="17" customFormat="1" ht="14.25" customHeight="1" spans="1:11">
      <c r="A46" s="21"/>
      <c r="B46" s="21"/>
      <c r="C46" s="22"/>
      <c r="D46" s="21"/>
      <c r="E46" s="21"/>
      <c r="F46" s="21"/>
      <c r="G46" s="27"/>
      <c r="H46" s="27"/>
      <c r="I46" s="27"/>
      <c r="J46" s="27"/>
      <c r="K46" s="27"/>
    </row>
    <row r="47" s="17" customFormat="1" ht="22.7" customHeight="1" spans="1:11">
      <c r="A47" s="21" t="s">
        <v>1150</v>
      </c>
      <c r="B47" s="21" t="s">
        <v>1151</v>
      </c>
      <c r="C47" s="22">
        <v>20</v>
      </c>
      <c r="D47" s="21" t="s">
        <v>1152</v>
      </c>
      <c r="E47" s="21" t="s">
        <v>1050</v>
      </c>
      <c r="F47" s="21" t="s">
        <v>1051</v>
      </c>
      <c r="G47" s="26" t="s">
        <v>1153</v>
      </c>
      <c r="H47" s="26" t="s">
        <v>1053</v>
      </c>
      <c r="I47" s="26" t="s">
        <v>1154</v>
      </c>
      <c r="J47" s="26" t="s">
        <v>1155</v>
      </c>
      <c r="K47" s="26" t="s">
        <v>1056</v>
      </c>
    </row>
    <row r="48" s="17" customFormat="1" ht="22.7" customHeight="1" spans="1:11">
      <c r="A48" s="21"/>
      <c r="B48" s="21"/>
      <c r="C48" s="22"/>
      <c r="D48" s="21"/>
      <c r="E48" s="21"/>
      <c r="F48" s="21"/>
      <c r="G48" s="27"/>
      <c r="H48" s="27"/>
      <c r="I48" s="27"/>
      <c r="J48" s="27"/>
      <c r="K48" s="27"/>
    </row>
    <row r="49" s="17" customFormat="1" ht="14.25" customHeight="1" spans="1:11">
      <c r="A49" s="21"/>
      <c r="B49" s="21"/>
      <c r="C49" s="22"/>
      <c r="D49" s="21"/>
      <c r="E49" s="21"/>
      <c r="F49" s="21" t="s">
        <v>1061</v>
      </c>
      <c r="G49" s="26" t="s">
        <v>1156</v>
      </c>
      <c r="H49" s="26" t="s">
        <v>1053</v>
      </c>
      <c r="I49" s="26" t="s">
        <v>1063</v>
      </c>
      <c r="J49" s="26" t="s">
        <v>1064</v>
      </c>
      <c r="K49" s="26" t="s">
        <v>1060</v>
      </c>
    </row>
    <row r="50" s="17" customFormat="1" ht="14.25" customHeight="1" spans="1:11">
      <c r="A50" s="21"/>
      <c r="B50" s="21"/>
      <c r="C50" s="22"/>
      <c r="D50" s="21"/>
      <c r="E50" s="21"/>
      <c r="F50" s="21"/>
      <c r="G50" s="27"/>
      <c r="H50" s="27"/>
      <c r="I50" s="27"/>
      <c r="J50" s="27"/>
      <c r="K50" s="27"/>
    </row>
    <row r="51" s="17" customFormat="1" ht="14.25" customHeight="1" spans="1:11">
      <c r="A51" s="21"/>
      <c r="B51" s="21"/>
      <c r="C51" s="22"/>
      <c r="D51" s="21"/>
      <c r="E51" s="21"/>
      <c r="F51" s="21" t="s">
        <v>1065</v>
      </c>
      <c r="G51" s="21" t="s">
        <v>1157</v>
      </c>
      <c r="H51" s="23" t="s">
        <v>1067</v>
      </c>
      <c r="I51" s="21" t="s">
        <v>1158</v>
      </c>
      <c r="J51" s="23" t="s">
        <v>1069</v>
      </c>
      <c r="K51" s="21" t="s">
        <v>1060</v>
      </c>
    </row>
    <row r="52" s="17" customFormat="1" ht="56.45" customHeight="1" spans="1:11">
      <c r="A52" s="21"/>
      <c r="B52" s="21"/>
      <c r="C52" s="22"/>
      <c r="D52" s="21"/>
      <c r="E52" s="21" t="s">
        <v>1070</v>
      </c>
      <c r="F52" s="21" t="s">
        <v>1075</v>
      </c>
      <c r="G52" s="21" t="s">
        <v>1159</v>
      </c>
      <c r="H52" s="23" t="s">
        <v>1073</v>
      </c>
      <c r="I52" s="21" t="s">
        <v>1160</v>
      </c>
      <c r="J52" s="23"/>
      <c r="K52" s="21" t="s">
        <v>1056</v>
      </c>
    </row>
    <row r="53" s="17" customFormat="1" ht="45.2" customHeight="1" spans="1:11">
      <c r="A53" s="21"/>
      <c r="B53" s="21"/>
      <c r="C53" s="22"/>
      <c r="D53" s="21"/>
      <c r="E53" s="21"/>
      <c r="F53" s="21" t="s">
        <v>1144</v>
      </c>
      <c r="G53" s="21" t="s">
        <v>1161</v>
      </c>
      <c r="H53" s="23" t="s">
        <v>1073</v>
      </c>
      <c r="I53" s="21" t="s">
        <v>1160</v>
      </c>
      <c r="J53" s="23"/>
      <c r="K53" s="21" t="s">
        <v>1056</v>
      </c>
    </row>
    <row r="54" s="17" customFormat="1" ht="14.25" customHeight="1" spans="1:11">
      <c r="A54" s="21"/>
      <c r="B54" s="21"/>
      <c r="C54" s="22"/>
      <c r="D54" s="21"/>
      <c r="E54" s="21" t="s">
        <v>1077</v>
      </c>
      <c r="F54" s="21" t="s">
        <v>1077</v>
      </c>
      <c r="G54" s="21" t="s">
        <v>1162</v>
      </c>
      <c r="H54" s="23" t="s">
        <v>1053</v>
      </c>
      <c r="I54" s="21" t="s">
        <v>1105</v>
      </c>
      <c r="J54" s="23" t="s">
        <v>1064</v>
      </c>
      <c r="K54" s="21" t="s">
        <v>1056</v>
      </c>
    </row>
    <row r="55" s="17" customFormat="1" ht="14.25" customHeight="1" spans="1:11">
      <c r="A55" s="21"/>
      <c r="B55" s="21"/>
      <c r="C55" s="22"/>
      <c r="D55" s="21"/>
      <c r="E55" s="21" t="s">
        <v>1096</v>
      </c>
      <c r="F55" s="21" t="s">
        <v>1097</v>
      </c>
      <c r="G55" s="21" t="s">
        <v>1163</v>
      </c>
      <c r="H55" s="23" t="s">
        <v>1099</v>
      </c>
      <c r="I55" s="21" t="s">
        <v>1164</v>
      </c>
      <c r="J55" s="23" t="s">
        <v>1101</v>
      </c>
      <c r="K55" s="21" t="s">
        <v>1056</v>
      </c>
    </row>
    <row r="56" s="17" customFormat="1" ht="22.7" customHeight="1" spans="1:11">
      <c r="A56" s="26" t="s">
        <v>1165</v>
      </c>
      <c r="B56" s="21" t="s">
        <v>1166</v>
      </c>
      <c r="C56" s="22">
        <v>20</v>
      </c>
      <c r="D56" s="21" t="s">
        <v>1167</v>
      </c>
      <c r="E56" s="21" t="s">
        <v>1050</v>
      </c>
      <c r="F56" s="21" t="s">
        <v>1051</v>
      </c>
      <c r="G56" s="21" t="s">
        <v>1168</v>
      </c>
      <c r="H56" s="23" t="s">
        <v>1053</v>
      </c>
      <c r="I56" s="21" t="s">
        <v>1054</v>
      </c>
      <c r="J56" s="23" t="s">
        <v>1055</v>
      </c>
      <c r="K56" s="21" t="s">
        <v>1056</v>
      </c>
    </row>
    <row r="57" s="17" customFormat="1" ht="22.7" customHeight="1" spans="1:11">
      <c r="A57" s="28"/>
      <c r="B57" s="21"/>
      <c r="C57" s="22"/>
      <c r="D57" s="21"/>
      <c r="E57" s="21"/>
      <c r="F57" s="21"/>
      <c r="G57" s="21" t="s">
        <v>1169</v>
      </c>
      <c r="H57" s="23" t="s">
        <v>1125</v>
      </c>
      <c r="I57" s="21" t="s">
        <v>1054</v>
      </c>
      <c r="J57" s="23" t="s">
        <v>1055</v>
      </c>
      <c r="K57" s="21" t="s">
        <v>1056</v>
      </c>
    </row>
    <row r="58" s="17" customFormat="1" ht="22.7" customHeight="1" spans="1:11">
      <c r="A58" s="28"/>
      <c r="B58" s="21"/>
      <c r="C58" s="22"/>
      <c r="D58" s="21"/>
      <c r="E58" s="21"/>
      <c r="F58" s="21" t="s">
        <v>1061</v>
      </c>
      <c r="G58" s="21" t="s">
        <v>1170</v>
      </c>
      <c r="H58" s="23" t="s">
        <v>1053</v>
      </c>
      <c r="I58" s="21" t="s">
        <v>1060</v>
      </c>
      <c r="J58" s="23" t="s">
        <v>1171</v>
      </c>
      <c r="K58" s="21" t="s">
        <v>1056</v>
      </c>
    </row>
    <row r="59" s="17" customFormat="1" ht="22.7" customHeight="1" spans="1:11">
      <c r="A59" s="28"/>
      <c r="B59" s="21"/>
      <c r="C59" s="22"/>
      <c r="D59" s="21"/>
      <c r="E59" s="21"/>
      <c r="F59" s="21" t="s">
        <v>1065</v>
      </c>
      <c r="G59" s="21" t="s">
        <v>1172</v>
      </c>
      <c r="H59" s="23" t="s">
        <v>1067</v>
      </c>
      <c r="I59" s="21" t="s">
        <v>1068</v>
      </c>
      <c r="J59" s="23" t="s">
        <v>1131</v>
      </c>
      <c r="K59" s="21" t="s">
        <v>1056</v>
      </c>
    </row>
    <row r="60" s="17" customFormat="1" ht="14.25" customHeight="1" spans="1:11">
      <c r="A60" s="28"/>
      <c r="B60" s="21"/>
      <c r="C60" s="22"/>
      <c r="D60" s="21"/>
      <c r="E60" s="21" t="s">
        <v>1070</v>
      </c>
      <c r="F60" s="26" t="s">
        <v>1075</v>
      </c>
      <c r="G60" s="26" t="s">
        <v>1173</v>
      </c>
      <c r="H60" s="26" t="s">
        <v>1053</v>
      </c>
      <c r="I60" s="26" t="s">
        <v>1105</v>
      </c>
      <c r="J60" s="26" t="s">
        <v>1064</v>
      </c>
      <c r="K60" s="26" t="s">
        <v>1060</v>
      </c>
    </row>
    <row r="61" s="17" customFormat="1" ht="14.25" customHeight="1" spans="1:11">
      <c r="A61" s="28"/>
      <c r="B61" s="21"/>
      <c r="C61" s="22"/>
      <c r="D61" s="21"/>
      <c r="E61" s="21"/>
      <c r="F61" s="27"/>
      <c r="G61" s="27"/>
      <c r="H61" s="27"/>
      <c r="I61" s="27"/>
      <c r="J61" s="27"/>
      <c r="K61" s="27"/>
    </row>
    <row r="62" s="17" customFormat="1" ht="33.95" customHeight="1" spans="1:11">
      <c r="A62" s="28"/>
      <c r="B62" s="21"/>
      <c r="C62" s="22"/>
      <c r="D62" s="21"/>
      <c r="E62" s="21" t="s">
        <v>1077</v>
      </c>
      <c r="F62" s="21" t="s">
        <v>1086</v>
      </c>
      <c r="G62" s="26" t="s">
        <v>1174</v>
      </c>
      <c r="H62" s="26" t="s">
        <v>1053</v>
      </c>
      <c r="I62" s="26" t="s">
        <v>1105</v>
      </c>
      <c r="J62" s="26" t="s">
        <v>1064</v>
      </c>
      <c r="K62" s="26" t="s">
        <v>1056</v>
      </c>
    </row>
    <row r="63" s="17" customFormat="1" ht="14.25" customHeight="1" spans="1:11">
      <c r="A63" s="28"/>
      <c r="B63" s="21"/>
      <c r="C63" s="22"/>
      <c r="D63" s="21"/>
      <c r="E63" s="21"/>
      <c r="F63" s="21"/>
      <c r="G63" s="27"/>
      <c r="H63" s="27"/>
      <c r="I63" s="27"/>
      <c r="J63" s="27"/>
      <c r="K63" s="27"/>
    </row>
    <row r="64" s="17" customFormat="1" ht="22.7" customHeight="1" spans="1:11">
      <c r="A64" s="28"/>
      <c r="B64" s="21"/>
      <c r="C64" s="22"/>
      <c r="D64" s="21"/>
      <c r="E64" s="21" t="s">
        <v>1096</v>
      </c>
      <c r="F64" s="21" t="s">
        <v>1097</v>
      </c>
      <c r="G64" s="26" t="s">
        <v>1175</v>
      </c>
      <c r="H64" s="26" t="s">
        <v>1099</v>
      </c>
      <c r="I64" s="26" t="s">
        <v>1060</v>
      </c>
      <c r="J64" s="26" t="s">
        <v>1176</v>
      </c>
      <c r="K64" s="26" t="s">
        <v>1060</v>
      </c>
    </row>
    <row r="65" s="17" customFormat="1" ht="22.7" customHeight="1" spans="1:11">
      <c r="A65" s="27"/>
      <c r="B65" s="21"/>
      <c r="C65" s="22"/>
      <c r="D65" s="21"/>
      <c r="E65" s="21"/>
      <c r="F65" s="21"/>
      <c r="G65" s="27"/>
      <c r="H65" s="27"/>
      <c r="I65" s="27"/>
      <c r="J65" s="27"/>
      <c r="K65" s="27"/>
    </row>
    <row r="66" s="17" customFormat="1" ht="22.7" customHeight="1" spans="1:11">
      <c r="A66" s="21" t="s">
        <v>1177</v>
      </c>
      <c r="B66" s="21" t="s">
        <v>1178</v>
      </c>
      <c r="C66" s="22">
        <v>20</v>
      </c>
      <c r="D66" s="21" t="s">
        <v>1179</v>
      </c>
      <c r="E66" s="21" t="s">
        <v>1050</v>
      </c>
      <c r="F66" s="21" t="s">
        <v>1051</v>
      </c>
      <c r="G66" s="21" t="s">
        <v>1180</v>
      </c>
      <c r="H66" s="23" t="s">
        <v>1053</v>
      </c>
      <c r="I66" s="21" t="s">
        <v>1141</v>
      </c>
      <c r="J66" s="23" t="s">
        <v>1064</v>
      </c>
      <c r="K66" s="21" t="s">
        <v>1056</v>
      </c>
    </row>
    <row r="67" s="17" customFormat="1" ht="22.7" customHeight="1" spans="1:11">
      <c r="A67" s="21"/>
      <c r="B67" s="21"/>
      <c r="C67" s="22"/>
      <c r="D67" s="21"/>
      <c r="E67" s="21"/>
      <c r="F67" s="21"/>
      <c r="G67" s="21" t="s">
        <v>1181</v>
      </c>
      <c r="H67" s="23" t="s">
        <v>1053</v>
      </c>
      <c r="I67" s="21" t="s">
        <v>1085</v>
      </c>
      <c r="J67" s="23" t="s">
        <v>1084</v>
      </c>
      <c r="K67" s="21" t="s">
        <v>1056</v>
      </c>
    </row>
    <row r="68" s="17" customFormat="1" ht="14.45" customHeight="1" spans="1:11">
      <c r="A68" s="21"/>
      <c r="B68" s="21"/>
      <c r="C68" s="22"/>
      <c r="D68" s="21"/>
      <c r="E68" s="21"/>
      <c r="F68" s="21"/>
      <c r="G68" s="21" t="s">
        <v>1182</v>
      </c>
      <c r="H68" s="23" t="s">
        <v>1053</v>
      </c>
      <c r="I68" s="21" t="s">
        <v>1141</v>
      </c>
      <c r="J68" s="23" t="s">
        <v>1064</v>
      </c>
      <c r="K68" s="21" t="s">
        <v>1056</v>
      </c>
    </row>
    <row r="69" s="17" customFormat="1" ht="22.7" customHeight="1" spans="1:11">
      <c r="A69" s="21"/>
      <c r="B69" s="21"/>
      <c r="C69" s="22"/>
      <c r="D69" s="21"/>
      <c r="E69" s="21"/>
      <c r="F69" s="21"/>
      <c r="G69" s="21" t="s">
        <v>1183</v>
      </c>
      <c r="H69" s="23" t="s">
        <v>1053</v>
      </c>
      <c r="I69" s="21" t="s">
        <v>1068</v>
      </c>
      <c r="J69" s="23" t="s">
        <v>1084</v>
      </c>
      <c r="K69" s="21" t="s">
        <v>1056</v>
      </c>
    </row>
    <row r="70" s="17" customFormat="1" ht="14.45" customHeight="1" spans="1:11">
      <c r="A70" s="21"/>
      <c r="B70" s="21"/>
      <c r="C70" s="22"/>
      <c r="D70" s="21"/>
      <c r="E70" s="21"/>
      <c r="F70" s="21" t="s">
        <v>1065</v>
      </c>
      <c r="G70" s="21" t="s">
        <v>1184</v>
      </c>
      <c r="H70" s="23" t="s">
        <v>1067</v>
      </c>
      <c r="I70" s="21" t="s">
        <v>1068</v>
      </c>
      <c r="J70" s="23" t="s">
        <v>1069</v>
      </c>
      <c r="K70" s="21" t="s">
        <v>1056</v>
      </c>
    </row>
    <row r="71" s="17" customFormat="1" ht="45.2" customHeight="1" spans="1:11">
      <c r="A71" s="21"/>
      <c r="B71" s="21"/>
      <c r="C71" s="22"/>
      <c r="D71" s="21"/>
      <c r="E71" s="21" t="s">
        <v>1070</v>
      </c>
      <c r="F71" s="21" t="s">
        <v>1075</v>
      </c>
      <c r="G71" s="21" t="s">
        <v>1185</v>
      </c>
      <c r="H71" s="23" t="s">
        <v>1073</v>
      </c>
      <c r="I71" s="21" t="s">
        <v>1186</v>
      </c>
      <c r="J71" s="23"/>
      <c r="K71" s="21" t="s">
        <v>1092</v>
      </c>
    </row>
    <row r="72" s="17" customFormat="1" ht="14.45" customHeight="1" spans="1:11">
      <c r="A72" s="21"/>
      <c r="B72" s="21"/>
      <c r="C72" s="22"/>
      <c r="D72" s="21"/>
      <c r="E72" s="21" t="s">
        <v>1077</v>
      </c>
      <c r="F72" s="21" t="s">
        <v>1077</v>
      </c>
      <c r="G72" s="21" t="s">
        <v>1187</v>
      </c>
      <c r="H72" s="23" t="s">
        <v>1053</v>
      </c>
      <c r="I72" s="21" t="s">
        <v>1063</v>
      </c>
      <c r="J72" s="23" t="s">
        <v>1064</v>
      </c>
      <c r="K72" s="21" t="s">
        <v>1056</v>
      </c>
    </row>
    <row r="73" s="17" customFormat="1" ht="14.25" customHeight="1" spans="1:11">
      <c r="A73" s="21"/>
      <c r="B73" s="21" t="s">
        <v>1188</v>
      </c>
      <c r="C73" s="22">
        <v>20</v>
      </c>
      <c r="D73" s="21" t="s">
        <v>1189</v>
      </c>
      <c r="E73" s="21" t="s">
        <v>1050</v>
      </c>
      <c r="F73" s="21" t="s">
        <v>1051</v>
      </c>
      <c r="G73" s="21" t="s">
        <v>1190</v>
      </c>
      <c r="H73" s="23" t="s">
        <v>1053</v>
      </c>
      <c r="I73" s="21" t="s">
        <v>1191</v>
      </c>
      <c r="J73" s="23" t="s">
        <v>1192</v>
      </c>
      <c r="K73" s="21" t="s">
        <v>1193</v>
      </c>
    </row>
    <row r="74" s="17" customFormat="1" ht="22.7" customHeight="1" spans="1:11">
      <c r="A74" s="21"/>
      <c r="B74" s="21"/>
      <c r="C74" s="22"/>
      <c r="D74" s="21"/>
      <c r="E74" s="21"/>
      <c r="F74" s="21" t="s">
        <v>1061</v>
      </c>
      <c r="G74" s="21" t="s">
        <v>1194</v>
      </c>
      <c r="H74" s="23" t="s">
        <v>1073</v>
      </c>
      <c r="I74" s="21" t="s">
        <v>1186</v>
      </c>
      <c r="J74" s="23" t="s">
        <v>1069</v>
      </c>
      <c r="K74" s="21" t="s">
        <v>1195</v>
      </c>
    </row>
    <row r="75" s="17" customFormat="1" ht="14.25" customHeight="1" spans="1:11">
      <c r="A75" s="21"/>
      <c r="B75" s="21"/>
      <c r="C75" s="22"/>
      <c r="D75" s="21"/>
      <c r="E75" s="21"/>
      <c r="F75" s="21" t="s">
        <v>1065</v>
      </c>
      <c r="G75" s="21" t="s">
        <v>1184</v>
      </c>
      <c r="H75" s="23" t="s">
        <v>1067</v>
      </c>
      <c r="I75" s="21" t="s">
        <v>1068</v>
      </c>
      <c r="J75" s="23" t="s">
        <v>1069</v>
      </c>
      <c r="K75" s="21" t="s">
        <v>1085</v>
      </c>
    </row>
    <row r="76" s="17" customFormat="1" ht="22.7" customHeight="1" spans="1:11">
      <c r="A76" s="21"/>
      <c r="B76" s="21"/>
      <c r="C76" s="22"/>
      <c r="D76" s="21"/>
      <c r="E76" s="21" t="s">
        <v>1070</v>
      </c>
      <c r="F76" s="21" t="s">
        <v>1075</v>
      </c>
      <c r="G76" s="21" t="s">
        <v>1196</v>
      </c>
      <c r="H76" s="23" t="s">
        <v>1073</v>
      </c>
      <c r="I76" s="21" t="s">
        <v>1186</v>
      </c>
      <c r="J76" s="23"/>
      <c r="K76" s="21" t="s">
        <v>1060</v>
      </c>
    </row>
    <row r="77" s="17" customFormat="1" ht="22.7" customHeight="1" spans="1:11">
      <c r="A77" s="21"/>
      <c r="B77" s="21"/>
      <c r="C77" s="22"/>
      <c r="D77" s="21"/>
      <c r="E77" s="21"/>
      <c r="F77" s="21" t="s">
        <v>1144</v>
      </c>
      <c r="G77" s="21" t="s">
        <v>1197</v>
      </c>
      <c r="H77" s="23" t="s">
        <v>1073</v>
      </c>
      <c r="I77" s="21" t="s">
        <v>1186</v>
      </c>
      <c r="J77" s="23"/>
      <c r="K77" s="21" t="s">
        <v>1195</v>
      </c>
    </row>
    <row r="78" s="17" customFormat="1" ht="22.7" customHeight="1" spans="1:11">
      <c r="A78" s="21"/>
      <c r="B78" s="21"/>
      <c r="C78" s="22"/>
      <c r="D78" s="21"/>
      <c r="E78" s="21" t="s">
        <v>1077</v>
      </c>
      <c r="F78" s="21" t="s">
        <v>1086</v>
      </c>
      <c r="G78" s="21" t="s">
        <v>1198</v>
      </c>
      <c r="H78" s="23" t="s">
        <v>1053</v>
      </c>
      <c r="I78" s="21" t="s">
        <v>1063</v>
      </c>
      <c r="J78" s="23" t="s">
        <v>1064</v>
      </c>
      <c r="K78" s="21" t="s">
        <v>1085</v>
      </c>
    </row>
    <row r="79" s="17" customFormat="1" ht="14.25" customHeight="1" spans="1:11">
      <c r="A79" s="21"/>
      <c r="B79" s="21"/>
      <c r="C79" s="22"/>
      <c r="D79" s="21"/>
      <c r="E79" s="21"/>
      <c r="F79" s="21" t="s">
        <v>1077</v>
      </c>
      <c r="G79" s="21" t="s">
        <v>1187</v>
      </c>
      <c r="H79" s="23" t="s">
        <v>1053</v>
      </c>
      <c r="I79" s="21" t="s">
        <v>1063</v>
      </c>
      <c r="J79" s="23" t="s">
        <v>1064</v>
      </c>
      <c r="K79" s="21" t="s">
        <v>1085</v>
      </c>
    </row>
    <row r="80" s="17" customFormat="1" ht="22.7" customHeight="1" spans="1:11">
      <c r="A80" s="21"/>
      <c r="B80" s="21" t="s">
        <v>1199</v>
      </c>
      <c r="C80" s="22">
        <v>1</v>
      </c>
      <c r="D80" s="21" t="s">
        <v>1200</v>
      </c>
      <c r="E80" s="21" t="s">
        <v>1050</v>
      </c>
      <c r="F80" s="21" t="s">
        <v>1051</v>
      </c>
      <c r="G80" s="21" t="s">
        <v>1201</v>
      </c>
      <c r="H80" s="23" t="s">
        <v>1067</v>
      </c>
      <c r="I80" s="21" t="s">
        <v>1141</v>
      </c>
      <c r="J80" s="23" t="s">
        <v>1064</v>
      </c>
      <c r="K80" s="21" t="s">
        <v>1195</v>
      </c>
    </row>
    <row r="81" s="17" customFormat="1" ht="14.25" customHeight="1" spans="1:11">
      <c r="A81" s="21"/>
      <c r="B81" s="21"/>
      <c r="C81" s="22"/>
      <c r="D81" s="21"/>
      <c r="E81" s="21"/>
      <c r="F81" s="21" t="s">
        <v>1061</v>
      </c>
      <c r="G81" s="30" t="s">
        <v>1202</v>
      </c>
      <c r="H81" s="23" t="s">
        <v>1053</v>
      </c>
      <c r="I81" s="21" t="s">
        <v>1063</v>
      </c>
      <c r="J81" s="23" t="s">
        <v>1064</v>
      </c>
      <c r="K81" s="21" t="s">
        <v>1195</v>
      </c>
    </row>
    <row r="82" s="17" customFormat="1" ht="22.7" customHeight="1" spans="1:11">
      <c r="A82" s="21"/>
      <c r="B82" s="21"/>
      <c r="C82" s="22"/>
      <c r="D82" s="21"/>
      <c r="E82" s="21"/>
      <c r="F82" s="21"/>
      <c r="G82" s="21" t="s">
        <v>1203</v>
      </c>
      <c r="H82" s="23" t="s">
        <v>1067</v>
      </c>
      <c r="I82" s="21" t="s">
        <v>1141</v>
      </c>
      <c r="J82" s="23" t="s">
        <v>1064</v>
      </c>
      <c r="K82" s="21" t="s">
        <v>1195</v>
      </c>
    </row>
    <row r="83" s="17" customFormat="1" ht="14.25" customHeight="1" spans="1:11">
      <c r="A83" s="21"/>
      <c r="B83" s="21"/>
      <c r="C83" s="22"/>
      <c r="D83" s="21"/>
      <c r="E83" s="21"/>
      <c r="F83" s="21" t="s">
        <v>1065</v>
      </c>
      <c r="G83" s="21" t="s">
        <v>1184</v>
      </c>
      <c r="H83" s="23" t="s">
        <v>1067</v>
      </c>
      <c r="I83" s="21" t="s">
        <v>1068</v>
      </c>
      <c r="J83" s="23" t="s">
        <v>1069</v>
      </c>
      <c r="K83" s="21" t="s">
        <v>1056</v>
      </c>
    </row>
    <row r="84" s="17" customFormat="1" ht="67.9" customHeight="1" spans="1:11">
      <c r="A84" s="21"/>
      <c r="B84" s="21"/>
      <c r="C84" s="22"/>
      <c r="D84" s="21"/>
      <c r="E84" s="21" t="s">
        <v>1070</v>
      </c>
      <c r="F84" s="21" t="s">
        <v>1075</v>
      </c>
      <c r="G84" s="21" t="s">
        <v>1204</v>
      </c>
      <c r="H84" s="23" t="s">
        <v>1073</v>
      </c>
      <c r="I84" s="21" t="s">
        <v>1186</v>
      </c>
      <c r="J84" s="23"/>
      <c r="K84" s="21" t="s">
        <v>1195</v>
      </c>
    </row>
    <row r="85" s="17" customFormat="1" ht="67.9" customHeight="1" spans="1:11">
      <c r="A85" s="21"/>
      <c r="B85" s="21"/>
      <c r="C85" s="22"/>
      <c r="D85" s="21"/>
      <c r="E85" s="21"/>
      <c r="F85" s="21" t="s">
        <v>1144</v>
      </c>
      <c r="G85" s="21" t="s">
        <v>1204</v>
      </c>
      <c r="H85" s="23" t="s">
        <v>1073</v>
      </c>
      <c r="I85" s="21" t="s">
        <v>1186</v>
      </c>
      <c r="J85" s="23"/>
      <c r="K85" s="21" t="s">
        <v>1056</v>
      </c>
    </row>
    <row r="86" s="17" customFormat="1" ht="14.25" customHeight="1" spans="1:11">
      <c r="A86" s="21"/>
      <c r="B86" s="21"/>
      <c r="C86" s="22"/>
      <c r="D86" s="21"/>
      <c r="E86" s="21" t="s">
        <v>1077</v>
      </c>
      <c r="F86" s="21" t="s">
        <v>1077</v>
      </c>
      <c r="G86" s="21" t="s">
        <v>1205</v>
      </c>
      <c r="H86" s="23" t="s">
        <v>1053</v>
      </c>
      <c r="I86" s="21" t="s">
        <v>1063</v>
      </c>
      <c r="J86" s="23" t="s">
        <v>1064</v>
      </c>
      <c r="K86" s="21" t="s">
        <v>1056</v>
      </c>
    </row>
    <row r="87" s="17" customFormat="1" ht="22.7" customHeight="1" spans="1:11">
      <c r="A87" s="26" t="s">
        <v>1206</v>
      </c>
      <c r="B87" s="21" t="s">
        <v>1207</v>
      </c>
      <c r="C87" s="22">
        <v>2</v>
      </c>
      <c r="D87" s="21" t="s">
        <v>1208</v>
      </c>
      <c r="E87" s="21" t="s">
        <v>1050</v>
      </c>
      <c r="F87" s="21" t="s">
        <v>1051</v>
      </c>
      <c r="G87" s="21" t="s">
        <v>1209</v>
      </c>
      <c r="H87" s="23" t="s">
        <v>1053</v>
      </c>
      <c r="I87" s="21" t="s">
        <v>1056</v>
      </c>
      <c r="J87" s="23" t="s">
        <v>1055</v>
      </c>
      <c r="K87" s="21" t="s">
        <v>1056</v>
      </c>
    </row>
    <row r="88" s="17" customFormat="1" ht="22.7" customHeight="1" spans="1:11">
      <c r="A88" s="28"/>
      <c r="B88" s="21"/>
      <c r="C88" s="22"/>
      <c r="D88" s="21"/>
      <c r="E88" s="21"/>
      <c r="F88" s="21"/>
      <c r="G88" s="21" t="s">
        <v>1210</v>
      </c>
      <c r="H88" s="23" t="s">
        <v>1053</v>
      </c>
      <c r="I88" s="21" t="s">
        <v>1211</v>
      </c>
      <c r="J88" s="23" t="s">
        <v>1212</v>
      </c>
      <c r="K88" s="21" t="s">
        <v>1056</v>
      </c>
    </row>
    <row r="89" s="17" customFormat="1" ht="22.7" customHeight="1" spans="1:11">
      <c r="A89" s="28"/>
      <c r="B89" s="21"/>
      <c r="C89" s="22"/>
      <c r="D89" s="21"/>
      <c r="E89" s="21"/>
      <c r="F89" s="21" t="s">
        <v>1061</v>
      </c>
      <c r="G89" s="21" t="s">
        <v>1213</v>
      </c>
      <c r="H89" s="23" t="s">
        <v>1053</v>
      </c>
      <c r="I89" s="21" t="s">
        <v>1214</v>
      </c>
      <c r="J89" s="23" t="s">
        <v>1064</v>
      </c>
      <c r="K89" s="21" t="s">
        <v>1060</v>
      </c>
    </row>
    <row r="90" s="17" customFormat="1" ht="22.7" customHeight="1" spans="1:11">
      <c r="A90" s="28"/>
      <c r="B90" s="21"/>
      <c r="C90" s="22"/>
      <c r="D90" s="21"/>
      <c r="E90" s="21"/>
      <c r="F90" s="21" t="s">
        <v>1065</v>
      </c>
      <c r="G90" s="21" t="s">
        <v>1215</v>
      </c>
      <c r="H90" s="23" t="s">
        <v>1067</v>
      </c>
      <c r="I90" s="21" t="s">
        <v>1158</v>
      </c>
      <c r="J90" s="23" t="s">
        <v>1069</v>
      </c>
      <c r="K90" s="21" t="s">
        <v>1056</v>
      </c>
    </row>
    <row r="91" s="17" customFormat="1" ht="22.7" customHeight="1" spans="1:11">
      <c r="A91" s="28"/>
      <c r="B91" s="21"/>
      <c r="C91" s="22"/>
      <c r="D91" s="21"/>
      <c r="E91" s="21" t="s">
        <v>1070</v>
      </c>
      <c r="F91" s="21" t="s">
        <v>1071</v>
      </c>
      <c r="G91" s="21" t="s">
        <v>1216</v>
      </c>
      <c r="H91" s="23" t="s">
        <v>1053</v>
      </c>
      <c r="I91" s="21" t="s">
        <v>1060</v>
      </c>
      <c r="J91" s="23" t="s">
        <v>1176</v>
      </c>
      <c r="K91" s="21" t="s">
        <v>1060</v>
      </c>
    </row>
    <row r="92" s="17" customFormat="1" ht="22.7" customHeight="1" spans="1:11">
      <c r="A92" s="28"/>
      <c r="B92" s="21"/>
      <c r="C92" s="22"/>
      <c r="D92" s="21"/>
      <c r="E92" s="21" t="s">
        <v>1077</v>
      </c>
      <c r="F92" s="21" t="s">
        <v>1086</v>
      </c>
      <c r="G92" s="21" t="s">
        <v>1217</v>
      </c>
      <c r="H92" s="23" t="s">
        <v>1053</v>
      </c>
      <c r="I92" s="21" t="s">
        <v>1218</v>
      </c>
      <c r="J92" s="23" t="s">
        <v>1064</v>
      </c>
      <c r="K92" s="21" t="s">
        <v>1056</v>
      </c>
    </row>
    <row r="93" s="17" customFormat="1" ht="22.7" customHeight="1" spans="1:11">
      <c r="A93" s="27"/>
      <c r="B93" s="21"/>
      <c r="C93" s="22"/>
      <c r="D93" s="21"/>
      <c r="E93" s="21" t="s">
        <v>1096</v>
      </c>
      <c r="F93" s="21" t="s">
        <v>1097</v>
      </c>
      <c r="G93" s="21" t="s">
        <v>1219</v>
      </c>
      <c r="H93" s="23" t="s">
        <v>1099</v>
      </c>
      <c r="I93" s="21" t="s">
        <v>1154</v>
      </c>
      <c r="J93" s="23" t="s">
        <v>1176</v>
      </c>
      <c r="K93" s="21" t="s">
        <v>1056</v>
      </c>
    </row>
    <row r="94" s="17" customFormat="1" ht="22.7" customHeight="1" spans="1:11">
      <c r="A94" s="21" t="s">
        <v>1220</v>
      </c>
      <c r="B94" s="21" t="s">
        <v>1221</v>
      </c>
      <c r="C94" s="22">
        <v>200</v>
      </c>
      <c r="D94" s="21" t="s">
        <v>1222</v>
      </c>
      <c r="E94" s="21" t="s">
        <v>1050</v>
      </c>
      <c r="F94" s="21" t="s">
        <v>1051</v>
      </c>
      <c r="G94" s="21" t="s">
        <v>1223</v>
      </c>
      <c r="H94" s="23" t="s">
        <v>1067</v>
      </c>
      <c r="I94" s="21" t="s">
        <v>1224</v>
      </c>
      <c r="J94" s="23" t="s">
        <v>1084</v>
      </c>
      <c r="K94" s="21" t="s">
        <v>1056</v>
      </c>
    </row>
    <row r="95" s="17" customFormat="1" ht="22.7" customHeight="1" spans="1:11">
      <c r="A95" s="21"/>
      <c r="B95" s="21"/>
      <c r="C95" s="22"/>
      <c r="D95" s="21"/>
      <c r="E95" s="21"/>
      <c r="F95" s="21" t="s">
        <v>1065</v>
      </c>
      <c r="G95" s="21" t="s">
        <v>1225</v>
      </c>
      <c r="H95" s="23" t="s">
        <v>1099</v>
      </c>
      <c r="I95" s="21" t="s">
        <v>1130</v>
      </c>
      <c r="J95" s="23" t="s">
        <v>1226</v>
      </c>
      <c r="K95" s="21" t="s">
        <v>1060</v>
      </c>
    </row>
    <row r="96" s="17" customFormat="1" ht="14.25" customHeight="1" spans="1:11">
      <c r="A96" s="21"/>
      <c r="B96" s="21"/>
      <c r="C96" s="22"/>
      <c r="D96" s="21"/>
      <c r="E96" s="21"/>
      <c r="F96" s="21"/>
      <c r="G96" s="21" t="s">
        <v>1227</v>
      </c>
      <c r="H96" s="23" t="s">
        <v>1053</v>
      </c>
      <c r="I96" s="21" t="s">
        <v>1088</v>
      </c>
      <c r="J96" s="23" t="s">
        <v>1064</v>
      </c>
      <c r="K96" s="21" t="s">
        <v>1056</v>
      </c>
    </row>
    <row r="97" s="17" customFormat="1" ht="22.7" customHeight="1" spans="1:11">
      <c r="A97" s="21"/>
      <c r="B97" s="21"/>
      <c r="C97" s="22"/>
      <c r="D97" s="21"/>
      <c r="E97" s="21" t="s">
        <v>1070</v>
      </c>
      <c r="F97" s="21" t="s">
        <v>1075</v>
      </c>
      <c r="G97" s="21" t="s">
        <v>1228</v>
      </c>
      <c r="H97" s="23" t="s">
        <v>1053</v>
      </c>
      <c r="I97" s="21" t="s">
        <v>1063</v>
      </c>
      <c r="J97" s="23" t="s">
        <v>1064</v>
      </c>
      <c r="K97" s="21" t="s">
        <v>1056</v>
      </c>
    </row>
    <row r="98" s="17" customFormat="1" ht="22.7" customHeight="1" spans="1:11">
      <c r="A98" s="21"/>
      <c r="B98" s="21"/>
      <c r="C98" s="22"/>
      <c r="D98" s="21"/>
      <c r="E98" s="21"/>
      <c r="F98" s="21"/>
      <c r="G98" s="21" t="s">
        <v>1229</v>
      </c>
      <c r="H98" s="23" t="s">
        <v>1053</v>
      </c>
      <c r="I98" s="21" t="s">
        <v>1063</v>
      </c>
      <c r="J98" s="23" t="s">
        <v>1064</v>
      </c>
      <c r="K98" s="21" t="s">
        <v>1060</v>
      </c>
    </row>
    <row r="99" s="17" customFormat="1" ht="22.7" customHeight="1" spans="1:11">
      <c r="A99" s="21"/>
      <c r="B99" s="21"/>
      <c r="C99" s="22"/>
      <c r="D99" s="21"/>
      <c r="E99" s="21"/>
      <c r="F99" s="21" t="s">
        <v>1230</v>
      </c>
      <c r="G99" s="21" t="s">
        <v>1231</v>
      </c>
      <c r="H99" s="23" t="s">
        <v>1053</v>
      </c>
      <c r="I99" s="21" t="s">
        <v>1088</v>
      </c>
      <c r="J99" s="23" t="s">
        <v>1064</v>
      </c>
      <c r="K99" s="21" t="s">
        <v>1056</v>
      </c>
    </row>
    <row r="100" s="17" customFormat="1" ht="22.7" customHeight="1" spans="1:11">
      <c r="A100" s="21"/>
      <c r="B100" s="21"/>
      <c r="C100" s="22"/>
      <c r="D100" s="21"/>
      <c r="E100" s="21" t="s">
        <v>1077</v>
      </c>
      <c r="F100" s="21" t="s">
        <v>1232</v>
      </c>
      <c r="G100" s="21" t="s">
        <v>1233</v>
      </c>
      <c r="H100" s="23" t="s">
        <v>1053</v>
      </c>
      <c r="I100" s="21" t="s">
        <v>1063</v>
      </c>
      <c r="J100" s="23" t="s">
        <v>1064</v>
      </c>
      <c r="K100" s="21" t="s">
        <v>1056</v>
      </c>
    </row>
    <row r="101" s="17" customFormat="1" ht="22.7" customHeight="1" spans="1:11">
      <c r="A101" s="21"/>
      <c r="B101" s="21" t="s">
        <v>1234</v>
      </c>
      <c r="C101" s="22">
        <v>50</v>
      </c>
      <c r="D101" s="21" t="s">
        <v>1235</v>
      </c>
      <c r="E101" s="21" t="s">
        <v>1050</v>
      </c>
      <c r="F101" s="21" t="s">
        <v>1051</v>
      </c>
      <c r="G101" s="21" t="s">
        <v>1236</v>
      </c>
      <c r="H101" s="23" t="s">
        <v>1099</v>
      </c>
      <c r="I101" s="21" t="s">
        <v>1237</v>
      </c>
      <c r="J101" s="23" t="s">
        <v>1192</v>
      </c>
      <c r="K101" s="21" t="s">
        <v>1060</v>
      </c>
    </row>
    <row r="102" s="17" customFormat="1" ht="22.7" customHeight="1" spans="1:11">
      <c r="A102" s="21"/>
      <c r="B102" s="21"/>
      <c r="C102" s="22"/>
      <c r="D102" s="21"/>
      <c r="E102" s="21"/>
      <c r="F102" s="21" t="s">
        <v>1065</v>
      </c>
      <c r="G102" s="21" t="s">
        <v>1238</v>
      </c>
      <c r="H102" s="23" t="s">
        <v>1053</v>
      </c>
      <c r="I102" s="21" t="s">
        <v>1088</v>
      </c>
      <c r="J102" s="23" t="s">
        <v>1064</v>
      </c>
      <c r="K102" s="21" t="s">
        <v>1060</v>
      </c>
    </row>
    <row r="103" s="17" customFormat="1" ht="14.25" customHeight="1" spans="1:11">
      <c r="A103" s="21"/>
      <c r="B103" s="21"/>
      <c r="C103" s="22"/>
      <c r="D103" s="21"/>
      <c r="E103" s="21" t="s">
        <v>1070</v>
      </c>
      <c r="F103" s="21" t="s">
        <v>1071</v>
      </c>
      <c r="G103" s="21" t="s">
        <v>1239</v>
      </c>
      <c r="H103" s="23" t="s">
        <v>1053</v>
      </c>
      <c r="I103" s="21" t="s">
        <v>1105</v>
      </c>
      <c r="J103" s="23" t="s">
        <v>1064</v>
      </c>
      <c r="K103" s="21" t="s">
        <v>1056</v>
      </c>
    </row>
    <row r="104" s="17" customFormat="1" ht="22.7" customHeight="1" spans="1:11">
      <c r="A104" s="21"/>
      <c r="B104" s="21"/>
      <c r="C104" s="22"/>
      <c r="D104" s="21"/>
      <c r="E104" s="21"/>
      <c r="F104" s="21" t="s">
        <v>1075</v>
      </c>
      <c r="G104" s="21" t="s">
        <v>1240</v>
      </c>
      <c r="H104" s="23" t="s">
        <v>1053</v>
      </c>
      <c r="I104" s="21" t="s">
        <v>1088</v>
      </c>
      <c r="J104" s="23" t="s">
        <v>1064</v>
      </c>
      <c r="K104" s="21" t="s">
        <v>1060</v>
      </c>
    </row>
    <row r="105" s="17" customFormat="1" ht="22.7" customHeight="1" spans="1:11">
      <c r="A105" s="21"/>
      <c r="B105" s="21"/>
      <c r="C105" s="22"/>
      <c r="D105" s="21"/>
      <c r="E105" s="21" t="s">
        <v>1077</v>
      </c>
      <c r="F105" s="21" t="s">
        <v>1086</v>
      </c>
      <c r="G105" s="21" t="s">
        <v>1241</v>
      </c>
      <c r="H105" s="23" t="s">
        <v>1053</v>
      </c>
      <c r="I105" s="21" t="s">
        <v>1063</v>
      </c>
      <c r="J105" s="23" t="s">
        <v>1064</v>
      </c>
      <c r="K105" s="21" t="s">
        <v>1085</v>
      </c>
    </row>
    <row r="106" s="17" customFormat="1" ht="22.7" customHeight="1" spans="1:11">
      <c r="A106" s="21"/>
      <c r="B106" s="21"/>
      <c r="C106" s="22"/>
      <c r="D106" s="21"/>
      <c r="E106" s="21"/>
      <c r="F106" s="21" t="s">
        <v>1232</v>
      </c>
      <c r="G106" s="21" t="s">
        <v>1242</v>
      </c>
      <c r="H106" s="23" t="s">
        <v>1053</v>
      </c>
      <c r="I106" s="21" t="s">
        <v>1063</v>
      </c>
      <c r="J106" s="23" t="s">
        <v>1064</v>
      </c>
      <c r="K106" s="21" t="s">
        <v>1085</v>
      </c>
    </row>
    <row r="107" s="17" customFormat="1" ht="14.25" customHeight="1" spans="1:11">
      <c r="A107" s="21"/>
      <c r="B107" s="21"/>
      <c r="C107" s="22"/>
      <c r="D107" s="21"/>
      <c r="E107" s="30" t="s">
        <v>1096</v>
      </c>
      <c r="F107" s="30" t="s">
        <v>1097</v>
      </c>
      <c r="G107" s="30" t="s">
        <v>1243</v>
      </c>
      <c r="H107" s="26" t="s">
        <v>1099</v>
      </c>
      <c r="I107" s="21" t="s">
        <v>1244</v>
      </c>
      <c r="J107" s="23" t="s">
        <v>1101</v>
      </c>
      <c r="K107" s="21" t="s">
        <v>1056</v>
      </c>
    </row>
    <row r="108" s="17" customFormat="1" ht="14.25" customHeight="1" spans="1:11">
      <c r="A108" s="21"/>
      <c r="B108" s="21" t="s">
        <v>1245</v>
      </c>
      <c r="C108" s="22">
        <v>63</v>
      </c>
      <c r="D108" s="21" t="s">
        <v>1246</v>
      </c>
      <c r="E108" s="21" t="s">
        <v>1050</v>
      </c>
      <c r="F108" s="21" t="s">
        <v>1051</v>
      </c>
      <c r="G108" s="30" t="s">
        <v>1247</v>
      </c>
      <c r="H108" s="23" t="s">
        <v>1099</v>
      </c>
      <c r="I108" s="21" t="s">
        <v>1092</v>
      </c>
      <c r="J108" s="23" t="s">
        <v>1055</v>
      </c>
      <c r="K108" s="21" t="s">
        <v>1056</v>
      </c>
    </row>
    <row r="109" s="17" customFormat="1" ht="22.7" customHeight="1" spans="1:11">
      <c r="A109" s="21"/>
      <c r="B109" s="21"/>
      <c r="C109" s="22"/>
      <c r="D109" s="21"/>
      <c r="E109" s="21"/>
      <c r="F109" s="21"/>
      <c r="G109" s="21" t="s">
        <v>1248</v>
      </c>
      <c r="H109" s="23" t="s">
        <v>1053</v>
      </c>
      <c r="I109" s="21" t="s">
        <v>1249</v>
      </c>
      <c r="J109" s="23" t="s">
        <v>1055</v>
      </c>
      <c r="K109" s="21" t="s">
        <v>1060</v>
      </c>
    </row>
    <row r="110" s="17" customFormat="1" ht="22.7" customHeight="1" spans="1:11">
      <c r="A110" s="21"/>
      <c r="B110" s="21"/>
      <c r="C110" s="22"/>
      <c r="D110" s="21"/>
      <c r="E110" s="21"/>
      <c r="F110" s="21" t="s">
        <v>1061</v>
      </c>
      <c r="G110" s="21" t="s">
        <v>1250</v>
      </c>
      <c r="H110" s="23" t="s">
        <v>1053</v>
      </c>
      <c r="I110" s="21" t="s">
        <v>1088</v>
      </c>
      <c r="J110" s="23" t="s">
        <v>1064</v>
      </c>
      <c r="K110" s="21" t="s">
        <v>1056</v>
      </c>
    </row>
    <row r="111" s="17" customFormat="1" ht="45.2" customHeight="1" spans="1:11">
      <c r="A111" s="21"/>
      <c r="B111" s="21"/>
      <c r="C111" s="22"/>
      <c r="D111" s="21"/>
      <c r="E111" s="21" t="s">
        <v>1070</v>
      </c>
      <c r="F111" s="21" t="s">
        <v>1075</v>
      </c>
      <c r="G111" s="21" t="s">
        <v>1251</v>
      </c>
      <c r="H111" s="23" t="s">
        <v>1053</v>
      </c>
      <c r="I111" s="21" t="s">
        <v>1056</v>
      </c>
      <c r="J111" s="23" t="s">
        <v>1064</v>
      </c>
      <c r="K111" s="21" t="s">
        <v>1060</v>
      </c>
    </row>
    <row r="112" s="17" customFormat="1" ht="22.7" customHeight="1" spans="1:11">
      <c r="A112" s="21"/>
      <c r="B112" s="21"/>
      <c r="C112" s="22"/>
      <c r="D112" s="21"/>
      <c r="E112" s="21"/>
      <c r="F112" s="21" t="s">
        <v>1252</v>
      </c>
      <c r="G112" s="21" t="s">
        <v>1253</v>
      </c>
      <c r="H112" s="23" t="s">
        <v>1053</v>
      </c>
      <c r="I112" s="21" t="s">
        <v>1085</v>
      </c>
      <c r="J112" s="23" t="s">
        <v>1064</v>
      </c>
      <c r="K112" s="21" t="s">
        <v>1056</v>
      </c>
    </row>
    <row r="113" s="17" customFormat="1" ht="22.7" customHeight="1" spans="1:11">
      <c r="A113" s="21"/>
      <c r="B113" s="21"/>
      <c r="C113" s="22"/>
      <c r="D113" s="21"/>
      <c r="E113" s="21" t="s">
        <v>1077</v>
      </c>
      <c r="F113" s="21" t="s">
        <v>1086</v>
      </c>
      <c r="G113" s="21" t="s">
        <v>1233</v>
      </c>
      <c r="H113" s="23" t="s">
        <v>1053</v>
      </c>
      <c r="I113" s="21" t="s">
        <v>1088</v>
      </c>
      <c r="J113" s="23" t="s">
        <v>1064</v>
      </c>
      <c r="K113" s="21" t="s">
        <v>1056</v>
      </c>
    </row>
    <row r="114" s="17" customFormat="1" ht="14.25" customHeight="1" spans="1:11">
      <c r="A114" s="21"/>
      <c r="B114" s="21"/>
      <c r="C114" s="22"/>
      <c r="D114" s="21"/>
      <c r="E114" s="30" t="s">
        <v>1096</v>
      </c>
      <c r="F114" s="30" t="s">
        <v>1097</v>
      </c>
      <c r="G114" s="30" t="s">
        <v>1254</v>
      </c>
      <c r="H114" s="23" t="s">
        <v>1099</v>
      </c>
      <c r="I114" s="21" t="s">
        <v>1255</v>
      </c>
      <c r="J114" s="23" t="s">
        <v>1101</v>
      </c>
      <c r="K114" s="21" t="s">
        <v>1056</v>
      </c>
    </row>
    <row r="115" s="17" customFormat="1" ht="22.7" customHeight="1" spans="1:11">
      <c r="A115" s="21"/>
      <c r="B115" s="30" t="s">
        <v>1256</v>
      </c>
      <c r="C115" s="31">
        <v>112</v>
      </c>
      <c r="D115" s="30" t="s">
        <v>1257</v>
      </c>
      <c r="E115" s="30" t="s">
        <v>1050</v>
      </c>
      <c r="F115" s="21" t="s">
        <v>1051</v>
      </c>
      <c r="G115" s="21" t="s">
        <v>1258</v>
      </c>
      <c r="H115" s="23" t="s">
        <v>1053</v>
      </c>
      <c r="I115" s="21" t="s">
        <v>1259</v>
      </c>
      <c r="J115" s="23" t="s">
        <v>1055</v>
      </c>
      <c r="K115" s="21" t="s">
        <v>1056</v>
      </c>
    </row>
    <row r="116" s="17" customFormat="1" ht="14.25" customHeight="1" spans="1:11">
      <c r="A116" s="21"/>
      <c r="B116" s="32"/>
      <c r="C116" s="33"/>
      <c r="D116" s="32"/>
      <c r="E116" s="32"/>
      <c r="F116" s="21" t="s">
        <v>1061</v>
      </c>
      <c r="G116" s="21" t="s">
        <v>1260</v>
      </c>
      <c r="H116" s="23" t="s">
        <v>1053</v>
      </c>
      <c r="I116" s="21" t="s">
        <v>1063</v>
      </c>
      <c r="J116" s="23" t="s">
        <v>1064</v>
      </c>
      <c r="K116" s="21" t="s">
        <v>1056</v>
      </c>
    </row>
    <row r="117" s="17" customFormat="1" ht="22.7" customHeight="1" spans="1:11">
      <c r="A117" s="21"/>
      <c r="B117" s="32"/>
      <c r="C117" s="33"/>
      <c r="D117" s="32"/>
      <c r="E117" s="34"/>
      <c r="F117" s="21" t="s">
        <v>1065</v>
      </c>
      <c r="G117" s="21" t="s">
        <v>1261</v>
      </c>
      <c r="H117" s="23" t="s">
        <v>1053</v>
      </c>
      <c r="I117" s="21" t="s">
        <v>1063</v>
      </c>
      <c r="J117" s="23" t="s">
        <v>1064</v>
      </c>
      <c r="K117" s="21" t="s">
        <v>1060</v>
      </c>
    </row>
    <row r="118" s="17" customFormat="1" ht="22.7" customHeight="1" spans="1:11">
      <c r="A118" s="21"/>
      <c r="B118" s="32"/>
      <c r="C118" s="33"/>
      <c r="D118" s="32"/>
      <c r="E118" s="30" t="s">
        <v>1070</v>
      </c>
      <c r="F118" s="21" t="s">
        <v>1075</v>
      </c>
      <c r="G118" s="21" t="s">
        <v>1262</v>
      </c>
      <c r="H118" s="23" t="s">
        <v>1053</v>
      </c>
      <c r="I118" s="21" t="s">
        <v>1085</v>
      </c>
      <c r="J118" s="23" t="s">
        <v>1064</v>
      </c>
      <c r="K118" s="21" t="s">
        <v>1056</v>
      </c>
    </row>
    <row r="119" s="17" customFormat="1" ht="22.7" customHeight="1" spans="1:11">
      <c r="A119" s="21"/>
      <c r="B119" s="32"/>
      <c r="C119" s="33"/>
      <c r="D119" s="32"/>
      <c r="E119" s="34"/>
      <c r="F119" s="21" t="s">
        <v>1252</v>
      </c>
      <c r="G119" s="21" t="s">
        <v>1263</v>
      </c>
      <c r="H119" s="23" t="s">
        <v>1053</v>
      </c>
      <c r="I119" s="21" t="s">
        <v>1056</v>
      </c>
      <c r="J119" s="23" t="s">
        <v>1064</v>
      </c>
      <c r="K119" s="21" t="s">
        <v>1056</v>
      </c>
    </row>
    <row r="120" s="17" customFormat="1" ht="22.7" customHeight="1" spans="1:11">
      <c r="A120" s="21"/>
      <c r="B120" s="32"/>
      <c r="C120" s="33"/>
      <c r="D120" s="32"/>
      <c r="E120" s="21" t="s">
        <v>1077</v>
      </c>
      <c r="F120" s="21" t="s">
        <v>1086</v>
      </c>
      <c r="G120" s="21" t="s">
        <v>1264</v>
      </c>
      <c r="H120" s="23" t="s">
        <v>1053</v>
      </c>
      <c r="I120" s="21" t="s">
        <v>1063</v>
      </c>
      <c r="J120" s="23" t="s">
        <v>1064</v>
      </c>
      <c r="K120" s="21" t="s">
        <v>1056</v>
      </c>
    </row>
    <row r="121" s="17" customFormat="1" ht="14.25" customHeight="1" spans="1:11">
      <c r="A121" s="21"/>
      <c r="B121" s="32"/>
      <c r="C121" s="33"/>
      <c r="D121" s="32"/>
      <c r="E121" s="30" t="s">
        <v>1096</v>
      </c>
      <c r="F121" s="30" t="s">
        <v>1097</v>
      </c>
      <c r="G121" s="30" t="s">
        <v>1265</v>
      </c>
      <c r="H121" s="23" t="s">
        <v>1099</v>
      </c>
      <c r="I121" s="21" t="s">
        <v>1266</v>
      </c>
      <c r="J121" s="23" t="s">
        <v>1101</v>
      </c>
      <c r="K121" s="21" t="s">
        <v>1060</v>
      </c>
    </row>
    <row r="122" s="17" customFormat="1" ht="22.7" customHeight="1" spans="1:11">
      <c r="A122" s="21" t="s">
        <v>1267</v>
      </c>
      <c r="B122" s="21" t="s">
        <v>1268</v>
      </c>
      <c r="C122" s="22">
        <v>16.77</v>
      </c>
      <c r="D122" s="21" t="s">
        <v>1269</v>
      </c>
      <c r="E122" s="21" t="s">
        <v>1050</v>
      </c>
      <c r="F122" s="30" t="s">
        <v>1051</v>
      </c>
      <c r="G122" s="26" t="s">
        <v>1270</v>
      </c>
      <c r="H122" s="26" t="s">
        <v>1053</v>
      </c>
      <c r="I122" s="26" t="s">
        <v>1056</v>
      </c>
      <c r="J122" s="26" t="s">
        <v>1084</v>
      </c>
      <c r="K122" s="26" t="s">
        <v>1060</v>
      </c>
    </row>
    <row r="123" s="17" customFormat="1" ht="22.7" customHeight="1" spans="1:11">
      <c r="A123" s="21"/>
      <c r="B123" s="21"/>
      <c r="C123" s="22"/>
      <c r="D123" s="21"/>
      <c r="E123" s="21"/>
      <c r="F123" s="32"/>
      <c r="G123" s="28"/>
      <c r="H123" s="28"/>
      <c r="I123" s="28"/>
      <c r="J123" s="28"/>
      <c r="K123" s="28"/>
    </row>
    <row r="124" s="17" customFormat="1" ht="14.25" customHeight="1" spans="1:11">
      <c r="A124" s="21"/>
      <c r="B124" s="21"/>
      <c r="C124" s="22"/>
      <c r="D124" s="21"/>
      <c r="E124" s="21"/>
      <c r="F124" s="34"/>
      <c r="G124" s="27"/>
      <c r="H124" s="27"/>
      <c r="I124" s="27"/>
      <c r="J124" s="27"/>
      <c r="K124" s="27"/>
    </row>
    <row r="125" s="17" customFormat="1" ht="22.7" customHeight="1" spans="1:11">
      <c r="A125" s="21"/>
      <c r="B125" s="21"/>
      <c r="C125" s="22"/>
      <c r="D125" s="21"/>
      <c r="E125" s="21"/>
      <c r="F125" s="21" t="s">
        <v>1061</v>
      </c>
      <c r="G125" s="21" t="s">
        <v>1271</v>
      </c>
      <c r="H125" s="23" t="s">
        <v>1067</v>
      </c>
      <c r="I125" s="21" t="s">
        <v>1141</v>
      </c>
      <c r="J125" s="23" t="s">
        <v>1064</v>
      </c>
      <c r="K125" s="21" t="s">
        <v>1056</v>
      </c>
    </row>
    <row r="126" s="17" customFormat="1" ht="22.7" customHeight="1" spans="1:11">
      <c r="A126" s="21"/>
      <c r="B126" s="21"/>
      <c r="C126" s="22"/>
      <c r="D126" s="21"/>
      <c r="E126" s="21"/>
      <c r="F126" s="21" t="s">
        <v>1065</v>
      </c>
      <c r="G126" s="21" t="s">
        <v>1272</v>
      </c>
      <c r="H126" s="23" t="s">
        <v>1099</v>
      </c>
      <c r="I126" s="21" t="s">
        <v>1195</v>
      </c>
      <c r="J126" s="23" t="s">
        <v>1273</v>
      </c>
      <c r="K126" s="21" t="s">
        <v>1056</v>
      </c>
    </row>
    <row r="127" s="17" customFormat="1" ht="22.7" customHeight="1" spans="1:11">
      <c r="A127" s="21"/>
      <c r="B127" s="21"/>
      <c r="C127" s="22"/>
      <c r="D127" s="21"/>
      <c r="E127" s="30" t="s">
        <v>1070</v>
      </c>
      <c r="F127" s="30" t="s">
        <v>1075</v>
      </c>
      <c r="G127" s="21" t="s">
        <v>1274</v>
      </c>
      <c r="H127" s="23" t="s">
        <v>1073</v>
      </c>
      <c r="I127" s="21" t="s">
        <v>1275</v>
      </c>
      <c r="J127" s="23"/>
      <c r="K127" s="21" t="s">
        <v>1060</v>
      </c>
    </row>
    <row r="128" s="17" customFormat="1" ht="22.7" customHeight="1" spans="1:11">
      <c r="A128" s="21"/>
      <c r="B128" s="21"/>
      <c r="C128" s="22"/>
      <c r="D128" s="21"/>
      <c r="E128" s="21" t="s">
        <v>1077</v>
      </c>
      <c r="F128" s="21" t="s">
        <v>1077</v>
      </c>
      <c r="G128" s="21" t="s">
        <v>1276</v>
      </c>
      <c r="H128" s="23" t="s">
        <v>1053</v>
      </c>
      <c r="I128" s="21" t="s">
        <v>1088</v>
      </c>
      <c r="J128" s="23" t="s">
        <v>1064</v>
      </c>
      <c r="K128" s="21" t="s">
        <v>1085</v>
      </c>
    </row>
    <row r="129" s="17" customFormat="1" ht="22.7" customHeight="1" spans="1:11">
      <c r="A129" s="21"/>
      <c r="B129" s="21"/>
      <c r="C129" s="22"/>
      <c r="D129" s="21"/>
      <c r="E129" s="21"/>
      <c r="F129" s="21"/>
      <c r="G129" s="21" t="s">
        <v>1277</v>
      </c>
      <c r="H129" s="23" t="s">
        <v>1053</v>
      </c>
      <c r="I129" s="21" t="s">
        <v>1088</v>
      </c>
      <c r="J129" s="23" t="s">
        <v>1064</v>
      </c>
      <c r="K129" s="21" t="s">
        <v>1085</v>
      </c>
    </row>
    <row r="130" s="17" customFormat="1" ht="14.25" customHeight="1" spans="1:11">
      <c r="A130" s="21"/>
      <c r="B130" s="21"/>
      <c r="C130" s="22"/>
      <c r="D130" s="21"/>
      <c r="E130" s="21" t="s">
        <v>1096</v>
      </c>
      <c r="F130" s="21" t="s">
        <v>1097</v>
      </c>
      <c r="G130" s="21" t="s">
        <v>1278</v>
      </c>
      <c r="H130" s="23" t="s">
        <v>1099</v>
      </c>
      <c r="I130" s="21" t="s">
        <v>1279</v>
      </c>
      <c r="J130" s="23" t="s">
        <v>1176</v>
      </c>
      <c r="K130" s="21" t="s">
        <v>1060</v>
      </c>
    </row>
    <row r="131" s="17" customFormat="1" ht="14.25" customHeight="1" spans="1:11">
      <c r="A131" s="30" t="s">
        <v>1280</v>
      </c>
      <c r="B131" s="30" t="s">
        <v>1281</v>
      </c>
      <c r="C131" s="31">
        <v>20.7288</v>
      </c>
      <c r="D131" s="30" t="s">
        <v>1282</v>
      </c>
      <c r="E131" s="30" t="s">
        <v>1050</v>
      </c>
      <c r="F131" s="30" t="s">
        <v>1051</v>
      </c>
      <c r="G131" s="21" t="s">
        <v>1283</v>
      </c>
      <c r="H131" s="23" t="s">
        <v>1053</v>
      </c>
      <c r="I131" s="21" t="s">
        <v>1284</v>
      </c>
      <c r="J131" s="23" t="s">
        <v>1285</v>
      </c>
      <c r="K131" s="35">
        <v>20</v>
      </c>
    </row>
    <row r="132" s="17" customFormat="1" ht="14.25" customHeight="1" spans="1:11">
      <c r="A132" s="32"/>
      <c r="B132" s="32"/>
      <c r="C132" s="33"/>
      <c r="D132" s="32"/>
      <c r="E132" s="32"/>
      <c r="F132" s="30" t="s">
        <v>1061</v>
      </c>
      <c r="G132" s="21" t="s">
        <v>1286</v>
      </c>
      <c r="H132" s="23" t="s">
        <v>1053</v>
      </c>
      <c r="I132" s="21" t="s">
        <v>1141</v>
      </c>
      <c r="J132" s="23" t="s">
        <v>1064</v>
      </c>
      <c r="K132" s="35">
        <v>5</v>
      </c>
    </row>
    <row r="133" s="17" customFormat="1" ht="14.25" customHeight="1" spans="1:11">
      <c r="A133" s="32"/>
      <c r="B133" s="32"/>
      <c r="C133" s="33"/>
      <c r="D133" s="32"/>
      <c r="E133" s="32"/>
      <c r="F133" s="34"/>
      <c r="G133" s="21" t="s">
        <v>1287</v>
      </c>
      <c r="H133" s="23" t="s">
        <v>1053</v>
      </c>
      <c r="I133" s="21" t="s">
        <v>1141</v>
      </c>
      <c r="J133" s="23" t="s">
        <v>1064</v>
      </c>
      <c r="K133" s="35">
        <v>5</v>
      </c>
    </row>
    <row r="134" s="17" customFormat="1" ht="14.25" customHeight="1" spans="1:11">
      <c r="A134" s="32"/>
      <c r="B134" s="32"/>
      <c r="C134" s="33"/>
      <c r="D134" s="32"/>
      <c r="E134" s="32"/>
      <c r="F134" s="30" t="s">
        <v>1065</v>
      </c>
      <c r="G134" s="21" t="s">
        <v>1288</v>
      </c>
      <c r="H134" s="23" t="s">
        <v>1053</v>
      </c>
      <c r="I134" s="21" t="s">
        <v>1141</v>
      </c>
      <c r="J134" s="23" t="s">
        <v>1064</v>
      </c>
      <c r="K134" s="35">
        <v>5</v>
      </c>
    </row>
    <row r="135" s="17" customFormat="1" ht="14.25" customHeight="1" spans="1:11">
      <c r="A135" s="32"/>
      <c r="B135" s="32"/>
      <c r="C135" s="33"/>
      <c r="D135" s="32"/>
      <c r="E135" s="34"/>
      <c r="F135" s="34"/>
      <c r="G135" s="21" t="s">
        <v>1289</v>
      </c>
      <c r="H135" s="23" t="s">
        <v>1053</v>
      </c>
      <c r="I135" s="21" t="s">
        <v>1141</v>
      </c>
      <c r="J135" s="23" t="s">
        <v>1064</v>
      </c>
      <c r="K135" s="35">
        <v>5</v>
      </c>
    </row>
    <row r="136" s="17" customFormat="1" ht="14.25" customHeight="1" spans="1:11">
      <c r="A136" s="32"/>
      <c r="B136" s="32"/>
      <c r="C136" s="33"/>
      <c r="D136" s="32"/>
      <c r="E136" s="30" t="s">
        <v>1070</v>
      </c>
      <c r="F136" s="21" t="s">
        <v>1071</v>
      </c>
      <c r="G136" s="21" t="s">
        <v>1290</v>
      </c>
      <c r="H136" s="23" t="s">
        <v>1073</v>
      </c>
      <c r="I136" s="21" t="s">
        <v>1291</v>
      </c>
      <c r="J136" s="23"/>
      <c r="K136" s="35">
        <v>10</v>
      </c>
    </row>
    <row r="137" s="17" customFormat="1" ht="14.25" customHeight="1" spans="1:11">
      <c r="A137" s="32"/>
      <c r="B137" s="32"/>
      <c r="C137" s="33"/>
      <c r="D137" s="32"/>
      <c r="E137" s="32"/>
      <c r="F137" s="30" t="s">
        <v>1075</v>
      </c>
      <c r="G137" s="21" t="s">
        <v>1292</v>
      </c>
      <c r="H137" s="23" t="s">
        <v>1053</v>
      </c>
      <c r="I137" s="21" t="s">
        <v>1218</v>
      </c>
      <c r="J137" s="23" t="s">
        <v>1064</v>
      </c>
      <c r="K137" s="35">
        <v>5</v>
      </c>
    </row>
    <row r="138" s="17" customFormat="1" ht="14.25" customHeight="1" spans="1:11">
      <c r="A138" s="32"/>
      <c r="B138" s="32"/>
      <c r="C138" s="33"/>
      <c r="D138" s="32"/>
      <c r="E138" s="34"/>
      <c r="F138" s="34"/>
      <c r="G138" s="21" t="s">
        <v>1293</v>
      </c>
      <c r="H138" s="23" t="s">
        <v>1053</v>
      </c>
      <c r="I138" s="21" t="s">
        <v>1141</v>
      </c>
      <c r="J138" s="23" t="s">
        <v>1064</v>
      </c>
      <c r="K138" s="35">
        <v>5</v>
      </c>
    </row>
    <row r="139" s="17" customFormat="1" ht="14.25" customHeight="1" spans="1:11">
      <c r="A139" s="32"/>
      <c r="B139" s="32"/>
      <c r="C139" s="33"/>
      <c r="D139" s="32"/>
      <c r="E139" s="21" t="s">
        <v>1077</v>
      </c>
      <c r="F139" s="21" t="s">
        <v>1086</v>
      </c>
      <c r="G139" s="21" t="s">
        <v>1294</v>
      </c>
      <c r="H139" s="23" t="s">
        <v>1053</v>
      </c>
      <c r="I139" s="21" t="s">
        <v>1063</v>
      </c>
      <c r="J139" s="23" t="s">
        <v>1064</v>
      </c>
      <c r="K139" s="35">
        <v>10</v>
      </c>
    </row>
    <row r="140" s="17" customFormat="1" ht="14.25" customHeight="1" spans="1:11">
      <c r="A140" s="32"/>
      <c r="B140" s="32"/>
      <c r="C140" s="33"/>
      <c r="D140" s="32"/>
      <c r="E140" s="30" t="s">
        <v>1096</v>
      </c>
      <c r="F140" s="30" t="s">
        <v>1097</v>
      </c>
      <c r="G140" s="21" t="s">
        <v>1295</v>
      </c>
      <c r="H140" s="23" t="s">
        <v>1099</v>
      </c>
      <c r="I140" s="21" t="s">
        <v>1296</v>
      </c>
      <c r="J140" s="23" t="s">
        <v>1176</v>
      </c>
      <c r="K140" s="35">
        <v>20</v>
      </c>
    </row>
    <row r="141" s="17" customFormat="1" ht="14.25" customHeight="1" spans="1:11">
      <c r="A141" s="21" t="s">
        <v>1297</v>
      </c>
      <c r="B141" s="21" t="s">
        <v>1298</v>
      </c>
      <c r="C141" s="22">
        <v>1</v>
      </c>
      <c r="D141" s="21" t="s">
        <v>1299</v>
      </c>
      <c r="E141" s="21" t="s">
        <v>1050</v>
      </c>
      <c r="F141" s="21" t="s">
        <v>1051</v>
      </c>
      <c r="G141" s="21" t="s">
        <v>1300</v>
      </c>
      <c r="H141" s="23" t="s">
        <v>1053</v>
      </c>
      <c r="I141" s="21" t="s">
        <v>1301</v>
      </c>
      <c r="J141" s="23" t="s">
        <v>1302</v>
      </c>
      <c r="K141" s="21" t="s">
        <v>1060</v>
      </c>
    </row>
    <row r="142" s="17" customFormat="1" ht="14.25" customHeight="1" spans="1:11">
      <c r="A142" s="21"/>
      <c r="B142" s="21"/>
      <c r="C142" s="22"/>
      <c r="D142" s="21"/>
      <c r="E142" s="21"/>
      <c r="F142" s="21" t="s">
        <v>1061</v>
      </c>
      <c r="G142" s="21" t="s">
        <v>1303</v>
      </c>
      <c r="H142" s="23" t="s">
        <v>1053</v>
      </c>
      <c r="I142" s="21" t="s">
        <v>1063</v>
      </c>
      <c r="J142" s="23" t="s">
        <v>1064</v>
      </c>
      <c r="K142" s="21" t="s">
        <v>1060</v>
      </c>
    </row>
    <row r="143" s="17" customFormat="1" ht="22.7" customHeight="1" spans="1:11">
      <c r="A143" s="21"/>
      <c r="B143" s="21"/>
      <c r="C143" s="22"/>
      <c r="D143" s="21"/>
      <c r="E143" s="21"/>
      <c r="F143" s="21" t="s">
        <v>1065</v>
      </c>
      <c r="G143" s="21" t="s">
        <v>1304</v>
      </c>
      <c r="H143" s="23" t="s">
        <v>1053</v>
      </c>
      <c r="I143" s="21" t="s">
        <v>1063</v>
      </c>
      <c r="J143" s="23" t="s">
        <v>1064</v>
      </c>
      <c r="K143" s="21" t="s">
        <v>1056</v>
      </c>
    </row>
    <row r="144" s="17" customFormat="1" ht="22.7" customHeight="1" spans="1:11">
      <c r="A144" s="21"/>
      <c r="B144" s="21"/>
      <c r="C144" s="22"/>
      <c r="D144" s="21"/>
      <c r="E144" s="21" t="s">
        <v>1070</v>
      </c>
      <c r="F144" s="21" t="s">
        <v>1075</v>
      </c>
      <c r="G144" s="21" t="s">
        <v>1305</v>
      </c>
      <c r="H144" s="23" t="s">
        <v>1053</v>
      </c>
      <c r="I144" s="21" t="s">
        <v>1105</v>
      </c>
      <c r="J144" s="23" t="s">
        <v>1064</v>
      </c>
      <c r="K144" s="21" t="s">
        <v>1060</v>
      </c>
    </row>
    <row r="145" s="17" customFormat="1" ht="22.7" customHeight="1" spans="1:11">
      <c r="A145" s="21"/>
      <c r="B145" s="21"/>
      <c r="C145" s="22"/>
      <c r="D145" s="21"/>
      <c r="E145" s="21" t="s">
        <v>1077</v>
      </c>
      <c r="F145" s="21" t="s">
        <v>1086</v>
      </c>
      <c r="G145" s="21" t="s">
        <v>1187</v>
      </c>
      <c r="H145" s="23" t="s">
        <v>1053</v>
      </c>
      <c r="I145" s="21" t="s">
        <v>1105</v>
      </c>
      <c r="J145" s="23" t="s">
        <v>1064</v>
      </c>
      <c r="K145" s="21" t="s">
        <v>1056</v>
      </c>
    </row>
    <row r="146" s="17" customFormat="1" ht="14.25" customHeight="1" spans="1:11">
      <c r="A146" s="21"/>
      <c r="B146" s="21"/>
      <c r="C146" s="22"/>
      <c r="D146" s="21"/>
      <c r="E146" s="21" t="s">
        <v>1096</v>
      </c>
      <c r="F146" s="21" t="s">
        <v>1097</v>
      </c>
      <c r="G146" s="21" t="s">
        <v>1306</v>
      </c>
      <c r="H146" s="23" t="s">
        <v>1099</v>
      </c>
      <c r="I146" s="21" t="s">
        <v>1068</v>
      </c>
      <c r="J146" s="23" t="s">
        <v>1176</v>
      </c>
      <c r="K146" s="21" t="s">
        <v>1056</v>
      </c>
    </row>
    <row r="147" s="17" customFormat="1" ht="22.7" customHeight="1" spans="1:11">
      <c r="A147" s="21" t="s">
        <v>1307</v>
      </c>
      <c r="B147" s="21" t="s">
        <v>1308</v>
      </c>
      <c r="C147" s="22">
        <v>76.56</v>
      </c>
      <c r="D147" s="21" t="s">
        <v>1309</v>
      </c>
      <c r="E147" s="21" t="s">
        <v>1050</v>
      </c>
      <c r="F147" s="21" t="s">
        <v>1051</v>
      </c>
      <c r="G147" s="21" t="s">
        <v>1310</v>
      </c>
      <c r="H147" s="23" t="s">
        <v>1067</v>
      </c>
      <c r="I147" s="21" t="s">
        <v>1311</v>
      </c>
      <c r="J147" s="23" t="s">
        <v>1084</v>
      </c>
      <c r="K147" s="21" t="s">
        <v>1060</v>
      </c>
    </row>
    <row r="148" s="17" customFormat="1" ht="22.7" customHeight="1" spans="1:11">
      <c r="A148" s="21"/>
      <c r="B148" s="21"/>
      <c r="C148" s="22"/>
      <c r="D148" s="21"/>
      <c r="E148" s="21"/>
      <c r="F148" s="21" t="s">
        <v>1061</v>
      </c>
      <c r="G148" s="21" t="s">
        <v>1312</v>
      </c>
      <c r="H148" s="23" t="s">
        <v>1053</v>
      </c>
      <c r="I148" s="21" t="s">
        <v>1079</v>
      </c>
      <c r="J148" s="23" t="s">
        <v>1064</v>
      </c>
      <c r="K148" s="21" t="s">
        <v>1056</v>
      </c>
    </row>
    <row r="149" s="17" customFormat="1" ht="19.5" customHeight="1" spans="1:11">
      <c r="A149" s="21"/>
      <c r="B149" s="21"/>
      <c r="C149" s="22"/>
      <c r="D149" s="21"/>
      <c r="E149" s="21"/>
      <c r="F149" s="21" t="s">
        <v>1065</v>
      </c>
      <c r="G149" s="21" t="s">
        <v>1313</v>
      </c>
      <c r="H149" s="23" t="s">
        <v>1067</v>
      </c>
      <c r="I149" s="21" t="s">
        <v>1068</v>
      </c>
      <c r="J149" s="23" t="s">
        <v>1069</v>
      </c>
      <c r="K149" s="21" t="s">
        <v>1056</v>
      </c>
    </row>
    <row r="150" s="17" customFormat="1" ht="33.95" customHeight="1" spans="1:11">
      <c r="A150" s="21"/>
      <c r="B150" s="21"/>
      <c r="C150" s="22"/>
      <c r="D150" s="21"/>
      <c r="E150" s="21" t="s">
        <v>1070</v>
      </c>
      <c r="F150" s="30" t="s">
        <v>1075</v>
      </c>
      <c r="G150" s="21" t="s">
        <v>1314</v>
      </c>
      <c r="H150" s="23" t="s">
        <v>1053</v>
      </c>
      <c r="I150" s="21" t="s">
        <v>1056</v>
      </c>
      <c r="J150" s="23" t="s">
        <v>1315</v>
      </c>
      <c r="K150" s="21" t="s">
        <v>1056</v>
      </c>
    </row>
    <row r="151" s="17" customFormat="1" ht="33.95" customHeight="1" spans="1:11">
      <c r="A151" s="21"/>
      <c r="B151" s="21"/>
      <c r="C151" s="22"/>
      <c r="D151" s="21"/>
      <c r="E151" s="21"/>
      <c r="F151" s="21" t="s">
        <v>1230</v>
      </c>
      <c r="G151" s="21" t="s">
        <v>1316</v>
      </c>
      <c r="H151" s="23" t="s">
        <v>1073</v>
      </c>
      <c r="I151" s="21" t="s">
        <v>1317</v>
      </c>
      <c r="J151" s="23"/>
      <c r="K151" s="21" t="s">
        <v>1056</v>
      </c>
    </row>
    <row r="152" s="17" customFormat="1" ht="19.5" customHeight="1" spans="1:11">
      <c r="A152" s="21"/>
      <c r="B152" s="21"/>
      <c r="C152" s="22"/>
      <c r="D152" s="21"/>
      <c r="E152" s="21" t="s">
        <v>1077</v>
      </c>
      <c r="F152" s="21" t="s">
        <v>1086</v>
      </c>
      <c r="G152" s="21" t="s">
        <v>1318</v>
      </c>
      <c r="H152" s="23" t="s">
        <v>1053</v>
      </c>
      <c r="I152" s="21" t="s">
        <v>1063</v>
      </c>
      <c r="J152" s="23" t="s">
        <v>1315</v>
      </c>
      <c r="K152" s="21" t="s">
        <v>1056</v>
      </c>
    </row>
    <row r="153" s="17" customFormat="1" ht="45.2" customHeight="1" spans="1:11">
      <c r="A153" s="21"/>
      <c r="B153" s="21"/>
      <c r="C153" s="22"/>
      <c r="D153" s="21"/>
      <c r="E153" s="21" t="s">
        <v>1096</v>
      </c>
      <c r="F153" s="21" t="s">
        <v>1097</v>
      </c>
      <c r="G153" s="21" t="s">
        <v>1319</v>
      </c>
      <c r="H153" s="23" t="s">
        <v>1099</v>
      </c>
      <c r="I153" s="21" t="s">
        <v>1320</v>
      </c>
      <c r="J153" s="23" t="s">
        <v>1321</v>
      </c>
      <c r="K153" s="21" t="s">
        <v>1060</v>
      </c>
    </row>
    <row r="154" s="17" customFormat="1" ht="14.25" customHeight="1" spans="1:11">
      <c r="A154" s="21"/>
      <c r="B154" s="21" t="s">
        <v>1322</v>
      </c>
      <c r="C154" s="22">
        <v>15.672</v>
      </c>
      <c r="D154" s="21" t="s">
        <v>1323</v>
      </c>
      <c r="E154" s="21" t="s">
        <v>1050</v>
      </c>
      <c r="F154" s="30" t="s">
        <v>1051</v>
      </c>
      <c r="G154" s="30" t="s">
        <v>1324</v>
      </c>
      <c r="H154" s="23" t="s">
        <v>1053</v>
      </c>
      <c r="I154" s="21" t="s">
        <v>1325</v>
      </c>
      <c r="J154" s="23" t="s">
        <v>1084</v>
      </c>
      <c r="K154" s="21" t="s">
        <v>1056</v>
      </c>
    </row>
    <row r="155" s="17" customFormat="1" ht="22.7" customHeight="1" spans="1:11">
      <c r="A155" s="21"/>
      <c r="B155" s="21"/>
      <c r="C155" s="22"/>
      <c r="D155" s="21"/>
      <c r="E155" s="21"/>
      <c r="F155" s="21" t="s">
        <v>1061</v>
      </c>
      <c r="G155" s="21" t="s">
        <v>1326</v>
      </c>
      <c r="H155" s="23" t="s">
        <v>1067</v>
      </c>
      <c r="I155" s="21" t="s">
        <v>1141</v>
      </c>
      <c r="J155" s="23" t="s">
        <v>1064</v>
      </c>
      <c r="K155" s="21" t="s">
        <v>1060</v>
      </c>
    </row>
    <row r="156" s="17" customFormat="1" ht="14.25" customHeight="1" spans="1:11">
      <c r="A156" s="21"/>
      <c r="B156" s="21"/>
      <c r="C156" s="22"/>
      <c r="D156" s="21"/>
      <c r="E156" s="21"/>
      <c r="F156" s="21" t="s">
        <v>1065</v>
      </c>
      <c r="G156" s="21" t="s">
        <v>1327</v>
      </c>
      <c r="H156" s="23" t="s">
        <v>1099</v>
      </c>
      <c r="I156" s="21" t="s">
        <v>1068</v>
      </c>
      <c r="J156" s="23" t="s">
        <v>1069</v>
      </c>
      <c r="K156" s="21" t="s">
        <v>1056</v>
      </c>
    </row>
    <row r="157" s="17" customFormat="1" ht="22.7" customHeight="1" spans="1:11">
      <c r="A157" s="21"/>
      <c r="B157" s="21"/>
      <c r="C157" s="22"/>
      <c r="D157" s="21"/>
      <c r="E157" s="21" t="s">
        <v>1070</v>
      </c>
      <c r="F157" s="21" t="s">
        <v>1075</v>
      </c>
      <c r="G157" s="21" t="s">
        <v>1328</v>
      </c>
      <c r="H157" s="23" t="s">
        <v>1073</v>
      </c>
      <c r="I157" s="21" t="s">
        <v>1329</v>
      </c>
      <c r="J157" s="23"/>
      <c r="K157" s="21" t="s">
        <v>1056</v>
      </c>
    </row>
    <row r="158" s="17" customFormat="1" ht="22.7" customHeight="1" spans="1:11">
      <c r="A158" s="21"/>
      <c r="B158" s="21"/>
      <c r="C158" s="22"/>
      <c r="D158" s="21"/>
      <c r="E158" s="21"/>
      <c r="F158" s="21" t="s">
        <v>1144</v>
      </c>
      <c r="G158" s="21" t="s">
        <v>1330</v>
      </c>
      <c r="H158" s="23" t="s">
        <v>1073</v>
      </c>
      <c r="I158" s="21" t="s">
        <v>1331</v>
      </c>
      <c r="J158" s="23"/>
      <c r="K158" s="21" t="s">
        <v>1056</v>
      </c>
    </row>
    <row r="159" s="17" customFormat="1" ht="22.7" customHeight="1" spans="1:11">
      <c r="A159" s="21"/>
      <c r="B159" s="21"/>
      <c r="C159" s="22"/>
      <c r="D159" s="21"/>
      <c r="E159" s="21" t="s">
        <v>1077</v>
      </c>
      <c r="F159" s="21" t="s">
        <v>1086</v>
      </c>
      <c r="G159" s="21" t="s">
        <v>1332</v>
      </c>
      <c r="H159" s="23" t="s">
        <v>1053</v>
      </c>
      <c r="I159" s="21" t="s">
        <v>1063</v>
      </c>
      <c r="J159" s="23" t="s">
        <v>1064</v>
      </c>
      <c r="K159" s="21" t="s">
        <v>1056</v>
      </c>
    </row>
    <row r="160" s="17" customFormat="1" ht="14.25" customHeight="1" spans="1:11">
      <c r="A160" s="21"/>
      <c r="B160" s="21"/>
      <c r="C160" s="22"/>
      <c r="D160" s="21"/>
      <c r="E160" s="21" t="s">
        <v>1096</v>
      </c>
      <c r="F160" s="21" t="s">
        <v>1097</v>
      </c>
      <c r="G160" s="21" t="s">
        <v>1319</v>
      </c>
      <c r="H160" s="23" t="s">
        <v>1099</v>
      </c>
      <c r="I160" s="21" t="s">
        <v>1333</v>
      </c>
      <c r="J160" s="23" t="s">
        <v>1101</v>
      </c>
      <c r="K160" s="21" t="s">
        <v>1060</v>
      </c>
    </row>
    <row r="161" s="17" customFormat="1" ht="14.25" customHeight="1" spans="1:11">
      <c r="A161" s="21"/>
      <c r="B161" s="21" t="s">
        <v>1334</v>
      </c>
      <c r="C161" s="22">
        <v>2.4</v>
      </c>
      <c r="D161" s="21" t="s">
        <v>1335</v>
      </c>
      <c r="E161" s="21" t="s">
        <v>1050</v>
      </c>
      <c r="F161" s="21" t="s">
        <v>1051</v>
      </c>
      <c r="G161" s="21" t="s">
        <v>1336</v>
      </c>
      <c r="H161" s="23" t="s">
        <v>1053</v>
      </c>
      <c r="I161" s="36">
        <v>4</v>
      </c>
      <c r="J161" s="23" t="s">
        <v>1192</v>
      </c>
      <c r="K161" s="36">
        <v>10</v>
      </c>
    </row>
    <row r="162" s="17" customFormat="1" ht="22.7" customHeight="1" spans="1:11">
      <c r="A162" s="21"/>
      <c r="B162" s="21"/>
      <c r="C162" s="22"/>
      <c r="D162" s="21"/>
      <c r="E162" s="21"/>
      <c r="F162" s="21" t="s">
        <v>1061</v>
      </c>
      <c r="G162" s="21" t="s">
        <v>1337</v>
      </c>
      <c r="H162" s="23" t="s">
        <v>1053</v>
      </c>
      <c r="I162" s="21" t="s">
        <v>1088</v>
      </c>
      <c r="J162" s="23" t="s">
        <v>1064</v>
      </c>
      <c r="K162" s="21" t="s">
        <v>1060</v>
      </c>
    </row>
    <row r="163" s="17" customFormat="1" ht="14.25" customHeight="1" spans="1:11">
      <c r="A163" s="21"/>
      <c r="B163" s="21"/>
      <c r="C163" s="22"/>
      <c r="D163" s="21"/>
      <c r="E163" s="21"/>
      <c r="F163" s="21" t="s">
        <v>1065</v>
      </c>
      <c r="G163" s="21" t="s">
        <v>1327</v>
      </c>
      <c r="H163" s="23" t="s">
        <v>1067</v>
      </c>
      <c r="I163" s="21" t="s">
        <v>1068</v>
      </c>
      <c r="J163" s="23" t="s">
        <v>1069</v>
      </c>
      <c r="K163" s="21" t="s">
        <v>1056</v>
      </c>
    </row>
    <row r="164" s="17" customFormat="1" ht="45.2" customHeight="1" spans="1:11">
      <c r="A164" s="21"/>
      <c r="B164" s="21"/>
      <c r="C164" s="22"/>
      <c r="D164" s="21"/>
      <c r="E164" s="21" t="s">
        <v>1070</v>
      </c>
      <c r="F164" s="21" t="s">
        <v>1075</v>
      </c>
      <c r="G164" s="21" t="s">
        <v>1338</v>
      </c>
      <c r="H164" s="23" t="s">
        <v>1073</v>
      </c>
      <c r="I164" s="21" t="s">
        <v>1339</v>
      </c>
      <c r="J164" s="23"/>
      <c r="K164" s="21" t="s">
        <v>1060</v>
      </c>
    </row>
    <row r="165" s="17" customFormat="1" ht="14.25" customHeight="1" spans="1:11">
      <c r="A165" s="21"/>
      <c r="B165" s="21"/>
      <c r="C165" s="22"/>
      <c r="D165" s="21"/>
      <c r="E165" s="21" t="s">
        <v>1077</v>
      </c>
      <c r="F165" s="21" t="s">
        <v>1086</v>
      </c>
      <c r="G165" s="21" t="s">
        <v>1318</v>
      </c>
      <c r="H165" s="23" t="s">
        <v>1053</v>
      </c>
      <c r="I165" s="21" t="s">
        <v>1088</v>
      </c>
      <c r="J165" s="23" t="s">
        <v>1064</v>
      </c>
      <c r="K165" s="21" t="s">
        <v>1085</v>
      </c>
    </row>
    <row r="166" s="17" customFormat="1" ht="22.7" customHeight="1" spans="1:11">
      <c r="A166" s="21"/>
      <c r="B166" s="21"/>
      <c r="C166" s="22"/>
      <c r="D166" s="21"/>
      <c r="E166" s="21"/>
      <c r="F166" s="21"/>
      <c r="G166" s="21" t="s">
        <v>1340</v>
      </c>
      <c r="H166" s="23" t="s">
        <v>1053</v>
      </c>
      <c r="I166" s="21" t="s">
        <v>1063</v>
      </c>
      <c r="J166" s="23" t="s">
        <v>1064</v>
      </c>
      <c r="K166" s="21" t="s">
        <v>1085</v>
      </c>
    </row>
    <row r="167" s="17" customFormat="1" ht="22.7" customHeight="1" spans="1:11">
      <c r="A167" s="21"/>
      <c r="B167" s="21"/>
      <c r="C167" s="22"/>
      <c r="D167" s="21"/>
      <c r="E167" s="21" t="s">
        <v>1096</v>
      </c>
      <c r="F167" s="21" t="s">
        <v>1097</v>
      </c>
      <c r="G167" s="21" t="s">
        <v>1341</v>
      </c>
      <c r="H167" s="23" t="s">
        <v>1099</v>
      </c>
      <c r="I167" s="21" t="s">
        <v>1342</v>
      </c>
      <c r="J167" s="23" t="s">
        <v>1321</v>
      </c>
      <c r="K167" s="21" t="s">
        <v>1060</v>
      </c>
    </row>
    <row r="168" s="17" customFormat="1" ht="22.7" customHeight="1" spans="1:11">
      <c r="A168" s="21"/>
      <c r="B168" s="21" t="s">
        <v>1343</v>
      </c>
      <c r="C168" s="22">
        <v>47.85</v>
      </c>
      <c r="D168" s="21" t="s">
        <v>1344</v>
      </c>
      <c r="E168" s="21" t="s">
        <v>1050</v>
      </c>
      <c r="F168" s="21" t="s">
        <v>1051</v>
      </c>
      <c r="G168" s="21" t="s">
        <v>1345</v>
      </c>
      <c r="H168" s="23" t="s">
        <v>1067</v>
      </c>
      <c r="I168" s="21" t="s">
        <v>1311</v>
      </c>
      <c r="J168" s="23" t="s">
        <v>1084</v>
      </c>
      <c r="K168" s="21" t="s">
        <v>1056</v>
      </c>
    </row>
    <row r="169" s="17" customFormat="1" ht="15" customHeight="1" spans="1:11">
      <c r="A169" s="21"/>
      <c r="B169" s="21"/>
      <c r="C169" s="22"/>
      <c r="D169" s="21"/>
      <c r="E169" s="21"/>
      <c r="F169" s="21" t="s">
        <v>1061</v>
      </c>
      <c r="G169" s="21" t="s">
        <v>1346</v>
      </c>
      <c r="H169" s="23" t="s">
        <v>1053</v>
      </c>
      <c r="I169" s="21" t="s">
        <v>1079</v>
      </c>
      <c r="J169" s="23" t="s">
        <v>1064</v>
      </c>
      <c r="K169" s="21" t="s">
        <v>1060</v>
      </c>
    </row>
    <row r="170" s="17" customFormat="1" ht="15" customHeight="1" spans="1:11">
      <c r="A170" s="21"/>
      <c r="B170" s="21"/>
      <c r="C170" s="22"/>
      <c r="D170" s="21"/>
      <c r="E170" s="21"/>
      <c r="F170" s="21" t="s">
        <v>1065</v>
      </c>
      <c r="G170" s="21" t="s">
        <v>1313</v>
      </c>
      <c r="H170" s="23" t="s">
        <v>1067</v>
      </c>
      <c r="I170" s="21" t="s">
        <v>1068</v>
      </c>
      <c r="J170" s="23" t="s">
        <v>1069</v>
      </c>
      <c r="K170" s="21" t="s">
        <v>1056</v>
      </c>
    </row>
    <row r="171" s="17" customFormat="1" ht="33.95" customHeight="1" spans="1:11">
      <c r="A171" s="21"/>
      <c r="B171" s="21"/>
      <c r="C171" s="22"/>
      <c r="D171" s="21"/>
      <c r="E171" s="21" t="s">
        <v>1070</v>
      </c>
      <c r="F171" s="21" t="s">
        <v>1075</v>
      </c>
      <c r="G171" s="21" t="s">
        <v>1347</v>
      </c>
      <c r="H171" s="23" t="s">
        <v>1067</v>
      </c>
      <c r="I171" s="21" t="s">
        <v>1068</v>
      </c>
      <c r="J171" s="23" t="s">
        <v>1069</v>
      </c>
      <c r="K171" s="21" t="s">
        <v>1056</v>
      </c>
    </row>
    <row r="172" s="17" customFormat="1" ht="22.7" customHeight="1" spans="1:11">
      <c r="A172" s="21"/>
      <c r="B172" s="21"/>
      <c r="C172" s="22"/>
      <c r="D172" s="21"/>
      <c r="E172" s="21"/>
      <c r="F172" s="21" t="s">
        <v>1144</v>
      </c>
      <c r="G172" s="21" t="s">
        <v>1348</v>
      </c>
      <c r="H172" s="23" t="s">
        <v>1073</v>
      </c>
      <c r="I172" s="21" t="s">
        <v>1186</v>
      </c>
      <c r="J172" s="23"/>
      <c r="K172" s="21" t="s">
        <v>1056</v>
      </c>
    </row>
    <row r="173" s="17" customFormat="1" ht="22.7" customHeight="1" spans="1:11">
      <c r="A173" s="21"/>
      <c r="B173" s="21"/>
      <c r="C173" s="22"/>
      <c r="D173" s="21"/>
      <c r="E173" s="21" t="s">
        <v>1077</v>
      </c>
      <c r="F173" s="21" t="s">
        <v>1086</v>
      </c>
      <c r="G173" s="21" t="s">
        <v>1318</v>
      </c>
      <c r="H173" s="23" t="s">
        <v>1053</v>
      </c>
      <c r="I173" s="21" t="s">
        <v>1063</v>
      </c>
      <c r="J173" s="23" t="s">
        <v>1315</v>
      </c>
      <c r="K173" s="21" t="s">
        <v>1056</v>
      </c>
    </row>
    <row r="174" s="17" customFormat="1" ht="15" customHeight="1" spans="1:11">
      <c r="A174" s="21"/>
      <c r="B174" s="21"/>
      <c r="C174" s="22"/>
      <c r="D174" s="21"/>
      <c r="E174" s="30" t="s">
        <v>1096</v>
      </c>
      <c r="F174" s="30" t="s">
        <v>1097</v>
      </c>
      <c r="G174" s="21" t="s">
        <v>1319</v>
      </c>
      <c r="H174" s="23" t="s">
        <v>1099</v>
      </c>
      <c r="I174" s="21" t="s">
        <v>1349</v>
      </c>
      <c r="J174" s="23" t="s">
        <v>1321</v>
      </c>
      <c r="K174" s="21" t="s">
        <v>1060</v>
      </c>
    </row>
    <row r="175" s="17" customFormat="1" ht="21.4" customHeight="1" spans="1:11">
      <c r="A175" s="21"/>
      <c r="B175" s="21" t="s">
        <v>1350</v>
      </c>
      <c r="C175" s="22">
        <v>46.893</v>
      </c>
      <c r="D175" s="21" t="s">
        <v>1351</v>
      </c>
      <c r="E175" s="21" t="s">
        <v>1050</v>
      </c>
      <c r="F175" s="21" t="s">
        <v>1051</v>
      </c>
      <c r="G175" s="21" t="s">
        <v>1352</v>
      </c>
      <c r="H175" s="23" t="s">
        <v>1053</v>
      </c>
      <c r="I175" s="21" t="s">
        <v>1311</v>
      </c>
      <c r="J175" s="23" t="s">
        <v>1084</v>
      </c>
      <c r="K175" s="21" t="s">
        <v>1056</v>
      </c>
    </row>
    <row r="176" s="17" customFormat="1" ht="22.7" customHeight="1" spans="1:11">
      <c r="A176" s="21"/>
      <c r="B176" s="21"/>
      <c r="C176" s="22"/>
      <c r="D176" s="21"/>
      <c r="E176" s="21"/>
      <c r="F176" s="21" t="s">
        <v>1061</v>
      </c>
      <c r="G176" s="21" t="s">
        <v>1312</v>
      </c>
      <c r="H176" s="23" t="s">
        <v>1053</v>
      </c>
      <c r="I176" s="21" t="s">
        <v>1079</v>
      </c>
      <c r="J176" s="23" t="s">
        <v>1064</v>
      </c>
      <c r="K176" s="21" t="s">
        <v>1195</v>
      </c>
    </row>
    <row r="177" s="17" customFormat="1" ht="21.4" customHeight="1" spans="1:11">
      <c r="A177" s="21"/>
      <c r="B177" s="21"/>
      <c r="C177" s="22"/>
      <c r="D177" s="21"/>
      <c r="E177" s="21"/>
      <c r="F177" s="21" t="s">
        <v>1065</v>
      </c>
      <c r="G177" s="21" t="s">
        <v>1313</v>
      </c>
      <c r="H177" s="23" t="s">
        <v>1067</v>
      </c>
      <c r="I177" s="21" t="s">
        <v>1068</v>
      </c>
      <c r="J177" s="23" t="s">
        <v>1069</v>
      </c>
      <c r="K177" s="21" t="s">
        <v>1195</v>
      </c>
    </row>
    <row r="178" s="17" customFormat="1" ht="22.7" customHeight="1" spans="1:11">
      <c r="A178" s="21"/>
      <c r="B178" s="21"/>
      <c r="C178" s="22"/>
      <c r="D178" s="21"/>
      <c r="E178" s="21" t="s">
        <v>1070</v>
      </c>
      <c r="F178" s="21" t="s">
        <v>1075</v>
      </c>
      <c r="G178" s="21" t="s">
        <v>1353</v>
      </c>
      <c r="H178" s="23" t="s">
        <v>1053</v>
      </c>
      <c r="I178" s="21" t="s">
        <v>1063</v>
      </c>
      <c r="J178" s="23" t="s">
        <v>1315</v>
      </c>
      <c r="K178" s="21" t="s">
        <v>1060</v>
      </c>
    </row>
    <row r="179" s="17" customFormat="1" ht="22.7" customHeight="1" spans="1:11">
      <c r="A179" s="21"/>
      <c r="B179" s="21"/>
      <c r="C179" s="22"/>
      <c r="D179" s="21"/>
      <c r="E179" s="21"/>
      <c r="F179" s="21" t="s">
        <v>1144</v>
      </c>
      <c r="G179" s="21" t="s">
        <v>1354</v>
      </c>
      <c r="H179" s="23" t="s">
        <v>1073</v>
      </c>
      <c r="I179" s="21" t="s">
        <v>1186</v>
      </c>
      <c r="J179" s="23"/>
      <c r="K179" s="21" t="s">
        <v>1056</v>
      </c>
    </row>
    <row r="180" s="17" customFormat="1" ht="21.4" customHeight="1" spans="1:11">
      <c r="A180" s="21"/>
      <c r="B180" s="21"/>
      <c r="C180" s="22"/>
      <c r="D180" s="21"/>
      <c r="E180" s="21" t="s">
        <v>1077</v>
      </c>
      <c r="F180" s="21" t="s">
        <v>1086</v>
      </c>
      <c r="G180" s="21" t="s">
        <v>1318</v>
      </c>
      <c r="H180" s="23" t="s">
        <v>1053</v>
      </c>
      <c r="I180" s="21" t="s">
        <v>1063</v>
      </c>
      <c r="J180" s="23" t="s">
        <v>1315</v>
      </c>
      <c r="K180" s="21" t="s">
        <v>1056</v>
      </c>
    </row>
    <row r="181" s="17" customFormat="1" ht="33.95" customHeight="1" spans="1:11">
      <c r="A181" s="21"/>
      <c r="B181" s="21"/>
      <c r="C181" s="22"/>
      <c r="D181" s="21"/>
      <c r="E181" s="21" t="s">
        <v>1096</v>
      </c>
      <c r="F181" s="21" t="s">
        <v>1097</v>
      </c>
      <c r="G181" s="21" t="s">
        <v>1355</v>
      </c>
      <c r="H181" s="23" t="s">
        <v>1099</v>
      </c>
      <c r="I181" s="21" t="s">
        <v>1356</v>
      </c>
      <c r="J181" s="23" t="s">
        <v>1101</v>
      </c>
      <c r="K181" s="21" t="s">
        <v>1056</v>
      </c>
    </row>
    <row r="182" s="17" customFormat="1" ht="14.25" customHeight="1" spans="1:11">
      <c r="A182" s="21" t="s">
        <v>1357</v>
      </c>
      <c r="B182" s="21" t="s">
        <v>1358</v>
      </c>
      <c r="C182" s="22">
        <v>1.86</v>
      </c>
      <c r="D182" s="21" t="s">
        <v>1359</v>
      </c>
      <c r="E182" s="21" t="s">
        <v>1050</v>
      </c>
      <c r="F182" s="21" t="s">
        <v>1051</v>
      </c>
      <c r="G182" s="21" t="s">
        <v>1360</v>
      </c>
      <c r="H182" s="23" t="s">
        <v>1067</v>
      </c>
      <c r="I182" s="21" t="s">
        <v>1361</v>
      </c>
      <c r="J182" s="23" t="s">
        <v>1362</v>
      </c>
      <c r="K182" s="21" t="s">
        <v>1195</v>
      </c>
    </row>
    <row r="183" s="17" customFormat="1" ht="14.25" customHeight="1" spans="1:11">
      <c r="A183" s="21"/>
      <c r="B183" s="21"/>
      <c r="C183" s="22"/>
      <c r="D183" s="21"/>
      <c r="E183" s="21"/>
      <c r="F183" s="21" t="s">
        <v>1061</v>
      </c>
      <c r="G183" s="21" t="s">
        <v>1363</v>
      </c>
      <c r="H183" s="23" t="s">
        <v>1053</v>
      </c>
      <c r="I183" s="21" t="s">
        <v>1088</v>
      </c>
      <c r="J183" s="23" t="s">
        <v>1064</v>
      </c>
      <c r="K183" s="21" t="s">
        <v>1056</v>
      </c>
    </row>
    <row r="184" s="17" customFormat="1" ht="14.25" customHeight="1" spans="1:11">
      <c r="A184" s="21"/>
      <c r="B184" s="21"/>
      <c r="C184" s="22"/>
      <c r="D184" s="21"/>
      <c r="E184" s="21"/>
      <c r="F184" s="21" t="s">
        <v>1065</v>
      </c>
      <c r="G184" s="21" t="s">
        <v>1327</v>
      </c>
      <c r="H184" s="23" t="s">
        <v>1099</v>
      </c>
      <c r="I184" s="21" t="s">
        <v>1130</v>
      </c>
      <c r="J184" s="23" t="s">
        <v>1226</v>
      </c>
      <c r="K184" s="21" t="s">
        <v>1195</v>
      </c>
    </row>
    <row r="185" s="17" customFormat="1" ht="22.7" customHeight="1" spans="1:11">
      <c r="A185" s="21"/>
      <c r="B185" s="21"/>
      <c r="C185" s="22"/>
      <c r="D185" s="21"/>
      <c r="E185" s="21" t="s">
        <v>1070</v>
      </c>
      <c r="F185" s="21" t="s">
        <v>1075</v>
      </c>
      <c r="G185" s="21" t="s">
        <v>1364</v>
      </c>
      <c r="H185" s="23" t="s">
        <v>1067</v>
      </c>
      <c r="I185" s="21" t="s">
        <v>1141</v>
      </c>
      <c r="J185" s="23" t="s">
        <v>1064</v>
      </c>
      <c r="K185" s="21" t="s">
        <v>1060</v>
      </c>
    </row>
    <row r="186" s="17" customFormat="1" ht="22.7" customHeight="1" spans="1:11">
      <c r="A186" s="21"/>
      <c r="B186" s="21"/>
      <c r="C186" s="22"/>
      <c r="D186" s="21"/>
      <c r="E186" s="21" t="s">
        <v>1077</v>
      </c>
      <c r="F186" s="21" t="s">
        <v>1086</v>
      </c>
      <c r="G186" s="21" t="s">
        <v>1318</v>
      </c>
      <c r="H186" s="23" t="s">
        <v>1053</v>
      </c>
      <c r="I186" s="21" t="s">
        <v>1063</v>
      </c>
      <c r="J186" s="23" t="s">
        <v>1064</v>
      </c>
      <c r="K186" s="21" t="s">
        <v>1056</v>
      </c>
    </row>
    <row r="187" s="17" customFormat="1" ht="22.7" customHeight="1" spans="1:11">
      <c r="A187" s="21"/>
      <c r="B187" s="21"/>
      <c r="C187" s="22"/>
      <c r="D187" s="21"/>
      <c r="E187" s="21" t="s">
        <v>1096</v>
      </c>
      <c r="F187" s="21" t="s">
        <v>1097</v>
      </c>
      <c r="G187" s="21" t="s">
        <v>1365</v>
      </c>
      <c r="H187" s="23" t="s">
        <v>1099</v>
      </c>
      <c r="I187" s="21" t="s">
        <v>1366</v>
      </c>
      <c r="J187" s="23" t="s">
        <v>1321</v>
      </c>
      <c r="K187" s="21" t="s">
        <v>1056</v>
      </c>
    </row>
    <row r="188" s="17" customFormat="1" ht="14.25" customHeight="1" spans="1:11">
      <c r="A188" s="21"/>
      <c r="B188" s="21"/>
      <c r="C188" s="22"/>
      <c r="D188" s="21"/>
      <c r="E188" s="21"/>
      <c r="F188" s="21"/>
      <c r="G188" s="21" t="s">
        <v>1367</v>
      </c>
      <c r="H188" s="23" t="s">
        <v>1067</v>
      </c>
      <c r="I188" s="21" t="s">
        <v>1141</v>
      </c>
      <c r="J188" s="23" t="s">
        <v>1064</v>
      </c>
      <c r="K188" s="21" t="s">
        <v>1056</v>
      </c>
    </row>
    <row r="189" s="17" customFormat="1" ht="14.25" customHeight="1" spans="1:11">
      <c r="A189" s="21"/>
      <c r="B189" s="21" t="s">
        <v>1368</v>
      </c>
      <c r="C189" s="22">
        <v>1</v>
      </c>
      <c r="D189" s="21" t="s">
        <v>1369</v>
      </c>
      <c r="E189" s="21" t="s">
        <v>1050</v>
      </c>
      <c r="F189" s="21" t="s">
        <v>1051</v>
      </c>
      <c r="G189" s="21" t="s">
        <v>1370</v>
      </c>
      <c r="H189" s="23" t="s">
        <v>1067</v>
      </c>
      <c r="I189" s="21" t="s">
        <v>1371</v>
      </c>
      <c r="J189" s="23" t="s">
        <v>1362</v>
      </c>
      <c r="K189" s="21" t="s">
        <v>1195</v>
      </c>
    </row>
    <row r="190" s="17" customFormat="1" ht="14.25" customHeight="1" spans="1:11">
      <c r="A190" s="21"/>
      <c r="B190" s="21"/>
      <c r="C190" s="22"/>
      <c r="D190" s="21"/>
      <c r="E190" s="21"/>
      <c r="F190" s="21" t="s">
        <v>1061</v>
      </c>
      <c r="G190" s="21" t="s">
        <v>1363</v>
      </c>
      <c r="H190" s="23" t="s">
        <v>1053</v>
      </c>
      <c r="I190" s="21" t="s">
        <v>1088</v>
      </c>
      <c r="J190" s="23" t="s">
        <v>1064</v>
      </c>
      <c r="K190" s="21" t="s">
        <v>1056</v>
      </c>
    </row>
    <row r="191" s="17" customFormat="1" ht="14.25" customHeight="1" spans="1:11">
      <c r="A191" s="21"/>
      <c r="B191" s="21"/>
      <c r="C191" s="22"/>
      <c r="D191" s="21"/>
      <c r="E191" s="21"/>
      <c r="F191" s="21" t="s">
        <v>1065</v>
      </c>
      <c r="G191" s="21" t="s">
        <v>1327</v>
      </c>
      <c r="H191" s="23" t="s">
        <v>1067</v>
      </c>
      <c r="I191" s="21" t="s">
        <v>1130</v>
      </c>
      <c r="J191" s="23" t="s">
        <v>1226</v>
      </c>
      <c r="K191" s="21" t="s">
        <v>1195</v>
      </c>
    </row>
    <row r="192" s="17" customFormat="1" ht="22.7" customHeight="1" spans="1:11">
      <c r="A192" s="21"/>
      <c r="B192" s="21"/>
      <c r="C192" s="22"/>
      <c r="D192" s="21"/>
      <c r="E192" s="21" t="s">
        <v>1070</v>
      </c>
      <c r="F192" s="21" t="s">
        <v>1075</v>
      </c>
      <c r="G192" s="21" t="s">
        <v>1372</v>
      </c>
      <c r="H192" s="23" t="s">
        <v>1067</v>
      </c>
      <c r="I192" s="21" t="s">
        <v>1141</v>
      </c>
      <c r="J192" s="23" t="s">
        <v>1064</v>
      </c>
      <c r="K192" s="21" t="s">
        <v>1060</v>
      </c>
    </row>
    <row r="193" s="17" customFormat="1" ht="22.7" customHeight="1" spans="1:11">
      <c r="A193" s="21"/>
      <c r="B193" s="21"/>
      <c r="C193" s="22"/>
      <c r="D193" s="21"/>
      <c r="E193" s="21" t="s">
        <v>1077</v>
      </c>
      <c r="F193" s="21" t="s">
        <v>1086</v>
      </c>
      <c r="G193" s="21" t="s">
        <v>1318</v>
      </c>
      <c r="H193" s="23" t="s">
        <v>1053</v>
      </c>
      <c r="I193" s="21" t="s">
        <v>1063</v>
      </c>
      <c r="J193" s="23" t="s">
        <v>1064</v>
      </c>
      <c r="K193" s="21" t="s">
        <v>1056</v>
      </c>
    </row>
    <row r="194" s="17" customFormat="1" ht="14.25" customHeight="1" spans="1:11">
      <c r="A194" s="21"/>
      <c r="B194" s="21"/>
      <c r="C194" s="22"/>
      <c r="D194" s="21"/>
      <c r="E194" s="21" t="s">
        <v>1096</v>
      </c>
      <c r="F194" s="21" t="s">
        <v>1097</v>
      </c>
      <c r="G194" s="21" t="s">
        <v>1367</v>
      </c>
      <c r="H194" s="23" t="s">
        <v>1067</v>
      </c>
      <c r="I194" s="21" t="s">
        <v>1141</v>
      </c>
      <c r="J194" s="23" t="s">
        <v>1064</v>
      </c>
      <c r="K194" s="21" t="s">
        <v>1056</v>
      </c>
    </row>
    <row r="195" s="17" customFormat="1" ht="22.7" customHeight="1" spans="1:11">
      <c r="A195" s="21"/>
      <c r="B195" s="21"/>
      <c r="C195" s="22"/>
      <c r="D195" s="21"/>
      <c r="E195" s="21"/>
      <c r="F195" s="21"/>
      <c r="G195" s="21" t="s">
        <v>1365</v>
      </c>
      <c r="H195" s="23" t="s">
        <v>1099</v>
      </c>
      <c r="I195" s="21" t="s">
        <v>1373</v>
      </c>
      <c r="J195" s="23" t="s">
        <v>1321</v>
      </c>
      <c r="K195" s="21" t="s">
        <v>1056</v>
      </c>
    </row>
    <row r="196" s="17" customFormat="1" ht="14.25" customHeight="1" spans="1:11">
      <c r="A196" s="21"/>
      <c r="B196" s="21" t="s">
        <v>1374</v>
      </c>
      <c r="C196" s="22">
        <v>2.48</v>
      </c>
      <c r="D196" s="21" t="s">
        <v>1375</v>
      </c>
      <c r="E196" s="21" t="s">
        <v>1050</v>
      </c>
      <c r="F196" s="21" t="s">
        <v>1051</v>
      </c>
      <c r="G196" s="21" t="s">
        <v>1376</v>
      </c>
      <c r="H196" s="23" t="s">
        <v>1067</v>
      </c>
      <c r="I196" s="21" t="s">
        <v>1361</v>
      </c>
      <c r="J196" s="23" t="s">
        <v>1362</v>
      </c>
      <c r="K196" s="21" t="s">
        <v>1056</v>
      </c>
    </row>
    <row r="197" s="17" customFormat="1" ht="14.25" customHeight="1" spans="1:11">
      <c r="A197" s="21"/>
      <c r="B197" s="21"/>
      <c r="C197" s="22"/>
      <c r="D197" s="21"/>
      <c r="E197" s="21"/>
      <c r="F197" s="21" t="s">
        <v>1061</v>
      </c>
      <c r="G197" s="21" t="s">
        <v>1156</v>
      </c>
      <c r="H197" s="23" t="s">
        <v>1053</v>
      </c>
      <c r="I197" s="21" t="s">
        <v>1088</v>
      </c>
      <c r="J197" s="23" t="s">
        <v>1064</v>
      </c>
      <c r="K197" s="21" t="s">
        <v>1056</v>
      </c>
    </row>
    <row r="198" s="17" customFormat="1" ht="14.25" customHeight="1" spans="1:11">
      <c r="A198" s="21"/>
      <c r="B198" s="21"/>
      <c r="C198" s="22"/>
      <c r="D198" s="21"/>
      <c r="E198" s="21"/>
      <c r="F198" s="21" t="s">
        <v>1065</v>
      </c>
      <c r="G198" s="21" t="s">
        <v>1327</v>
      </c>
      <c r="H198" s="23" t="s">
        <v>1099</v>
      </c>
      <c r="I198" s="21" t="s">
        <v>1130</v>
      </c>
      <c r="J198" s="23" t="s">
        <v>1226</v>
      </c>
      <c r="K198" s="21" t="s">
        <v>1060</v>
      </c>
    </row>
    <row r="199" s="17" customFormat="1" ht="14.25" customHeight="1" spans="1:11">
      <c r="A199" s="21"/>
      <c r="B199" s="21"/>
      <c r="C199" s="22"/>
      <c r="D199" s="21"/>
      <c r="E199" s="21" t="s">
        <v>1070</v>
      </c>
      <c r="F199" s="21" t="s">
        <v>1230</v>
      </c>
      <c r="G199" s="21" t="s">
        <v>1377</v>
      </c>
      <c r="H199" s="23" t="s">
        <v>1053</v>
      </c>
      <c r="I199" s="21" t="s">
        <v>1088</v>
      </c>
      <c r="J199" s="23" t="s">
        <v>1064</v>
      </c>
      <c r="K199" s="21" t="s">
        <v>1060</v>
      </c>
    </row>
    <row r="200" s="17" customFormat="1" ht="22.7" customHeight="1" spans="1:11">
      <c r="A200" s="21"/>
      <c r="B200" s="21"/>
      <c r="C200" s="22"/>
      <c r="D200" s="21"/>
      <c r="E200" s="21" t="s">
        <v>1077</v>
      </c>
      <c r="F200" s="21" t="s">
        <v>1086</v>
      </c>
      <c r="G200" s="21" t="s">
        <v>1378</v>
      </c>
      <c r="H200" s="23" t="s">
        <v>1053</v>
      </c>
      <c r="I200" s="21" t="s">
        <v>1063</v>
      </c>
      <c r="J200" s="23" t="s">
        <v>1064</v>
      </c>
      <c r="K200" s="21" t="s">
        <v>1056</v>
      </c>
    </row>
    <row r="201" s="17" customFormat="1" ht="22.7" customHeight="1" spans="1:11">
      <c r="A201" s="21"/>
      <c r="B201" s="21"/>
      <c r="C201" s="22"/>
      <c r="D201" s="21"/>
      <c r="E201" s="21" t="s">
        <v>1096</v>
      </c>
      <c r="F201" s="21" t="s">
        <v>1097</v>
      </c>
      <c r="G201" s="21" t="s">
        <v>1365</v>
      </c>
      <c r="H201" s="23" t="s">
        <v>1099</v>
      </c>
      <c r="I201" s="21" t="s">
        <v>1379</v>
      </c>
      <c r="J201" s="23" t="s">
        <v>1101</v>
      </c>
      <c r="K201" s="21" t="s">
        <v>1056</v>
      </c>
    </row>
    <row r="202" s="17" customFormat="1" ht="14.25" customHeight="1" spans="1:11">
      <c r="A202" s="21"/>
      <c r="B202" s="21"/>
      <c r="C202" s="22"/>
      <c r="D202" s="21"/>
      <c r="E202" s="21"/>
      <c r="F202" s="21"/>
      <c r="G202" s="21" t="s">
        <v>1367</v>
      </c>
      <c r="H202" s="23" t="s">
        <v>1053</v>
      </c>
      <c r="I202" s="21" t="s">
        <v>1063</v>
      </c>
      <c r="J202" s="23" t="s">
        <v>1064</v>
      </c>
      <c r="K202" s="21" t="s">
        <v>1056</v>
      </c>
    </row>
    <row r="203" s="17" customFormat="1" ht="14.25" customHeight="1" spans="1:11">
      <c r="A203" s="21"/>
      <c r="B203" s="21" t="s">
        <v>1380</v>
      </c>
      <c r="C203" s="22">
        <v>1.519</v>
      </c>
      <c r="D203" s="21" t="s">
        <v>1381</v>
      </c>
      <c r="E203" s="21" t="s">
        <v>1050</v>
      </c>
      <c r="F203" s="21" t="s">
        <v>1051</v>
      </c>
      <c r="G203" s="21" t="s">
        <v>1382</v>
      </c>
      <c r="H203" s="23" t="s">
        <v>1067</v>
      </c>
      <c r="I203" s="21" t="s">
        <v>1361</v>
      </c>
      <c r="J203" s="23" t="s">
        <v>1084</v>
      </c>
      <c r="K203" s="21" t="s">
        <v>1056</v>
      </c>
    </row>
    <row r="204" s="17" customFormat="1" ht="14.25" customHeight="1" spans="1:11">
      <c r="A204" s="21"/>
      <c r="B204" s="21"/>
      <c r="C204" s="22"/>
      <c r="D204" s="21"/>
      <c r="E204" s="21"/>
      <c r="F204" s="21" t="s">
        <v>1061</v>
      </c>
      <c r="G204" s="21" t="s">
        <v>1156</v>
      </c>
      <c r="H204" s="23" t="s">
        <v>1053</v>
      </c>
      <c r="I204" s="21" t="s">
        <v>1088</v>
      </c>
      <c r="J204" s="23" t="s">
        <v>1064</v>
      </c>
      <c r="K204" s="21" t="s">
        <v>1060</v>
      </c>
    </row>
    <row r="205" s="17" customFormat="1" ht="14.25" customHeight="1" spans="1:11">
      <c r="A205" s="21"/>
      <c r="B205" s="21"/>
      <c r="C205" s="22"/>
      <c r="D205" s="21"/>
      <c r="E205" s="21"/>
      <c r="F205" s="21" t="s">
        <v>1065</v>
      </c>
      <c r="G205" s="21" t="s">
        <v>1327</v>
      </c>
      <c r="H205" s="23" t="s">
        <v>1099</v>
      </c>
      <c r="I205" s="36">
        <v>12</v>
      </c>
      <c r="J205" s="23" t="s">
        <v>1226</v>
      </c>
      <c r="K205" s="36">
        <v>10</v>
      </c>
    </row>
    <row r="206" s="17" customFormat="1" ht="14.25" customHeight="1" spans="1:11">
      <c r="A206" s="21"/>
      <c r="B206" s="21"/>
      <c r="C206" s="22"/>
      <c r="D206" s="21"/>
      <c r="E206" s="21" t="s">
        <v>1070</v>
      </c>
      <c r="F206" s="21" t="s">
        <v>1075</v>
      </c>
      <c r="G206" s="21" t="s">
        <v>1383</v>
      </c>
      <c r="H206" s="23" t="s">
        <v>1053</v>
      </c>
      <c r="I206" s="21" t="s">
        <v>1063</v>
      </c>
      <c r="J206" s="23" t="s">
        <v>1064</v>
      </c>
      <c r="K206" s="21" t="s">
        <v>1060</v>
      </c>
    </row>
    <row r="207" s="17" customFormat="1" ht="14.25" customHeight="1" spans="1:11">
      <c r="A207" s="21"/>
      <c r="B207" s="21"/>
      <c r="C207" s="22"/>
      <c r="D207" s="21"/>
      <c r="E207" s="21" t="s">
        <v>1077</v>
      </c>
      <c r="F207" s="21" t="s">
        <v>1086</v>
      </c>
      <c r="G207" s="21" t="s">
        <v>1384</v>
      </c>
      <c r="H207" s="23" t="s">
        <v>1053</v>
      </c>
      <c r="I207" s="21" t="s">
        <v>1063</v>
      </c>
      <c r="J207" s="23" t="s">
        <v>1064</v>
      </c>
      <c r="K207" s="21" t="s">
        <v>1056</v>
      </c>
    </row>
    <row r="208" s="17" customFormat="1" ht="14.25" customHeight="1" spans="1:11">
      <c r="A208" s="21"/>
      <c r="B208" s="21"/>
      <c r="C208" s="22"/>
      <c r="D208" s="21"/>
      <c r="E208" s="21" t="s">
        <v>1096</v>
      </c>
      <c r="F208" s="21" t="s">
        <v>1097</v>
      </c>
      <c r="G208" s="21" t="s">
        <v>1367</v>
      </c>
      <c r="H208" s="23" t="s">
        <v>1053</v>
      </c>
      <c r="I208" s="21" t="s">
        <v>1063</v>
      </c>
      <c r="J208" s="23" t="s">
        <v>1064</v>
      </c>
      <c r="K208" s="21" t="s">
        <v>1056</v>
      </c>
    </row>
    <row r="209" s="17" customFormat="1" ht="14.25" customHeight="1" spans="1:11">
      <c r="A209" s="21"/>
      <c r="B209" s="21"/>
      <c r="C209" s="22"/>
      <c r="D209" s="21"/>
      <c r="E209" s="21"/>
      <c r="F209" s="21"/>
      <c r="G209" s="21" t="s">
        <v>1385</v>
      </c>
      <c r="H209" s="23" t="s">
        <v>1099</v>
      </c>
      <c r="I209" s="21" t="s">
        <v>1386</v>
      </c>
      <c r="J209" s="23" t="s">
        <v>1101</v>
      </c>
      <c r="K209" s="21" t="s">
        <v>1056</v>
      </c>
    </row>
    <row r="210" s="17" customFormat="1" ht="15.6" customHeight="1" spans="1:11">
      <c r="A210" s="21" t="s">
        <v>1387</v>
      </c>
      <c r="B210" s="21" t="s">
        <v>1388</v>
      </c>
      <c r="C210" s="22">
        <v>0.96</v>
      </c>
      <c r="D210" s="21" t="s">
        <v>1389</v>
      </c>
      <c r="E210" s="21" t="s">
        <v>1050</v>
      </c>
      <c r="F210" s="21" t="s">
        <v>1051</v>
      </c>
      <c r="G210" s="21" t="s">
        <v>1390</v>
      </c>
      <c r="H210" s="23" t="s">
        <v>1067</v>
      </c>
      <c r="I210" s="21" t="s">
        <v>1391</v>
      </c>
      <c r="J210" s="23" t="s">
        <v>1084</v>
      </c>
      <c r="K210" s="21" t="s">
        <v>1056</v>
      </c>
    </row>
    <row r="211" s="17" customFormat="1" ht="22.7" customHeight="1" spans="1:11">
      <c r="A211" s="21"/>
      <c r="B211" s="21"/>
      <c r="C211" s="22"/>
      <c r="D211" s="21"/>
      <c r="E211" s="21"/>
      <c r="F211" s="21"/>
      <c r="G211" s="21" t="s">
        <v>1392</v>
      </c>
      <c r="H211" s="23" t="s">
        <v>1067</v>
      </c>
      <c r="I211" s="21" t="s">
        <v>1068</v>
      </c>
      <c r="J211" s="23" t="s">
        <v>1393</v>
      </c>
      <c r="K211" s="21" t="s">
        <v>1056</v>
      </c>
    </row>
    <row r="212" s="17" customFormat="1" ht="22.7" customHeight="1" spans="1:11">
      <c r="A212" s="21"/>
      <c r="B212" s="21"/>
      <c r="C212" s="22"/>
      <c r="D212" s="21"/>
      <c r="E212" s="21"/>
      <c r="F212" s="21" t="s">
        <v>1061</v>
      </c>
      <c r="G212" s="21" t="s">
        <v>1312</v>
      </c>
      <c r="H212" s="23" t="s">
        <v>1053</v>
      </c>
      <c r="I212" s="21" t="s">
        <v>1063</v>
      </c>
      <c r="J212" s="23" t="s">
        <v>1064</v>
      </c>
      <c r="K212" s="21" t="s">
        <v>1195</v>
      </c>
    </row>
    <row r="213" s="17" customFormat="1" ht="15.6" customHeight="1" spans="1:11">
      <c r="A213" s="21"/>
      <c r="B213" s="21"/>
      <c r="C213" s="22"/>
      <c r="D213" s="21"/>
      <c r="E213" s="21"/>
      <c r="F213" s="21" t="s">
        <v>1065</v>
      </c>
      <c r="G213" s="21" t="s">
        <v>1327</v>
      </c>
      <c r="H213" s="23" t="s">
        <v>1067</v>
      </c>
      <c r="I213" s="21" t="s">
        <v>1068</v>
      </c>
      <c r="J213" s="23" t="s">
        <v>1069</v>
      </c>
      <c r="K213" s="21" t="s">
        <v>1195</v>
      </c>
    </row>
    <row r="214" s="17" customFormat="1" ht="33.95" customHeight="1" spans="1:11">
      <c r="A214" s="21"/>
      <c r="B214" s="21"/>
      <c r="C214" s="22"/>
      <c r="D214" s="21"/>
      <c r="E214" s="21" t="s">
        <v>1070</v>
      </c>
      <c r="F214" s="21" t="s">
        <v>1075</v>
      </c>
      <c r="G214" s="21" t="s">
        <v>1394</v>
      </c>
      <c r="H214" s="23" t="s">
        <v>1073</v>
      </c>
      <c r="I214" s="21" t="s">
        <v>1186</v>
      </c>
      <c r="J214" s="23"/>
      <c r="K214" s="21" t="s">
        <v>1060</v>
      </c>
    </row>
    <row r="215" s="17" customFormat="1" ht="15.6" customHeight="1" spans="1:11">
      <c r="A215" s="21"/>
      <c r="B215" s="21"/>
      <c r="C215" s="22"/>
      <c r="D215" s="21"/>
      <c r="E215" s="21" t="s">
        <v>1077</v>
      </c>
      <c r="F215" s="21" t="s">
        <v>1086</v>
      </c>
      <c r="G215" s="21" t="s">
        <v>1318</v>
      </c>
      <c r="H215" s="23" t="s">
        <v>1053</v>
      </c>
      <c r="I215" s="21" t="s">
        <v>1063</v>
      </c>
      <c r="J215" s="23" t="s">
        <v>1064</v>
      </c>
      <c r="K215" s="21" t="s">
        <v>1056</v>
      </c>
    </row>
    <row r="216" s="17" customFormat="1" ht="15.6" customHeight="1" spans="1:11">
      <c r="A216" s="21"/>
      <c r="B216" s="21"/>
      <c r="C216" s="22"/>
      <c r="D216" s="21"/>
      <c r="E216" s="21" t="s">
        <v>1096</v>
      </c>
      <c r="F216" s="21" t="s">
        <v>1097</v>
      </c>
      <c r="G216" s="21" t="s">
        <v>1395</v>
      </c>
      <c r="H216" s="23" t="s">
        <v>1099</v>
      </c>
      <c r="I216" s="21" t="s">
        <v>1396</v>
      </c>
      <c r="J216" s="23" t="s">
        <v>1101</v>
      </c>
      <c r="K216" s="21" t="s">
        <v>1056</v>
      </c>
    </row>
    <row r="217" s="17" customFormat="1" ht="22.7" customHeight="1" spans="1:11">
      <c r="A217" s="21"/>
      <c r="B217" s="21" t="s">
        <v>1397</v>
      </c>
      <c r="C217" s="22">
        <v>1</v>
      </c>
      <c r="D217" s="21" t="s">
        <v>1398</v>
      </c>
      <c r="E217" s="21" t="s">
        <v>1050</v>
      </c>
      <c r="F217" s="21" t="s">
        <v>1051</v>
      </c>
      <c r="G217" s="21" t="s">
        <v>1399</v>
      </c>
      <c r="H217" s="23" t="s">
        <v>1067</v>
      </c>
      <c r="I217" s="21" t="s">
        <v>1068</v>
      </c>
      <c r="J217" s="23" t="s">
        <v>1393</v>
      </c>
      <c r="K217" s="21" t="s">
        <v>1056</v>
      </c>
    </row>
    <row r="218" s="17" customFormat="1" ht="14.25" customHeight="1" spans="1:11">
      <c r="A218" s="21"/>
      <c r="B218" s="21"/>
      <c r="C218" s="22"/>
      <c r="D218" s="21"/>
      <c r="E218" s="21"/>
      <c r="F218" s="21"/>
      <c r="G218" s="21" t="s">
        <v>1390</v>
      </c>
      <c r="H218" s="23" t="s">
        <v>1067</v>
      </c>
      <c r="I218" s="21" t="s">
        <v>1400</v>
      </c>
      <c r="J218" s="23" t="s">
        <v>1192</v>
      </c>
      <c r="K218" s="21" t="s">
        <v>1056</v>
      </c>
    </row>
    <row r="219" s="17" customFormat="1" ht="22.7" customHeight="1" spans="1:11">
      <c r="A219" s="21"/>
      <c r="B219" s="21"/>
      <c r="C219" s="22"/>
      <c r="D219" s="21"/>
      <c r="E219" s="21"/>
      <c r="F219" s="21" t="s">
        <v>1061</v>
      </c>
      <c r="G219" s="21" t="s">
        <v>1312</v>
      </c>
      <c r="H219" s="23" t="s">
        <v>1053</v>
      </c>
      <c r="I219" s="21" t="s">
        <v>1079</v>
      </c>
      <c r="J219" s="23" t="s">
        <v>1064</v>
      </c>
      <c r="K219" s="21" t="s">
        <v>1195</v>
      </c>
    </row>
    <row r="220" s="17" customFormat="1" ht="14.25" customHeight="1" spans="1:11">
      <c r="A220" s="21"/>
      <c r="B220" s="21"/>
      <c r="C220" s="22"/>
      <c r="D220" s="21"/>
      <c r="E220" s="21"/>
      <c r="F220" s="21" t="s">
        <v>1065</v>
      </c>
      <c r="G220" s="21" t="s">
        <v>1327</v>
      </c>
      <c r="H220" s="23" t="s">
        <v>1067</v>
      </c>
      <c r="I220" s="21" t="s">
        <v>1068</v>
      </c>
      <c r="J220" s="23" t="s">
        <v>1069</v>
      </c>
      <c r="K220" s="21" t="s">
        <v>1195</v>
      </c>
    </row>
    <row r="221" s="17" customFormat="1" ht="33.95" customHeight="1" spans="1:11">
      <c r="A221" s="21"/>
      <c r="B221" s="21"/>
      <c r="C221" s="22"/>
      <c r="D221" s="21"/>
      <c r="E221" s="21" t="s">
        <v>1070</v>
      </c>
      <c r="F221" s="21" t="s">
        <v>1075</v>
      </c>
      <c r="G221" s="21" t="s">
        <v>1401</v>
      </c>
      <c r="H221" s="23" t="s">
        <v>1073</v>
      </c>
      <c r="I221" s="21" t="s">
        <v>1186</v>
      </c>
      <c r="J221" s="23"/>
      <c r="K221" s="21" t="s">
        <v>1060</v>
      </c>
    </row>
    <row r="222" s="17" customFormat="1" ht="14.25" customHeight="1" spans="1:11">
      <c r="A222" s="21"/>
      <c r="B222" s="21"/>
      <c r="C222" s="22"/>
      <c r="D222" s="21"/>
      <c r="E222" s="21" t="s">
        <v>1077</v>
      </c>
      <c r="F222" s="21" t="s">
        <v>1086</v>
      </c>
      <c r="G222" s="21" t="s">
        <v>1318</v>
      </c>
      <c r="H222" s="23" t="s">
        <v>1053</v>
      </c>
      <c r="I222" s="21" t="s">
        <v>1088</v>
      </c>
      <c r="J222" s="23" t="s">
        <v>1064</v>
      </c>
      <c r="K222" s="21" t="s">
        <v>1056</v>
      </c>
    </row>
    <row r="223" s="17" customFormat="1" ht="22.7" customHeight="1" spans="1:11">
      <c r="A223" s="21"/>
      <c r="B223" s="21"/>
      <c r="C223" s="22"/>
      <c r="D223" s="21"/>
      <c r="E223" s="21" t="s">
        <v>1096</v>
      </c>
      <c r="F223" s="21" t="s">
        <v>1097</v>
      </c>
      <c r="G223" s="21" t="s">
        <v>1402</v>
      </c>
      <c r="H223" s="23" t="s">
        <v>1099</v>
      </c>
      <c r="I223" s="21" t="s">
        <v>1373</v>
      </c>
      <c r="J223" s="23" t="s">
        <v>1101</v>
      </c>
      <c r="K223" s="21" t="s">
        <v>1056</v>
      </c>
    </row>
    <row r="224" s="17" customFormat="1" ht="14.25" customHeight="1" spans="1:11">
      <c r="A224" s="21"/>
      <c r="B224" s="21" t="s">
        <v>1403</v>
      </c>
      <c r="C224" s="22">
        <v>0.784</v>
      </c>
      <c r="D224" s="21" t="s">
        <v>1404</v>
      </c>
      <c r="E224" s="21" t="s">
        <v>1050</v>
      </c>
      <c r="F224" s="21" t="s">
        <v>1051</v>
      </c>
      <c r="G224" s="21" t="s">
        <v>1360</v>
      </c>
      <c r="H224" s="23" t="s">
        <v>1067</v>
      </c>
      <c r="I224" s="21" t="s">
        <v>1391</v>
      </c>
      <c r="J224" s="23" t="s">
        <v>1362</v>
      </c>
      <c r="K224" s="21" t="s">
        <v>1056</v>
      </c>
    </row>
    <row r="225" s="17" customFormat="1" ht="14.25" customHeight="1" spans="1:11">
      <c r="A225" s="21"/>
      <c r="B225" s="21"/>
      <c r="C225" s="22"/>
      <c r="D225" s="21"/>
      <c r="E225" s="21"/>
      <c r="F225" s="21" t="s">
        <v>1061</v>
      </c>
      <c r="G225" s="21" t="s">
        <v>1363</v>
      </c>
      <c r="H225" s="23" t="s">
        <v>1053</v>
      </c>
      <c r="I225" s="21" t="s">
        <v>1088</v>
      </c>
      <c r="J225" s="23" t="s">
        <v>1064</v>
      </c>
      <c r="K225" s="21" t="s">
        <v>1056</v>
      </c>
    </row>
    <row r="226" s="17" customFormat="1" ht="14.25" customHeight="1" spans="1:11">
      <c r="A226" s="21"/>
      <c r="B226" s="21"/>
      <c r="C226" s="22"/>
      <c r="D226" s="21"/>
      <c r="E226" s="21"/>
      <c r="F226" s="21" t="s">
        <v>1065</v>
      </c>
      <c r="G226" s="21" t="s">
        <v>1405</v>
      </c>
      <c r="H226" s="23" t="s">
        <v>1099</v>
      </c>
      <c r="I226" s="21" t="s">
        <v>1130</v>
      </c>
      <c r="J226" s="23" t="s">
        <v>1226</v>
      </c>
      <c r="K226" s="21" t="s">
        <v>1060</v>
      </c>
    </row>
    <row r="227" s="17" customFormat="1" ht="33.95" customHeight="1" spans="1:11">
      <c r="A227" s="21"/>
      <c r="B227" s="21"/>
      <c r="C227" s="22"/>
      <c r="D227" s="21"/>
      <c r="E227" s="21" t="s">
        <v>1070</v>
      </c>
      <c r="F227" s="21" t="s">
        <v>1075</v>
      </c>
      <c r="G227" s="21" t="s">
        <v>1406</v>
      </c>
      <c r="H227" s="23" t="s">
        <v>1067</v>
      </c>
      <c r="I227" s="21" t="s">
        <v>1141</v>
      </c>
      <c r="J227" s="23" t="s">
        <v>1064</v>
      </c>
      <c r="K227" s="21" t="s">
        <v>1060</v>
      </c>
    </row>
    <row r="228" s="17" customFormat="1" ht="22.7" customHeight="1" spans="1:11">
      <c r="A228" s="21"/>
      <c r="B228" s="21"/>
      <c r="C228" s="22"/>
      <c r="D228" s="21"/>
      <c r="E228" s="21" t="s">
        <v>1077</v>
      </c>
      <c r="F228" s="21" t="s">
        <v>1086</v>
      </c>
      <c r="G228" s="21" t="s">
        <v>1407</v>
      </c>
      <c r="H228" s="23" t="s">
        <v>1053</v>
      </c>
      <c r="I228" s="21" t="s">
        <v>1063</v>
      </c>
      <c r="J228" s="23" t="s">
        <v>1064</v>
      </c>
      <c r="K228" s="21" t="s">
        <v>1085</v>
      </c>
    </row>
    <row r="229" s="17" customFormat="1" ht="14.25" customHeight="1" spans="1:11">
      <c r="A229" s="21"/>
      <c r="B229" s="21"/>
      <c r="C229" s="22"/>
      <c r="D229" s="21"/>
      <c r="E229" s="21"/>
      <c r="F229" s="21"/>
      <c r="G229" s="21" t="s">
        <v>1318</v>
      </c>
      <c r="H229" s="23" t="s">
        <v>1053</v>
      </c>
      <c r="I229" s="21" t="s">
        <v>1063</v>
      </c>
      <c r="J229" s="23" t="s">
        <v>1064</v>
      </c>
      <c r="K229" s="21" t="s">
        <v>1085</v>
      </c>
    </row>
    <row r="230" s="17" customFormat="1" ht="22.7" customHeight="1" spans="1:11">
      <c r="A230" s="21"/>
      <c r="B230" s="21"/>
      <c r="C230" s="22"/>
      <c r="D230" s="21"/>
      <c r="E230" s="21" t="s">
        <v>1096</v>
      </c>
      <c r="F230" s="21" t="s">
        <v>1097</v>
      </c>
      <c r="G230" s="21" t="s">
        <v>1367</v>
      </c>
      <c r="H230" s="23" t="s">
        <v>1067</v>
      </c>
      <c r="I230" s="21" t="s">
        <v>1141</v>
      </c>
      <c r="J230" s="23" t="s">
        <v>1064</v>
      </c>
      <c r="K230" s="21" t="s">
        <v>1056</v>
      </c>
    </row>
    <row r="231" s="17" customFormat="1" ht="14.25" customHeight="1" spans="1:11">
      <c r="A231" s="21"/>
      <c r="B231" s="21"/>
      <c r="C231" s="22"/>
      <c r="D231" s="21"/>
      <c r="E231" s="21"/>
      <c r="F231" s="21" t="s">
        <v>1408</v>
      </c>
      <c r="G231" s="21" t="s">
        <v>1409</v>
      </c>
      <c r="H231" s="23" t="s">
        <v>1067</v>
      </c>
      <c r="I231" s="21" t="s">
        <v>1141</v>
      </c>
      <c r="J231" s="23" t="s">
        <v>1064</v>
      </c>
      <c r="K231" s="21" t="s">
        <v>1056</v>
      </c>
    </row>
    <row r="232" s="17" customFormat="1" ht="14.25" customHeight="1" spans="1:11">
      <c r="A232" s="21"/>
      <c r="B232" s="21" t="s">
        <v>1410</v>
      </c>
      <c r="C232" s="22">
        <v>1.28</v>
      </c>
      <c r="D232" s="21" t="s">
        <v>1411</v>
      </c>
      <c r="E232" s="21" t="s">
        <v>1050</v>
      </c>
      <c r="F232" s="21" t="s">
        <v>1051</v>
      </c>
      <c r="G232" s="21" t="s">
        <v>1390</v>
      </c>
      <c r="H232" s="23" t="s">
        <v>1067</v>
      </c>
      <c r="I232" s="21" t="s">
        <v>1391</v>
      </c>
      <c r="J232" s="23" t="s">
        <v>1192</v>
      </c>
      <c r="K232" s="21" t="s">
        <v>1056</v>
      </c>
    </row>
    <row r="233" s="17" customFormat="1" ht="22.7" customHeight="1" spans="1:11">
      <c r="A233" s="21"/>
      <c r="B233" s="21"/>
      <c r="C233" s="22"/>
      <c r="D233" s="21"/>
      <c r="E233" s="21"/>
      <c r="F233" s="21"/>
      <c r="G233" s="21" t="s">
        <v>1412</v>
      </c>
      <c r="H233" s="23" t="s">
        <v>1067</v>
      </c>
      <c r="I233" s="21" t="s">
        <v>1068</v>
      </c>
      <c r="J233" s="23" t="s">
        <v>1393</v>
      </c>
      <c r="K233" s="21" t="s">
        <v>1056</v>
      </c>
    </row>
    <row r="234" s="17" customFormat="1" ht="22.7" customHeight="1" spans="1:11">
      <c r="A234" s="21"/>
      <c r="B234" s="21"/>
      <c r="C234" s="22"/>
      <c r="D234" s="21"/>
      <c r="E234" s="21"/>
      <c r="F234" s="21" t="s">
        <v>1061</v>
      </c>
      <c r="G234" s="21" t="s">
        <v>1312</v>
      </c>
      <c r="H234" s="23" t="s">
        <v>1053</v>
      </c>
      <c r="I234" s="21" t="s">
        <v>1079</v>
      </c>
      <c r="J234" s="23" t="s">
        <v>1064</v>
      </c>
      <c r="K234" s="21" t="s">
        <v>1195</v>
      </c>
    </row>
    <row r="235" s="17" customFormat="1" ht="14.25" customHeight="1" spans="1:11">
      <c r="A235" s="21"/>
      <c r="B235" s="21"/>
      <c r="C235" s="22"/>
      <c r="D235" s="21"/>
      <c r="E235" s="21"/>
      <c r="F235" s="21" t="s">
        <v>1065</v>
      </c>
      <c r="G235" s="21" t="s">
        <v>1327</v>
      </c>
      <c r="H235" s="23" t="s">
        <v>1067</v>
      </c>
      <c r="I235" s="21" t="s">
        <v>1068</v>
      </c>
      <c r="J235" s="23" t="s">
        <v>1069</v>
      </c>
      <c r="K235" s="21" t="s">
        <v>1195</v>
      </c>
    </row>
    <row r="236" s="17" customFormat="1" ht="33.95" customHeight="1" spans="1:11">
      <c r="A236" s="21"/>
      <c r="B236" s="21"/>
      <c r="C236" s="22"/>
      <c r="D236" s="21"/>
      <c r="E236" s="21" t="s">
        <v>1070</v>
      </c>
      <c r="F236" s="21" t="s">
        <v>1075</v>
      </c>
      <c r="G236" s="21" t="s">
        <v>1413</v>
      </c>
      <c r="H236" s="23" t="s">
        <v>1067</v>
      </c>
      <c r="I236" s="21" t="s">
        <v>1141</v>
      </c>
      <c r="J236" s="23" t="s">
        <v>1064</v>
      </c>
      <c r="K236" s="21" t="s">
        <v>1060</v>
      </c>
    </row>
    <row r="237" s="17" customFormat="1" ht="22.7" customHeight="1" spans="1:11">
      <c r="A237" s="21"/>
      <c r="B237" s="21"/>
      <c r="C237" s="22"/>
      <c r="D237" s="21"/>
      <c r="E237" s="21" t="s">
        <v>1077</v>
      </c>
      <c r="F237" s="21" t="s">
        <v>1086</v>
      </c>
      <c r="G237" s="21" t="s">
        <v>1318</v>
      </c>
      <c r="H237" s="23" t="s">
        <v>1053</v>
      </c>
      <c r="I237" s="21" t="s">
        <v>1088</v>
      </c>
      <c r="J237" s="23" t="s">
        <v>1064</v>
      </c>
      <c r="K237" s="21" t="s">
        <v>1056</v>
      </c>
    </row>
    <row r="238" s="17" customFormat="1" ht="14.25" customHeight="1" spans="1:11">
      <c r="A238" s="21"/>
      <c r="B238" s="21"/>
      <c r="C238" s="22"/>
      <c r="D238" s="21"/>
      <c r="E238" s="21" t="s">
        <v>1096</v>
      </c>
      <c r="F238" s="21" t="s">
        <v>1097</v>
      </c>
      <c r="G238" s="21" t="s">
        <v>1414</v>
      </c>
      <c r="H238" s="23" t="s">
        <v>1099</v>
      </c>
      <c r="I238" s="21" t="s">
        <v>1415</v>
      </c>
      <c r="J238" s="23" t="s">
        <v>1101</v>
      </c>
      <c r="K238" s="21" t="s">
        <v>1056</v>
      </c>
    </row>
    <row r="239" s="17" customFormat="1" ht="20.1" customHeight="1" spans="1:11">
      <c r="A239" s="21" t="s">
        <v>1416</v>
      </c>
      <c r="B239" s="21" t="s">
        <v>1417</v>
      </c>
      <c r="C239" s="22">
        <v>34.32</v>
      </c>
      <c r="D239" s="21" t="s">
        <v>1418</v>
      </c>
      <c r="E239" s="21" t="s">
        <v>1050</v>
      </c>
      <c r="F239" s="21" t="s">
        <v>1051</v>
      </c>
      <c r="G239" s="21" t="s">
        <v>1419</v>
      </c>
      <c r="H239" s="23" t="s">
        <v>1067</v>
      </c>
      <c r="I239" s="21" t="s">
        <v>1420</v>
      </c>
      <c r="J239" s="23" t="s">
        <v>1362</v>
      </c>
      <c r="K239" s="21" t="s">
        <v>1060</v>
      </c>
    </row>
    <row r="240" s="17" customFormat="1" ht="20.1" customHeight="1" spans="1:11">
      <c r="A240" s="21"/>
      <c r="B240" s="21"/>
      <c r="C240" s="22"/>
      <c r="D240" s="21"/>
      <c r="E240" s="21"/>
      <c r="F240" s="21" t="s">
        <v>1065</v>
      </c>
      <c r="G240" s="21" t="s">
        <v>1421</v>
      </c>
      <c r="H240" s="23" t="s">
        <v>1067</v>
      </c>
      <c r="I240" s="21" t="s">
        <v>1068</v>
      </c>
      <c r="J240" s="23" t="s">
        <v>1069</v>
      </c>
      <c r="K240" s="21" t="s">
        <v>1060</v>
      </c>
    </row>
    <row r="241" s="17" customFormat="1" ht="33.95" customHeight="1" spans="1:11">
      <c r="A241" s="21"/>
      <c r="B241" s="21"/>
      <c r="C241" s="22"/>
      <c r="D241" s="21"/>
      <c r="E241" s="21" t="s">
        <v>1070</v>
      </c>
      <c r="F241" s="21" t="s">
        <v>1075</v>
      </c>
      <c r="G241" s="21" t="s">
        <v>1422</v>
      </c>
      <c r="H241" s="23" t="s">
        <v>1053</v>
      </c>
      <c r="I241" s="21" t="s">
        <v>1141</v>
      </c>
      <c r="J241" s="23" t="s">
        <v>1064</v>
      </c>
      <c r="K241" s="21" t="s">
        <v>1060</v>
      </c>
    </row>
    <row r="242" s="17" customFormat="1" ht="22.7" customHeight="1" spans="1:11">
      <c r="A242" s="21"/>
      <c r="B242" s="21"/>
      <c r="C242" s="22"/>
      <c r="D242" s="21"/>
      <c r="E242" s="21"/>
      <c r="F242" s="21" t="s">
        <v>1230</v>
      </c>
      <c r="G242" s="21" t="s">
        <v>1423</v>
      </c>
      <c r="H242" s="23" t="s">
        <v>1053</v>
      </c>
      <c r="I242" s="21" t="s">
        <v>1063</v>
      </c>
      <c r="J242" s="23" t="s">
        <v>1064</v>
      </c>
      <c r="K242" s="21" t="s">
        <v>1056</v>
      </c>
    </row>
    <row r="243" s="17" customFormat="1" ht="20.1" customHeight="1" spans="1:11">
      <c r="A243" s="21"/>
      <c r="B243" s="21"/>
      <c r="C243" s="22"/>
      <c r="D243" s="21"/>
      <c r="E243" s="21" t="s">
        <v>1077</v>
      </c>
      <c r="F243" s="21" t="s">
        <v>1086</v>
      </c>
      <c r="G243" s="21" t="s">
        <v>1407</v>
      </c>
      <c r="H243" s="23" t="s">
        <v>1053</v>
      </c>
      <c r="I243" s="21" t="s">
        <v>1063</v>
      </c>
      <c r="J243" s="23" t="s">
        <v>1064</v>
      </c>
      <c r="K243" s="21" t="s">
        <v>1085</v>
      </c>
    </row>
    <row r="244" s="17" customFormat="1" ht="20.1" customHeight="1" spans="1:11">
      <c r="A244" s="21"/>
      <c r="B244" s="21"/>
      <c r="C244" s="22"/>
      <c r="D244" s="21"/>
      <c r="E244" s="21"/>
      <c r="F244" s="21"/>
      <c r="G244" s="21" t="s">
        <v>1424</v>
      </c>
      <c r="H244" s="23" t="s">
        <v>1067</v>
      </c>
      <c r="I244" s="21" t="s">
        <v>1063</v>
      </c>
      <c r="J244" s="23" t="s">
        <v>1064</v>
      </c>
      <c r="K244" s="21" t="s">
        <v>1085</v>
      </c>
    </row>
    <row r="245" s="17" customFormat="1" ht="20.1" customHeight="1" spans="1:11">
      <c r="A245" s="21"/>
      <c r="B245" s="21"/>
      <c r="C245" s="22"/>
      <c r="D245" s="21"/>
      <c r="E245" s="21" t="s">
        <v>1096</v>
      </c>
      <c r="F245" s="21" t="s">
        <v>1097</v>
      </c>
      <c r="G245" s="21" t="s">
        <v>1367</v>
      </c>
      <c r="H245" s="23" t="s">
        <v>1067</v>
      </c>
      <c r="I245" s="21" t="s">
        <v>1141</v>
      </c>
      <c r="J245" s="23" t="s">
        <v>1064</v>
      </c>
      <c r="K245" s="21" t="s">
        <v>1085</v>
      </c>
    </row>
    <row r="246" s="17" customFormat="1" ht="22.7" customHeight="1" spans="1:11">
      <c r="A246" s="21"/>
      <c r="B246" s="21"/>
      <c r="C246" s="22"/>
      <c r="D246" s="21"/>
      <c r="E246" s="21"/>
      <c r="F246" s="21" t="s">
        <v>1408</v>
      </c>
      <c r="G246" s="21" t="s">
        <v>1425</v>
      </c>
      <c r="H246" s="23" t="s">
        <v>1067</v>
      </c>
      <c r="I246" s="21" t="s">
        <v>1141</v>
      </c>
      <c r="J246" s="23" t="s">
        <v>1101</v>
      </c>
      <c r="K246" s="21" t="s">
        <v>1085</v>
      </c>
    </row>
    <row r="247" s="17" customFormat="1" ht="25.15" customHeight="1" spans="1:11">
      <c r="A247" s="21"/>
      <c r="B247" s="21" t="s">
        <v>1426</v>
      </c>
      <c r="C247" s="22">
        <v>28.028</v>
      </c>
      <c r="D247" s="21" t="s">
        <v>1427</v>
      </c>
      <c r="E247" s="21" t="s">
        <v>1050</v>
      </c>
      <c r="F247" s="21" t="s">
        <v>1051</v>
      </c>
      <c r="G247" s="21" t="s">
        <v>1428</v>
      </c>
      <c r="H247" s="23" t="s">
        <v>1067</v>
      </c>
      <c r="I247" s="21" t="s">
        <v>1420</v>
      </c>
      <c r="J247" s="23" t="s">
        <v>1362</v>
      </c>
      <c r="K247" s="21" t="s">
        <v>1060</v>
      </c>
    </row>
    <row r="248" s="17" customFormat="1" ht="25.15" customHeight="1" spans="1:11">
      <c r="A248" s="21"/>
      <c r="B248" s="21"/>
      <c r="C248" s="22"/>
      <c r="D248" s="21"/>
      <c r="E248" s="21"/>
      <c r="F248" s="21" t="s">
        <v>1061</v>
      </c>
      <c r="G248" s="21" t="s">
        <v>1312</v>
      </c>
      <c r="H248" s="23" t="s">
        <v>1053</v>
      </c>
      <c r="I248" s="21" t="s">
        <v>1088</v>
      </c>
      <c r="J248" s="23" t="s">
        <v>1064</v>
      </c>
      <c r="K248" s="21" t="s">
        <v>1056</v>
      </c>
    </row>
    <row r="249" s="17" customFormat="1" ht="25.15" customHeight="1" spans="1:11">
      <c r="A249" s="21"/>
      <c r="B249" s="21"/>
      <c r="C249" s="22"/>
      <c r="D249" s="21"/>
      <c r="E249" s="21"/>
      <c r="F249" s="21" t="s">
        <v>1065</v>
      </c>
      <c r="G249" s="21" t="s">
        <v>1327</v>
      </c>
      <c r="H249" s="23" t="s">
        <v>1099</v>
      </c>
      <c r="I249" s="21" t="s">
        <v>1130</v>
      </c>
      <c r="J249" s="23" t="s">
        <v>1226</v>
      </c>
      <c r="K249" s="21" t="s">
        <v>1060</v>
      </c>
    </row>
    <row r="250" s="17" customFormat="1" ht="33.95" customHeight="1" spans="1:11">
      <c r="A250" s="21"/>
      <c r="B250" s="21"/>
      <c r="C250" s="22"/>
      <c r="D250" s="21"/>
      <c r="E250" s="21" t="s">
        <v>1070</v>
      </c>
      <c r="F250" s="21" t="s">
        <v>1075</v>
      </c>
      <c r="G250" s="21" t="s">
        <v>1429</v>
      </c>
      <c r="H250" s="23" t="s">
        <v>1067</v>
      </c>
      <c r="I250" s="21" t="s">
        <v>1141</v>
      </c>
      <c r="J250" s="23" t="s">
        <v>1064</v>
      </c>
      <c r="K250" s="21" t="s">
        <v>1060</v>
      </c>
    </row>
    <row r="251" s="17" customFormat="1" ht="25.15" customHeight="1" spans="1:11">
      <c r="A251" s="21"/>
      <c r="B251" s="21"/>
      <c r="C251" s="22"/>
      <c r="D251" s="21"/>
      <c r="E251" s="21" t="s">
        <v>1077</v>
      </c>
      <c r="F251" s="21" t="s">
        <v>1086</v>
      </c>
      <c r="G251" s="21" t="s">
        <v>1407</v>
      </c>
      <c r="H251" s="23" t="s">
        <v>1053</v>
      </c>
      <c r="I251" s="21" t="s">
        <v>1063</v>
      </c>
      <c r="J251" s="23" t="s">
        <v>1064</v>
      </c>
      <c r="K251" s="21" t="s">
        <v>1085</v>
      </c>
    </row>
    <row r="252" s="17" customFormat="1" ht="25.15" customHeight="1" spans="1:11">
      <c r="A252" s="21"/>
      <c r="B252" s="21"/>
      <c r="C252" s="22"/>
      <c r="D252" s="21"/>
      <c r="E252" s="21"/>
      <c r="F252" s="21"/>
      <c r="G252" s="21" t="s">
        <v>1430</v>
      </c>
      <c r="H252" s="23" t="s">
        <v>1053</v>
      </c>
      <c r="I252" s="21" t="s">
        <v>1063</v>
      </c>
      <c r="J252" s="23" t="s">
        <v>1064</v>
      </c>
      <c r="K252" s="21" t="s">
        <v>1085</v>
      </c>
    </row>
    <row r="253" s="17" customFormat="1" ht="25.15" customHeight="1" spans="1:11">
      <c r="A253" s="21"/>
      <c r="B253" s="21"/>
      <c r="C253" s="22"/>
      <c r="D253" s="21"/>
      <c r="E253" s="21" t="s">
        <v>1096</v>
      </c>
      <c r="F253" s="21" t="s">
        <v>1097</v>
      </c>
      <c r="G253" s="21" t="s">
        <v>1365</v>
      </c>
      <c r="H253" s="23" t="s">
        <v>1099</v>
      </c>
      <c r="I253" s="21" t="s">
        <v>1431</v>
      </c>
      <c r="J253" s="23" t="s">
        <v>1321</v>
      </c>
      <c r="K253" s="21" t="s">
        <v>1085</v>
      </c>
    </row>
    <row r="254" s="17" customFormat="1" ht="25.15" customHeight="1" spans="1:11">
      <c r="A254" s="21"/>
      <c r="B254" s="21"/>
      <c r="C254" s="22"/>
      <c r="D254" s="21"/>
      <c r="E254" s="21"/>
      <c r="F254" s="21"/>
      <c r="G254" s="21" t="s">
        <v>1367</v>
      </c>
      <c r="H254" s="23" t="s">
        <v>1053</v>
      </c>
      <c r="I254" s="21" t="s">
        <v>1141</v>
      </c>
      <c r="J254" s="23" t="s">
        <v>1064</v>
      </c>
      <c r="K254" s="21" t="s">
        <v>1085</v>
      </c>
    </row>
    <row r="255" s="17" customFormat="1" ht="19.5" customHeight="1" spans="1:11">
      <c r="A255" s="21"/>
      <c r="B255" s="21" t="s">
        <v>1432</v>
      </c>
      <c r="C255" s="22">
        <v>45.76</v>
      </c>
      <c r="D255" s="21" t="s">
        <v>1433</v>
      </c>
      <c r="E255" s="21" t="s">
        <v>1050</v>
      </c>
      <c r="F255" s="21" t="s">
        <v>1051</v>
      </c>
      <c r="G255" s="21" t="s">
        <v>1419</v>
      </c>
      <c r="H255" s="23" t="s">
        <v>1053</v>
      </c>
      <c r="I255" s="21" t="s">
        <v>1420</v>
      </c>
      <c r="J255" s="23" t="s">
        <v>1084</v>
      </c>
      <c r="K255" s="21" t="s">
        <v>1060</v>
      </c>
    </row>
    <row r="256" s="17" customFormat="1" ht="19.5" customHeight="1" spans="1:11">
      <c r="A256" s="21"/>
      <c r="B256" s="21"/>
      <c r="C256" s="22"/>
      <c r="D256" s="21"/>
      <c r="E256" s="21"/>
      <c r="F256" s="21" t="s">
        <v>1065</v>
      </c>
      <c r="G256" s="21" t="s">
        <v>1405</v>
      </c>
      <c r="H256" s="23" t="s">
        <v>1099</v>
      </c>
      <c r="I256" s="21" t="s">
        <v>1068</v>
      </c>
      <c r="J256" s="23" t="s">
        <v>1069</v>
      </c>
      <c r="K256" s="21" t="s">
        <v>1060</v>
      </c>
    </row>
    <row r="257" s="17" customFormat="1" ht="33.95" customHeight="1" spans="1:11">
      <c r="A257" s="21"/>
      <c r="B257" s="21"/>
      <c r="C257" s="22"/>
      <c r="D257" s="21"/>
      <c r="E257" s="21" t="s">
        <v>1070</v>
      </c>
      <c r="F257" s="21" t="s">
        <v>1075</v>
      </c>
      <c r="G257" s="21" t="s">
        <v>1434</v>
      </c>
      <c r="H257" s="23" t="s">
        <v>1053</v>
      </c>
      <c r="I257" s="21" t="s">
        <v>1063</v>
      </c>
      <c r="J257" s="23" t="s">
        <v>1064</v>
      </c>
      <c r="K257" s="21" t="s">
        <v>1195</v>
      </c>
    </row>
    <row r="258" s="17" customFormat="1" ht="22.7" customHeight="1" spans="1:11">
      <c r="A258" s="21"/>
      <c r="B258" s="21"/>
      <c r="C258" s="22"/>
      <c r="D258" s="21"/>
      <c r="E258" s="21"/>
      <c r="F258" s="21" t="s">
        <v>1144</v>
      </c>
      <c r="G258" s="21" t="s">
        <v>1435</v>
      </c>
      <c r="H258" s="23" t="s">
        <v>1053</v>
      </c>
      <c r="I258" s="21" t="s">
        <v>1079</v>
      </c>
      <c r="J258" s="23" t="s">
        <v>1064</v>
      </c>
      <c r="K258" s="21" t="s">
        <v>1056</v>
      </c>
    </row>
    <row r="259" s="17" customFormat="1" ht="22.7" customHeight="1" spans="1:11">
      <c r="A259" s="21"/>
      <c r="B259" s="21"/>
      <c r="C259" s="22"/>
      <c r="D259" s="21"/>
      <c r="E259" s="21" t="s">
        <v>1077</v>
      </c>
      <c r="F259" s="21" t="s">
        <v>1086</v>
      </c>
      <c r="G259" s="21" t="s">
        <v>1436</v>
      </c>
      <c r="H259" s="23" t="s">
        <v>1053</v>
      </c>
      <c r="I259" s="21" t="s">
        <v>1088</v>
      </c>
      <c r="J259" s="23" t="s">
        <v>1064</v>
      </c>
      <c r="K259" s="21" t="s">
        <v>1056</v>
      </c>
    </row>
    <row r="260" s="17" customFormat="1" ht="19.5" customHeight="1" spans="1:11">
      <c r="A260" s="21"/>
      <c r="B260" s="21"/>
      <c r="C260" s="22"/>
      <c r="D260" s="21"/>
      <c r="E260" s="21" t="s">
        <v>1096</v>
      </c>
      <c r="F260" s="21" t="s">
        <v>1097</v>
      </c>
      <c r="G260" s="21" t="s">
        <v>1319</v>
      </c>
      <c r="H260" s="23" t="s">
        <v>1099</v>
      </c>
      <c r="I260" s="21" t="s">
        <v>1437</v>
      </c>
      <c r="J260" s="23" t="s">
        <v>1101</v>
      </c>
      <c r="K260" s="21" t="s">
        <v>1056</v>
      </c>
    </row>
    <row r="261" s="17" customFormat="1" ht="19.5" customHeight="1" spans="1:11">
      <c r="A261" s="21"/>
      <c r="B261" s="21"/>
      <c r="C261" s="22"/>
      <c r="D261" s="21"/>
      <c r="E261" s="21"/>
      <c r="F261" s="21"/>
      <c r="G261" s="21" t="s">
        <v>1367</v>
      </c>
      <c r="H261" s="23" t="s">
        <v>1099</v>
      </c>
      <c r="I261" s="21" t="s">
        <v>1141</v>
      </c>
      <c r="J261" s="23" t="s">
        <v>1064</v>
      </c>
      <c r="K261" s="21" t="s">
        <v>1085</v>
      </c>
    </row>
    <row r="262" s="17" customFormat="1" ht="14.25" customHeight="1" spans="1:11">
      <c r="A262" s="21" t="s">
        <v>1438</v>
      </c>
      <c r="B262" s="21" t="s">
        <v>1439</v>
      </c>
      <c r="C262" s="22">
        <v>18.82</v>
      </c>
      <c r="D262" s="21" t="s">
        <v>1440</v>
      </c>
      <c r="E262" s="21" t="s">
        <v>1050</v>
      </c>
      <c r="F262" s="21" t="s">
        <v>1051</v>
      </c>
      <c r="G262" s="21" t="s">
        <v>1390</v>
      </c>
      <c r="H262" s="23" t="s">
        <v>1067</v>
      </c>
      <c r="I262" s="21" t="s">
        <v>1441</v>
      </c>
      <c r="J262" s="23" t="s">
        <v>1084</v>
      </c>
      <c r="K262" s="21" t="s">
        <v>1195</v>
      </c>
    </row>
    <row r="263" s="17" customFormat="1" ht="14.25" customHeight="1" spans="1:11">
      <c r="A263" s="21"/>
      <c r="B263" s="21"/>
      <c r="C263" s="22"/>
      <c r="D263" s="21"/>
      <c r="E263" s="21"/>
      <c r="F263" s="21" t="s">
        <v>1061</v>
      </c>
      <c r="G263" s="21" t="s">
        <v>1363</v>
      </c>
      <c r="H263" s="23" t="s">
        <v>1053</v>
      </c>
      <c r="I263" s="21" t="s">
        <v>1088</v>
      </c>
      <c r="J263" s="23" t="s">
        <v>1064</v>
      </c>
      <c r="K263" s="21" t="s">
        <v>1056</v>
      </c>
    </row>
    <row r="264" s="17" customFormat="1" ht="14.25" customHeight="1" spans="1:11">
      <c r="A264" s="21"/>
      <c r="B264" s="21"/>
      <c r="C264" s="22"/>
      <c r="D264" s="21"/>
      <c r="E264" s="21"/>
      <c r="F264" s="21" t="s">
        <v>1065</v>
      </c>
      <c r="G264" s="21" t="s">
        <v>1327</v>
      </c>
      <c r="H264" s="23" t="s">
        <v>1099</v>
      </c>
      <c r="I264" s="21" t="s">
        <v>1130</v>
      </c>
      <c r="J264" s="23" t="s">
        <v>1226</v>
      </c>
      <c r="K264" s="21" t="s">
        <v>1195</v>
      </c>
    </row>
    <row r="265" s="17" customFormat="1" ht="22.7" customHeight="1" spans="1:11">
      <c r="A265" s="21"/>
      <c r="B265" s="21"/>
      <c r="C265" s="22"/>
      <c r="D265" s="21"/>
      <c r="E265" s="21" t="s">
        <v>1070</v>
      </c>
      <c r="F265" s="21" t="s">
        <v>1075</v>
      </c>
      <c r="G265" s="21" t="s">
        <v>1442</v>
      </c>
      <c r="H265" s="23" t="s">
        <v>1067</v>
      </c>
      <c r="I265" s="21" t="s">
        <v>1141</v>
      </c>
      <c r="J265" s="23" t="s">
        <v>1064</v>
      </c>
      <c r="K265" s="21" t="s">
        <v>1060</v>
      </c>
    </row>
    <row r="266" s="17" customFormat="1" ht="14.25" customHeight="1" spans="1:11">
      <c r="A266" s="21"/>
      <c r="B266" s="21"/>
      <c r="C266" s="22"/>
      <c r="D266" s="21"/>
      <c r="E266" s="21" t="s">
        <v>1077</v>
      </c>
      <c r="F266" s="21" t="s">
        <v>1086</v>
      </c>
      <c r="G266" s="21" t="s">
        <v>1318</v>
      </c>
      <c r="H266" s="23" t="s">
        <v>1053</v>
      </c>
      <c r="I266" s="21" t="s">
        <v>1063</v>
      </c>
      <c r="J266" s="23" t="s">
        <v>1064</v>
      </c>
      <c r="K266" s="21" t="s">
        <v>1056</v>
      </c>
    </row>
    <row r="267" s="17" customFormat="1" ht="14.25" customHeight="1" spans="1:11">
      <c r="A267" s="21"/>
      <c r="B267" s="21"/>
      <c r="C267" s="22"/>
      <c r="D267" s="21"/>
      <c r="E267" s="21" t="s">
        <v>1096</v>
      </c>
      <c r="F267" s="21" t="s">
        <v>1097</v>
      </c>
      <c r="G267" s="21" t="s">
        <v>1367</v>
      </c>
      <c r="H267" s="23" t="s">
        <v>1067</v>
      </c>
      <c r="I267" s="21" t="s">
        <v>1141</v>
      </c>
      <c r="J267" s="23" t="s">
        <v>1064</v>
      </c>
      <c r="K267" s="21" t="s">
        <v>1056</v>
      </c>
    </row>
    <row r="268" s="17" customFormat="1" ht="22.7" customHeight="1" spans="1:11">
      <c r="A268" s="21"/>
      <c r="B268" s="21"/>
      <c r="C268" s="22"/>
      <c r="D268" s="21"/>
      <c r="E268" s="21"/>
      <c r="F268" s="21"/>
      <c r="G268" s="21" t="s">
        <v>1365</v>
      </c>
      <c r="H268" s="23" t="s">
        <v>1099</v>
      </c>
      <c r="I268" s="21" t="s">
        <v>1443</v>
      </c>
      <c r="J268" s="23" t="s">
        <v>1321</v>
      </c>
      <c r="K268" s="21" t="s">
        <v>1056</v>
      </c>
    </row>
    <row r="269" s="17" customFormat="1" ht="14.25" customHeight="1" spans="1:11">
      <c r="A269" s="21"/>
      <c r="B269" s="21" t="s">
        <v>1444</v>
      </c>
      <c r="C269" s="22">
        <v>8.2243</v>
      </c>
      <c r="D269" s="21" t="s">
        <v>1445</v>
      </c>
      <c r="E269" s="21" t="s">
        <v>1050</v>
      </c>
      <c r="F269" s="21" t="s">
        <v>1051</v>
      </c>
      <c r="G269" s="21" t="s">
        <v>1390</v>
      </c>
      <c r="H269" s="23" t="s">
        <v>1067</v>
      </c>
      <c r="I269" s="21" t="s">
        <v>1441</v>
      </c>
      <c r="J269" s="23" t="s">
        <v>1084</v>
      </c>
      <c r="K269" s="21" t="s">
        <v>1060</v>
      </c>
    </row>
    <row r="270" s="17" customFormat="1" ht="22.7" customHeight="1" spans="1:11">
      <c r="A270" s="21"/>
      <c r="B270" s="21"/>
      <c r="C270" s="22"/>
      <c r="D270" s="21"/>
      <c r="E270" s="21"/>
      <c r="F270" s="21" t="s">
        <v>1061</v>
      </c>
      <c r="G270" s="21" t="s">
        <v>1446</v>
      </c>
      <c r="H270" s="23" t="s">
        <v>1053</v>
      </c>
      <c r="I270" s="21" t="s">
        <v>1105</v>
      </c>
      <c r="J270" s="23" t="s">
        <v>1064</v>
      </c>
      <c r="K270" s="21" t="s">
        <v>1056</v>
      </c>
    </row>
    <row r="271" s="17" customFormat="1" ht="14.25" customHeight="1" spans="1:11">
      <c r="A271" s="21"/>
      <c r="B271" s="21"/>
      <c r="C271" s="22"/>
      <c r="D271" s="21"/>
      <c r="E271" s="21"/>
      <c r="F271" s="21" t="s">
        <v>1065</v>
      </c>
      <c r="G271" s="21" t="s">
        <v>1447</v>
      </c>
      <c r="H271" s="23" t="s">
        <v>1053</v>
      </c>
      <c r="I271" s="21" t="s">
        <v>1063</v>
      </c>
      <c r="J271" s="23" t="s">
        <v>1064</v>
      </c>
      <c r="K271" s="21" t="s">
        <v>1060</v>
      </c>
    </row>
    <row r="272" s="17" customFormat="1" ht="14.25" customHeight="1" spans="1:11">
      <c r="A272" s="21"/>
      <c r="B272" s="21"/>
      <c r="C272" s="22"/>
      <c r="D272" s="21"/>
      <c r="E272" s="21" t="s">
        <v>1070</v>
      </c>
      <c r="F272" s="21" t="s">
        <v>1075</v>
      </c>
      <c r="G272" s="21" t="s">
        <v>1448</v>
      </c>
      <c r="H272" s="23" t="s">
        <v>1053</v>
      </c>
      <c r="I272" s="21" t="s">
        <v>1063</v>
      </c>
      <c r="J272" s="23" t="s">
        <v>1064</v>
      </c>
      <c r="K272" s="21" t="s">
        <v>1056</v>
      </c>
    </row>
    <row r="273" s="17" customFormat="1" ht="14.25" customHeight="1" spans="1:11">
      <c r="A273" s="21"/>
      <c r="B273" s="21"/>
      <c r="C273" s="22"/>
      <c r="D273" s="21"/>
      <c r="E273" s="21"/>
      <c r="F273" s="21" t="s">
        <v>1230</v>
      </c>
      <c r="G273" s="21" t="s">
        <v>1449</v>
      </c>
      <c r="H273" s="23" t="s">
        <v>1099</v>
      </c>
      <c r="I273" s="21" t="s">
        <v>1154</v>
      </c>
      <c r="J273" s="23" t="s">
        <v>1064</v>
      </c>
      <c r="K273" s="21" t="s">
        <v>1056</v>
      </c>
    </row>
    <row r="274" s="17" customFormat="1" ht="22.7" customHeight="1" spans="1:11">
      <c r="A274" s="21"/>
      <c r="B274" s="21"/>
      <c r="C274" s="22"/>
      <c r="D274" s="21"/>
      <c r="E274" s="21" t="s">
        <v>1077</v>
      </c>
      <c r="F274" s="21" t="s">
        <v>1086</v>
      </c>
      <c r="G274" s="21" t="s">
        <v>1450</v>
      </c>
      <c r="H274" s="23" t="s">
        <v>1053</v>
      </c>
      <c r="I274" s="21" t="s">
        <v>1088</v>
      </c>
      <c r="J274" s="23" t="s">
        <v>1064</v>
      </c>
      <c r="K274" s="21" t="s">
        <v>1056</v>
      </c>
    </row>
    <row r="275" s="17" customFormat="1" ht="22.7" customHeight="1" spans="1:11">
      <c r="A275" s="21"/>
      <c r="B275" s="21"/>
      <c r="C275" s="22"/>
      <c r="D275" s="21"/>
      <c r="E275" s="21" t="s">
        <v>1096</v>
      </c>
      <c r="F275" s="21" t="s">
        <v>1097</v>
      </c>
      <c r="G275" s="21" t="s">
        <v>1365</v>
      </c>
      <c r="H275" s="23" t="s">
        <v>1099</v>
      </c>
      <c r="I275" s="21" t="s">
        <v>1451</v>
      </c>
      <c r="J275" s="23" t="s">
        <v>1101</v>
      </c>
      <c r="K275" s="21" t="s">
        <v>1056</v>
      </c>
    </row>
    <row r="276" s="17" customFormat="1" ht="14.25" customHeight="1" spans="1:11">
      <c r="A276" s="21" t="s">
        <v>1452</v>
      </c>
      <c r="B276" s="21" t="s">
        <v>1453</v>
      </c>
      <c r="C276" s="22">
        <v>7.8092</v>
      </c>
      <c r="D276" s="21" t="s">
        <v>1454</v>
      </c>
      <c r="E276" s="21" t="s">
        <v>1050</v>
      </c>
      <c r="F276" s="21" t="s">
        <v>1051</v>
      </c>
      <c r="G276" s="21" t="s">
        <v>1390</v>
      </c>
      <c r="H276" s="23" t="s">
        <v>1067</v>
      </c>
      <c r="I276" s="21" t="s">
        <v>1455</v>
      </c>
      <c r="J276" s="23" t="s">
        <v>1285</v>
      </c>
      <c r="K276" s="36">
        <v>25</v>
      </c>
    </row>
    <row r="277" s="17" customFormat="1" ht="22.7" customHeight="1" spans="1:11">
      <c r="A277" s="21"/>
      <c r="B277" s="21"/>
      <c r="C277" s="22"/>
      <c r="D277" s="21"/>
      <c r="E277" s="21"/>
      <c r="F277" s="21" t="s">
        <v>1061</v>
      </c>
      <c r="G277" s="21" t="s">
        <v>1456</v>
      </c>
      <c r="H277" s="23" t="s">
        <v>1073</v>
      </c>
      <c r="I277" s="21" t="s">
        <v>1186</v>
      </c>
      <c r="J277" s="23" t="s">
        <v>1457</v>
      </c>
      <c r="K277" s="36" t="s">
        <v>1195</v>
      </c>
    </row>
    <row r="278" s="17" customFormat="1" ht="14.25" customHeight="1" spans="1:11">
      <c r="A278" s="21"/>
      <c r="B278" s="21"/>
      <c r="C278" s="22"/>
      <c r="D278" s="21"/>
      <c r="E278" s="21"/>
      <c r="F278" s="21" t="s">
        <v>1065</v>
      </c>
      <c r="G278" s="21" t="s">
        <v>1447</v>
      </c>
      <c r="H278" s="23" t="s">
        <v>1067</v>
      </c>
      <c r="I278" s="21" t="s">
        <v>1130</v>
      </c>
      <c r="J278" s="23" t="s">
        <v>1226</v>
      </c>
      <c r="K278" s="36" t="s">
        <v>1195</v>
      </c>
    </row>
    <row r="279" s="17" customFormat="1" ht="33.95" customHeight="1" spans="1:11">
      <c r="A279" s="21"/>
      <c r="B279" s="21"/>
      <c r="C279" s="22"/>
      <c r="D279" s="21"/>
      <c r="E279" s="21" t="s">
        <v>1070</v>
      </c>
      <c r="F279" s="21" t="s">
        <v>1075</v>
      </c>
      <c r="G279" s="21" t="s">
        <v>1458</v>
      </c>
      <c r="H279" s="23" t="s">
        <v>1053</v>
      </c>
      <c r="I279" s="21" t="s">
        <v>1088</v>
      </c>
      <c r="J279" s="23" t="s">
        <v>1064</v>
      </c>
      <c r="K279" s="36" t="s">
        <v>1056</v>
      </c>
    </row>
    <row r="280" s="17" customFormat="1" ht="22.7" customHeight="1" spans="1:11">
      <c r="A280" s="21"/>
      <c r="B280" s="21"/>
      <c r="C280" s="22"/>
      <c r="D280" s="21"/>
      <c r="E280" s="21"/>
      <c r="F280" s="21" t="s">
        <v>1230</v>
      </c>
      <c r="G280" s="21" t="s">
        <v>1449</v>
      </c>
      <c r="H280" s="23" t="s">
        <v>1099</v>
      </c>
      <c r="I280" s="21" t="s">
        <v>1154</v>
      </c>
      <c r="J280" s="23" t="s">
        <v>1064</v>
      </c>
      <c r="K280" s="36">
        <v>10</v>
      </c>
    </row>
    <row r="281" s="17" customFormat="1" ht="22.7" customHeight="1" spans="1:11">
      <c r="A281" s="21"/>
      <c r="B281" s="21"/>
      <c r="C281" s="22"/>
      <c r="D281" s="21"/>
      <c r="E281" s="21" t="s">
        <v>1077</v>
      </c>
      <c r="F281" s="21" t="s">
        <v>1086</v>
      </c>
      <c r="G281" s="21" t="s">
        <v>1378</v>
      </c>
      <c r="H281" s="23" t="s">
        <v>1053</v>
      </c>
      <c r="I281" s="21" t="s">
        <v>1088</v>
      </c>
      <c r="J281" s="23" t="s">
        <v>1064</v>
      </c>
      <c r="K281" s="36" t="s">
        <v>1056</v>
      </c>
    </row>
    <row r="282" s="17" customFormat="1" ht="22.7" customHeight="1" spans="1:11">
      <c r="A282" s="21"/>
      <c r="B282" s="21"/>
      <c r="C282" s="22"/>
      <c r="D282" s="21"/>
      <c r="E282" s="21" t="s">
        <v>1096</v>
      </c>
      <c r="F282" s="21" t="s">
        <v>1097</v>
      </c>
      <c r="G282" s="21" t="s">
        <v>1365</v>
      </c>
      <c r="H282" s="23" t="s">
        <v>1099</v>
      </c>
      <c r="I282" s="21" t="s">
        <v>1459</v>
      </c>
      <c r="J282" s="23" t="s">
        <v>1101</v>
      </c>
      <c r="K282" s="36" t="s">
        <v>1056</v>
      </c>
    </row>
    <row r="283" s="17" customFormat="1" ht="14.25" customHeight="1" spans="1:11">
      <c r="A283" s="21"/>
      <c r="B283" s="21" t="s">
        <v>1460</v>
      </c>
      <c r="C283" s="22">
        <v>17.87</v>
      </c>
      <c r="D283" s="21" t="s">
        <v>1461</v>
      </c>
      <c r="E283" s="21" t="s">
        <v>1050</v>
      </c>
      <c r="F283" s="21" t="s">
        <v>1051</v>
      </c>
      <c r="G283" s="21" t="s">
        <v>1390</v>
      </c>
      <c r="H283" s="23" t="s">
        <v>1067</v>
      </c>
      <c r="I283" s="21" t="s">
        <v>1462</v>
      </c>
      <c r="J283" s="23" t="s">
        <v>1084</v>
      </c>
      <c r="K283" s="21" t="s">
        <v>1060</v>
      </c>
    </row>
    <row r="284" s="17" customFormat="1" ht="14.25" customHeight="1" spans="1:11">
      <c r="A284" s="21"/>
      <c r="B284" s="21"/>
      <c r="C284" s="22"/>
      <c r="D284" s="21"/>
      <c r="E284" s="21"/>
      <c r="F284" s="21" t="s">
        <v>1065</v>
      </c>
      <c r="G284" s="21" t="s">
        <v>1327</v>
      </c>
      <c r="H284" s="23" t="s">
        <v>1067</v>
      </c>
      <c r="I284" s="21" t="s">
        <v>1068</v>
      </c>
      <c r="J284" s="23" t="s">
        <v>1069</v>
      </c>
      <c r="K284" s="21" t="s">
        <v>1060</v>
      </c>
    </row>
    <row r="285" s="17" customFormat="1" ht="22.7" customHeight="1" spans="1:11">
      <c r="A285" s="21"/>
      <c r="B285" s="21"/>
      <c r="C285" s="22"/>
      <c r="D285" s="21"/>
      <c r="E285" s="21" t="s">
        <v>1070</v>
      </c>
      <c r="F285" s="21" t="s">
        <v>1075</v>
      </c>
      <c r="G285" s="21" t="s">
        <v>1463</v>
      </c>
      <c r="H285" s="23" t="s">
        <v>1073</v>
      </c>
      <c r="I285" s="21" t="s">
        <v>1186</v>
      </c>
      <c r="J285" s="23"/>
      <c r="K285" s="21" t="s">
        <v>1056</v>
      </c>
    </row>
    <row r="286" s="17" customFormat="1" ht="22.7" customHeight="1" spans="1:11">
      <c r="A286" s="21"/>
      <c r="B286" s="21"/>
      <c r="C286" s="22"/>
      <c r="D286" s="21"/>
      <c r="E286" s="21"/>
      <c r="F286" s="21" t="s">
        <v>1230</v>
      </c>
      <c r="G286" s="21" t="s">
        <v>1464</v>
      </c>
      <c r="H286" s="23" t="s">
        <v>1073</v>
      </c>
      <c r="I286" s="21" t="s">
        <v>1186</v>
      </c>
      <c r="J286" s="23"/>
      <c r="K286" s="21" t="s">
        <v>1195</v>
      </c>
    </row>
    <row r="287" s="17" customFormat="1" ht="22.7" customHeight="1" spans="1:11">
      <c r="A287" s="21"/>
      <c r="B287" s="21"/>
      <c r="C287" s="22"/>
      <c r="D287" s="21"/>
      <c r="E287" s="21" t="s">
        <v>1077</v>
      </c>
      <c r="F287" s="21" t="s">
        <v>1086</v>
      </c>
      <c r="G287" s="21" t="s">
        <v>1450</v>
      </c>
      <c r="H287" s="23" t="s">
        <v>1053</v>
      </c>
      <c r="I287" s="21" t="s">
        <v>1063</v>
      </c>
      <c r="J287" s="23" t="s">
        <v>1064</v>
      </c>
      <c r="K287" s="21" t="s">
        <v>1085</v>
      </c>
    </row>
    <row r="288" s="17" customFormat="1" ht="14.25" customHeight="1" spans="1:11">
      <c r="A288" s="21"/>
      <c r="B288" s="21"/>
      <c r="C288" s="22"/>
      <c r="D288" s="21"/>
      <c r="E288" s="21"/>
      <c r="F288" s="21" t="s">
        <v>1077</v>
      </c>
      <c r="G288" s="21" t="s">
        <v>1465</v>
      </c>
      <c r="H288" s="23" t="s">
        <v>1053</v>
      </c>
      <c r="I288" s="21" t="s">
        <v>1466</v>
      </c>
      <c r="J288" s="23" t="s">
        <v>1064</v>
      </c>
      <c r="K288" s="21" t="s">
        <v>1085</v>
      </c>
    </row>
    <row r="289" s="17" customFormat="1" ht="14.25" customHeight="1" spans="1:11">
      <c r="A289" s="21"/>
      <c r="B289" s="21"/>
      <c r="C289" s="22"/>
      <c r="D289" s="21"/>
      <c r="E289" s="21" t="s">
        <v>1096</v>
      </c>
      <c r="F289" s="21" t="s">
        <v>1097</v>
      </c>
      <c r="G289" s="21" t="s">
        <v>1409</v>
      </c>
      <c r="H289" s="23" t="s">
        <v>1099</v>
      </c>
      <c r="I289" s="21" t="s">
        <v>1467</v>
      </c>
      <c r="J289" s="23" t="s">
        <v>1101</v>
      </c>
      <c r="K289" s="21" t="s">
        <v>1195</v>
      </c>
    </row>
    <row r="290" s="17" customFormat="1" ht="14.25" customHeight="1" spans="1:11">
      <c r="A290" s="21" t="s">
        <v>1468</v>
      </c>
      <c r="B290" s="21" t="s">
        <v>1469</v>
      </c>
      <c r="C290" s="22">
        <v>19.812</v>
      </c>
      <c r="D290" s="21" t="s">
        <v>1470</v>
      </c>
      <c r="E290" s="21" t="s">
        <v>1050</v>
      </c>
      <c r="F290" s="21" t="s">
        <v>1051</v>
      </c>
      <c r="G290" s="21" t="s">
        <v>1390</v>
      </c>
      <c r="H290" s="23" t="s">
        <v>1067</v>
      </c>
      <c r="I290" s="21" t="s">
        <v>1471</v>
      </c>
      <c r="J290" s="23" t="s">
        <v>1192</v>
      </c>
      <c r="K290" s="21" t="s">
        <v>1060</v>
      </c>
    </row>
    <row r="291" s="17" customFormat="1" ht="14.25" customHeight="1" spans="1:11">
      <c r="A291" s="21"/>
      <c r="B291" s="21"/>
      <c r="C291" s="22"/>
      <c r="D291" s="21"/>
      <c r="E291" s="21"/>
      <c r="F291" s="21" t="s">
        <v>1065</v>
      </c>
      <c r="G291" s="21" t="s">
        <v>1327</v>
      </c>
      <c r="H291" s="23" t="s">
        <v>1067</v>
      </c>
      <c r="I291" s="21" t="s">
        <v>1068</v>
      </c>
      <c r="J291" s="23" t="s">
        <v>1069</v>
      </c>
      <c r="K291" s="21" t="s">
        <v>1060</v>
      </c>
    </row>
    <row r="292" s="17" customFormat="1" ht="22.7" customHeight="1" spans="1:11">
      <c r="A292" s="21"/>
      <c r="B292" s="21"/>
      <c r="C292" s="22"/>
      <c r="D292" s="21"/>
      <c r="E292" s="21" t="s">
        <v>1070</v>
      </c>
      <c r="F292" s="21" t="s">
        <v>1075</v>
      </c>
      <c r="G292" s="21" t="s">
        <v>1353</v>
      </c>
      <c r="H292" s="23" t="s">
        <v>1053</v>
      </c>
      <c r="I292" s="21" t="s">
        <v>1063</v>
      </c>
      <c r="J292" s="23" t="s">
        <v>1064</v>
      </c>
      <c r="K292" s="21" t="s">
        <v>1056</v>
      </c>
    </row>
    <row r="293" s="17" customFormat="1" ht="22.7" customHeight="1" spans="1:11">
      <c r="A293" s="21"/>
      <c r="B293" s="21"/>
      <c r="C293" s="22"/>
      <c r="D293" s="21"/>
      <c r="E293" s="21"/>
      <c r="F293" s="21" t="s">
        <v>1230</v>
      </c>
      <c r="G293" s="21" t="s">
        <v>1449</v>
      </c>
      <c r="H293" s="23" t="s">
        <v>1099</v>
      </c>
      <c r="I293" s="21" t="s">
        <v>1154</v>
      </c>
      <c r="J293" s="23" t="s">
        <v>1064</v>
      </c>
      <c r="K293" s="21" t="s">
        <v>1056</v>
      </c>
    </row>
    <row r="294" s="17" customFormat="1" ht="22.7" customHeight="1" spans="1:11">
      <c r="A294" s="21"/>
      <c r="B294" s="21"/>
      <c r="C294" s="22"/>
      <c r="D294" s="21"/>
      <c r="E294" s="21" t="s">
        <v>1077</v>
      </c>
      <c r="F294" s="21" t="s">
        <v>1086</v>
      </c>
      <c r="G294" s="21" t="s">
        <v>1378</v>
      </c>
      <c r="H294" s="23" t="s">
        <v>1053</v>
      </c>
      <c r="I294" s="21" t="s">
        <v>1063</v>
      </c>
      <c r="J294" s="23" t="s">
        <v>1064</v>
      </c>
      <c r="K294" s="21" t="s">
        <v>1056</v>
      </c>
    </row>
    <row r="295" s="17" customFormat="1" ht="14.25" customHeight="1" spans="1:11">
      <c r="A295" s="21"/>
      <c r="B295" s="21"/>
      <c r="C295" s="22"/>
      <c r="D295" s="21"/>
      <c r="E295" s="21" t="s">
        <v>1096</v>
      </c>
      <c r="F295" s="21" t="s">
        <v>1097</v>
      </c>
      <c r="G295" s="21" t="s">
        <v>1472</v>
      </c>
      <c r="H295" s="23" t="s">
        <v>1099</v>
      </c>
      <c r="I295" s="21" t="s">
        <v>1473</v>
      </c>
      <c r="J295" s="23" t="s">
        <v>1101</v>
      </c>
      <c r="K295" s="21" t="s">
        <v>1056</v>
      </c>
    </row>
    <row r="296" s="17" customFormat="1" ht="14.25" customHeight="1" spans="1:11">
      <c r="A296" s="21"/>
      <c r="B296" s="21"/>
      <c r="C296" s="22"/>
      <c r="D296" s="21"/>
      <c r="E296" s="21"/>
      <c r="F296" s="21"/>
      <c r="G296" s="21" t="s">
        <v>1367</v>
      </c>
      <c r="H296" s="23" t="s">
        <v>1053</v>
      </c>
      <c r="I296" s="21" t="s">
        <v>1088</v>
      </c>
      <c r="J296" s="23" t="s">
        <v>1064</v>
      </c>
      <c r="K296" s="21" t="s">
        <v>1056</v>
      </c>
    </row>
    <row r="297" s="17" customFormat="1" ht="14.25" customHeight="1" spans="1:11">
      <c r="A297" s="21"/>
      <c r="B297" s="21" t="s">
        <v>1474</v>
      </c>
      <c r="C297" s="22">
        <v>7.2149</v>
      </c>
      <c r="D297" s="21" t="s">
        <v>1475</v>
      </c>
      <c r="E297" s="21" t="s">
        <v>1050</v>
      </c>
      <c r="F297" s="21" t="s">
        <v>1051</v>
      </c>
      <c r="G297" s="21" t="s">
        <v>1390</v>
      </c>
      <c r="H297" s="23" t="s">
        <v>1067</v>
      </c>
      <c r="I297" s="21" t="s">
        <v>1471</v>
      </c>
      <c r="J297" s="23" t="s">
        <v>1192</v>
      </c>
      <c r="K297" s="21" t="s">
        <v>1060</v>
      </c>
    </row>
    <row r="298" s="17" customFormat="1" ht="14.25" customHeight="1" spans="1:11">
      <c r="A298" s="21"/>
      <c r="B298" s="21"/>
      <c r="C298" s="22"/>
      <c r="D298" s="21"/>
      <c r="E298" s="21"/>
      <c r="F298" s="21" t="s">
        <v>1065</v>
      </c>
      <c r="G298" s="21" t="s">
        <v>1421</v>
      </c>
      <c r="H298" s="23" t="s">
        <v>1067</v>
      </c>
      <c r="I298" s="21" t="s">
        <v>1068</v>
      </c>
      <c r="J298" s="23" t="s">
        <v>1069</v>
      </c>
      <c r="K298" s="21" t="s">
        <v>1060</v>
      </c>
    </row>
    <row r="299" s="17" customFormat="1" ht="14.25" customHeight="1" spans="1:11">
      <c r="A299" s="21"/>
      <c r="B299" s="21"/>
      <c r="C299" s="22"/>
      <c r="D299" s="21"/>
      <c r="E299" s="21" t="s">
        <v>1070</v>
      </c>
      <c r="F299" s="21" t="s">
        <v>1075</v>
      </c>
      <c r="G299" s="21" t="s">
        <v>1476</v>
      </c>
      <c r="H299" s="23" t="s">
        <v>1053</v>
      </c>
      <c r="I299" s="21" t="s">
        <v>1063</v>
      </c>
      <c r="J299" s="23" t="s">
        <v>1064</v>
      </c>
      <c r="K299" s="21" t="s">
        <v>1056</v>
      </c>
    </row>
    <row r="300" s="17" customFormat="1" ht="22.7" customHeight="1" spans="1:11">
      <c r="A300" s="21"/>
      <c r="B300" s="21"/>
      <c r="C300" s="22"/>
      <c r="D300" s="21"/>
      <c r="E300" s="21"/>
      <c r="F300" s="21" t="s">
        <v>1230</v>
      </c>
      <c r="G300" s="21" t="s">
        <v>1449</v>
      </c>
      <c r="H300" s="23" t="s">
        <v>1099</v>
      </c>
      <c r="I300" s="21" t="s">
        <v>1154</v>
      </c>
      <c r="J300" s="23" t="s">
        <v>1064</v>
      </c>
      <c r="K300" s="21" t="s">
        <v>1056</v>
      </c>
    </row>
    <row r="301" s="17" customFormat="1" ht="22.7" customHeight="1" spans="1:11">
      <c r="A301" s="21"/>
      <c r="B301" s="21"/>
      <c r="C301" s="22"/>
      <c r="D301" s="21"/>
      <c r="E301" s="21" t="s">
        <v>1077</v>
      </c>
      <c r="F301" s="21" t="s">
        <v>1086</v>
      </c>
      <c r="G301" s="21" t="s">
        <v>1378</v>
      </c>
      <c r="H301" s="23" t="s">
        <v>1053</v>
      </c>
      <c r="I301" s="21" t="s">
        <v>1063</v>
      </c>
      <c r="J301" s="23" t="s">
        <v>1064</v>
      </c>
      <c r="K301" s="21" t="s">
        <v>1056</v>
      </c>
    </row>
    <row r="302" s="17" customFormat="1" ht="14.25" customHeight="1" spans="1:11">
      <c r="A302" s="21"/>
      <c r="B302" s="21"/>
      <c r="C302" s="22"/>
      <c r="D302" s="21"/>
      <c r="E302" s="21" t="s">
        <v>1096</v>
      </c>
      <c r="F302" s="21" t="s">
        <v>1097</v>
      </c>
      <c r="G302" s="21" t="s">
        <v>1477</v>
      </c>
      <c r="H302" s="23" t="s">
        <v>1099</v>
      </c>
      <c r="I302" s="21" t="s">
        <v>1478</v>
      </c>
      <c r="J302" s="23" t="s">
        <v>1101</v>
      </c>
      <c r="K302" s="21" t="s">
        <v>1056</v>
      </c>
    </row>
    <row r="303" s="17" customFormat="1" ht="14.25" customHeight="1" spans="1:11">
      <c r="A303" s="21"/>
      <c r="B303" s="21"/>
      <c r="C303" s="22"/>
      <c r="D303" s="21"/>
      <c r="E303" s="21"/>
      <c r="F303" s="21"/>
      <c r="G303" s="21" t="s">
        <v>1367</v>
      </c>
      <c r="H303" s="23" t="s">
        <v>1053</v>
      </c>
      <c r="I303" s="21" t="s">
        <v>1088</v>
      </c>
      <c r="J303" s="23" t="s">
        <v>1064</v>
      </c>
      <c r="K303" s="21" t="s">
        <v>1056</v>
      </c>
    </row>
    <row r="304" s="17" customFormat="1" ht="14.25" customHeight="1" spans="1:11">
      <c r="A304" s="21" t="s">
        <v>1479</v>
      </c>
      <c r="B304" s="21" t="s">
        <v>1480</v>
      </c>
      <c r="C304" s="22">
        <v>16.368</v>
      </c>
      <c r="D304" s="21" t="s">
        <v>1481</v>
      </c>
      <c r="E304" s="21" t="s">
        <v>1050</v>
      </c>
      <c r="F304" s="21" t="s">
        <v>1051</v>
      </c>
      <c r="G304" s="21" t="s">
        <v>1390</v>
      </c>
      <c r="H304" s="23" t="s">
        <v>1053</v>
      </c>
      <c r="I304" s="21" t="s">
        <v>1482</v>
      </c>
      <c r="J304" s="23" t="s">
        <v>1084</v>
      </c>
      <c r="K304" s="21" t="s">
        <v>1060</v>
      </c>
    </row>
    <row r="305" s="17" customFormat="1" ht="14.25" customHeight="1" spans="1:11">
      <c r="A305" s="21"/>
      <c r="B305" s="21"/>
      <c r="C305" s="22"/>
      <c r="D305" s="21"/>
      <c r="E305" s="21"/>
      <c r="F305" s="21" t="s">
        <v>1065</v>
      </c>
      <c r="G305" s="21" t="s">
        <v>1327</v>
      </c>
      <c r="H305" s="23" t="s">
        <v>1067</v>
      </c>
      <c r="I305" s="21" t="s">
        <v>1068</v>
      </c>
      <c r="J305" s="23" t="s">
        <v>1069</v>
      </c>
      <c r="K305" s="21" t="s">
        <v>1060</v>
      </c>
    </row>
    <row r="306" s="17" customFormat="1" ht="14.25" customHeight="1" spans="1:11">
      <c r="A306" s="21"/>
      <c r="B306" s="21"/>
      <c r="C306" s="22"/>
      <c r="D306" s="21"/>
      <c r="E306" s="21" t="s">
        <v>1070</v>
      </c>
      <c r="F306" s="21" t="s">
        <v>1075</v>
      </c>
      <c r="G306" s="21" t="s">
        <v>1353</v>
      </c>
      <c r="H306" s="23" t="s">
        <v>1053</v>
      </c>
      <c r="I306" s="21" t="s">
        <v>1088</v>
      </c>
      <c r="J306" s="23" t="s">
        <v>1064</v>
      </c>
      <c r="K306" s="21" t="s">
        <v>1195</v>
      </c>
    </row>
    <row r="307" s="17" customFormat="1" ht="22.7" customHeight="1" spans="1:11">
      <c r="A307" s="21"/>
      <c r="B307" s="21"/>
      <c r="C307" s="22"/>
      <c r="D307" s="21"/>
      <c r="E307" s="21"/>
      <c r="F307" s="21" t="s">
        <v>1230</v>
      </c>
      <c r="G307" s="21" t="s">
        <v>1483</v>
      </c>
      <c r="H307" s="23" t="s">
        <v>1073</v>
      </c>
      <c r="I307" s="21" t="s">
        <v>1186</v>
      </c>
      <c r="J307" s="23"/>
      <c r="K307" s="21" t="s">
        <v>1056</v>
      </c>
    </row>
    <row r="308" s="17" customFormat="1" ht="22.7" customHeight="1" spans="1:11">
      <c r="A308" s="21"/>
      <c r="B308" s="21"/>
      <c r="C308" s="22"/>
      <c r="D308" s="21"/>
      <c r="E308" s="21" t="s">
        <v>1077</v>
      </c>
      <c r="F308" s="21" t="s">
        <v>1086</v>
      </c>
      <c r="G308" s="21" t="s">
        <v>1484</v>
      </c>
      <c r="H308" s="23" t="s">
        <v>1053</v>
      </c>
      <c r="I308" s="21" t="s">
        <v>1063</v>
      </c>
      <c r="J308" s="23" t="s">
        <v>1064</v>
      </c>
      <c r="K308" s="21" t="s">
        <v>1085</v>
      </c>
    </row>
    <row r="309" s="17" customFormat="1" ht="14.25" customHeight="1" spans="1:11">
      <c r="A309" s="21"/>
      <c r="B309" s="21"/>
      <c r="C309" s="22"/>
      <c r="D309" s="21"/>
      <c r="E309" s="21"/>
      <c r="F309" s="21" t="s">
        <v>1077</v>
      </c>
      <c r="G309" s="21" t="s">
        <v>1465</v>
      </c>
      <c r="H309" s="23" t="s">
        <v>1053</v>
      </c>
      <c r="I309" s="21" t="s">
        <v>1063</v>
      </c>
      <c r="J309" s="23" t="s">
        <v>1064</v>
      </c>
      <c r="K309" s="21" t="s">
        <v>1085</v>
      </c>
    </row>
    <row r="310" s="17" customFormat="1" ht="22.7" customHeight="1" spans="1:11">
      <c r="A310" s="21"/>
      <c r="B310" s="21"/>
      <c r="C310" s="22"/>
      <c r="D310" s="21"/>
      <c r="E310" s="21" t="s">
        <v>1096</v>
      </c>
      <c r="F310" s="21" t="s">
        <v>1097</v>
      </c>
      <c r="G310" s="21" t="s">
        <v>1425</v>
      </c>
      <c r="H310" s="23" t="s">
        <v>1099</v>
      </c>
      <c r="I310" s="21" t="s">
        <v>1485</v>
      </c>
      <c r="J310" s="23" t="s">
        <v>1321</v>
      </c>
      <c r="K310" s="21" t="s">
        <v>1195</v>
      </c>
    </row>
    <row r="311" s="17" customFormat="1" ht="14.25" customHeight="1" spans="1:11">
      <c r="A311" s="21"/>
      <c r="B311" s="21" t="s">
        <v>1486</v>
      </c>
      <c r="C311" s="22">
        <v>5.9607</v>
      </c>
      <c r="D311" s="21" t="s">
        <v>1487</v>
      </c>
      <c r="E311" s="21" t="s">
        <v>1050</v>
      </c>
      <c r="F311" s="21" t="s">
        <v>1051</v>
      </c>
      <c r="G311" s="21" t="s">
        <v>1488</v>
      </c>
      <c r="H311" s="23" t="s">
        <v>1067</v>
      </c>
      <c r="I311" s="21" t="s">
        <v>1482</v>
      </c>
      <c r="J311" s="23" t="s">
        <v>1084</v>
      </c>
      <c r="K311" s="21" t="s">
        <v>1060</v>
      </c>
    </row>
    <row r="312" s="17" customFormat="1" ht="33.95" customHeight="1" spans="1:11">
      <c r="A312" s="21"/>
      <c r="B312" s="21"/>
      <c r="C312" s="22"/>
      <c r="D312" s="21"/>
      <c r="E312" s="21"/>
      <c r="F312" s="21" t="s">
        <v>1061</v>
      </c>
      <c r="G312" s="21" t="s">
        <v>1489</v>
      </c>
      <c r="H312" s="23" t="s">
        <v>1073</v>
      </c>
      <c r="I312" s="21" t="s">
        <v>1186</v>
      </c>
      <c r="J312" s="23"/>
      <c r="K312" s="21" t="s">
        <v>1056</v>
      </c>
    </row>
    <row r="313" s="17" customFormat="1" ht="14.25" customHeight="1" spans="1:11">
      <c r="A313" s="21"/>
      <c r="B313" s="21"/>
      <c r="C313" s="22"/>
      <c r="D313" s="21"/>
      <c r="E313" s="21"/>
      <c r="F313" s="21" t="s">
        <v>1065</v>
      </c>
      <c r="G313" s="21" t="s">
        <v>1327</v>
      </c>
      <c r="H313" s="23" t="s">
        <v>1099</v>
      </c>
      <c r="I313" s="21" t="s">
        <v>1130</v>
      </c>
      <c r="J313" s="23" t="s">
        <v>1226</v>
      </c>
      <c r="K313" s="21" t="s">
        <v>1060</v>
      </c>
    </row>
    <row r="314" s="17" customFormat="1" ht="22.7" customHeight="1" spans="1:11">
      <c r="A314" s="21"/>
      <c r="B314" s="21"/>
      <c r="C314" s="22"/>
      <c r="D314" s="21"/>
      <c r="E314" s="21" t="s">
        <v>1070</v>
      </c>
      <c r="F314" s="21" t="s">
        <v>1075</v>
      </c>
      <c r="G314" s="21" t="s">
        <v>1353</v>
      </c>
      <c r="H314" s="23" t="s">
        <v>1053</v>
      </c>
      <c r="I314" s="21" t="s">
        <v>1088</v>
      </c>
      <c r="J314" s="23" t="s">
        <v>1064</v>
      </c>
      <c r="K314" s="21" t="s">
        <v>1056</v>
      </c>
    </row>
    <row r="315" s="17" customFormat="1" ht="22.7" customHeight="1" spans="1:11">
      <c r="A315" s="21"/>
      <c r="B315" s="21"/>
      <c r="C315" s="22"/>
      <c r="D315" s="21"/>
      <c r="E315" s="21"/>
      <c r="F315" s="21" t="s">
        <v>1230</v>
      </c>
      <c r="G315" s="21" t="s">
        <v>1490</v>
      </c>
      <c r="H315" s="23" t="s">
        <v>1067</v>
      </c>
      <c r="I315" s="21" t="s">
        <v>1141</v>
      </c>
      <c r="J315" s="23" t="s">
        <v>1064</v>
      </c>
      <c r="K315" s="21" t="s">
        <v>1056</v>
      </c>
    </row>
    <row r="316" s="17" customFormat="1" ht="22.7" customHeight="1" spans="1:11">
      <c r="A316" s="21"/>
      <c r="B316" s="21"/>
      <c r="C316" s="22"/>
      <c r="D316" s="21"/>
      <c r="E316" s="21" t="s">
        <v>1077</v>
      </c>
      <c r="F316" s="21" t="s">
        <v>1086</v>
      </c>
      <c r="G316" s="21" t="s">
        <v>1450</v>
      </c>
      <c r="H316" s="23" t="s">
        <v>1053</v>
      </c>
      <c r="I316" s="21" t="s">
        <v>1088</v>
      </c>
      <c r="J316" s="23" t="s">
        <v>1064</v>
      </c>
      <c r="K316" s="21" t="s">
        <v>1056</v>
      </c>
    </row>
    <row r="317" s="17" customFormat="1" ht="22.7" customHeight="1" spans="1:11">
      <c r="A317" s="21"/>
      <c r="B317" s="21"/>
      <c r="C317" s="22"/>
      <c r="D317" s="21"/>
      <c r="E317" s="21" t="s">
        <v>1096</v>
      </c>
      <c r="F317" s="21" t="s">
        <v>1097</v>
      </c>
      <c r="G317" s="21" t="s">
        <v>1365</v>
      </c>
      <c r="H317" s="23" t="s">
        <v>1099</v>
      </c>
      <c r="I317" s="21" t="s">
        <v>1491</v>
      </c>
      <c r="J317" s="23" t="s">
        <v>1101</v>
      </c>
      <c r="K317" s="21" t="s">
        <v>1056</v>
      </c>
    </row>
    <row r="318" s="17" customFormat="1" ht="14.25" customHeight="1" spans="1:11">
      <c r="A318" s="21" t="s">
        <v>1492</v>
      </c>
      <c r="B318" s="21" t="s">
        <v>1493</v>
      </c>
      <c r="C318" s="22">
        <v>5.6988</v>
      </c>
      <c r="D318" s="21" t="s">
        <v>1494</v>
      </c>
      <c r="E318" s="21" t="s">
        <v>1050</v>
      </c>
      <c r="F318" s="21" t="s">
        <v>1051</v>
      </c>
      <c r="G318" s="21" t="s">
        <v>1495</v>
      </c>
      <c r="H318" s="23" t="s">
        <v>1053</v>
      </c>
      <c r="I318" s="21" t="s">
        <v>1068</v>
      </c>
      <c r="J318" s="23" t="s">
        <v>1084</v>
      </c>
      <c r="K318" s="21" t="s">
        <v>1056</v>
      </c>
    </row>
    <row r="319" s="17" customFormat="1" ht="22.7" customHeight="1" spans="1:11">
      <c r="A319" s="21"/>
      <c r="B319" s="21"/>
      <c r="C319" s="22"/>
      <c r="D319" s="21"/>
      <c r="E319" s="21"/>
      <c r="F319" s="21" t="s">
        <v>1061</v>
      </c>
      <c r="G319" s="21" t="s">
        <v>1496</v>
      </c>
      <c r="H319" s="23" t="s">
        <v>1067</v>
      </c>
      <c r="I319" s="21" t="s">
        <v>1141</v>
      </c>
      <c r="J319" s="23" t="s">
        <v>1064</v>
      </c>
      <c r="K319" s="21" t="s">
        <v>1056</v>
      </c>
    </row>
    <row r="320" s="17" customFormat="1" ht="14.25" customHeight="1" spans="1:11">
      <c r="A320" s="21"/>
      <c r="B320" s="21"/>
      <c r="C320" s="22"/>
      <c r="D320" s="21"/>
      <c r="E320" s="21"/>
      <c r="F320" s="21"/>
      <c r="G320" s="21" t="s">
        <v>1497</v>
      </c>
      <c r="H320" s="23" t="s">
        <v>1067</v>
      </c>
      <c r="I320" s="21" t="s">
        <v>1141</v>
      </c>
      <c r="J320" s="23" t="s">
        <v>1064</v>
      </c>
      <c r="K320" s="21" t="s">
        <v>1056</v>
      </c>
    </row>
    <row r="321" s="17" customFormat="1" ht="14.25" customHeight="1" spans="1:11">
      <c r="A321" s="21"/>
      <c r="B321" s="21"/>
      <c r="C321" s="22"/>
      <c r="D321" s="21"/>
      <c r="E321" s="21"/>
      <c r="F321" s="21" t="s">
        <v>1065</v>
      </c>
      <c r="G321" s="21" t="s">
        <v>1498</v>
      </c>
      <c r="H321" s="23" t="s">
        <v>1067</v>
      </c>
      <c r="I321" s="21" t="s">
        <v>1141</v>
      </c>
      <c r="J321" s="23" t="s">
        <v>1064</v>
      </c>
      <c r="K321" s="21" t="s">
        <v>1195</v>
      </c>
    </row>
    <row r="322" s="17" customFormat="1" ht="33.95" customHeight="1" spans="1:11">
      <c r="A322" s="21"/>
      <c r="B322" s="21"/>
      <c r="C322" s="22"/>
      <c r="D322" s="21"/>
      <c r="E322" s="21" t="s">
        <v>1070</v>
      </c>
      <c r="F322" s="21" t="s">
        <v>1075</v>
      </c>
      <c r="G322" s="21" t="s">
        <v>1499</v>
      </c>
      <c r="H322" s="23" t="s">
        <v>1073</v>
      </c>
      <c r="I322" s="21" t="s">
        <v>1329</v>
      </c>
      <c r="J322" s="23"/>
      <c r="K322" s="21" t="s">
        <v>1193</v>
      </c>
    </row>
    <row r="323" s="17" customFormat="1" ht="22.7" customHeight="1" spans="1:11">
      <c r="A323" s="21"/>
      <c r="B323" s="21"/>
      <c r="C323" s="22"/>
      <c r="D323" s="21"/>
      <c r="E323" s="21" t="s">
        <v>1077</v>
      </c>
      <c r="F323" s="21" t="s">
        <v>1086</v>
      </c>
      <c r="G323" s="21" t="s">
        <v>1500</v>
      </c>
      <c r="H323" s="23" t="s">
        <v>1053</v>
      </c>
      <c r="I323" s="21" t="s">
        <v>1063</v>
      </c>
      <c r="J323" s="23" t="s">
        <v>1064</v>
      </c>
      <c r="K323" s="21" t="s">
        <v>1056</v>
      </c>
    </row>
    <row r="324" s="17" customFormat="1" ht="14.25" customHeight="1" spans="1:11">
      <c r="A324" s="21"/>
      <c r="B324" s="21"/>
      <c r="C324" s="22"/>
      <c r="D324" s="21"/>
      <c r="E324" s="21" t="s">
        <v>1096</v>
      </c>
      <c r="F324" s="21" t="s">
        <v>1097</v>
      </c>
      <c r="G324" s="21" t="s">
        <v>1319</v>
      </c>
      <c r="H324" s="23" t="s">
        <v>1099</v>
      </c>
      <c r="I324" s="21" t="s">
        <v>1501</v>
      </c>
      <c r="J324" s="23" t="s">
        <v>1101</v>
      </c>
      <c r="K324" s="21" t="s">
        <v>1056</v>
      </c>
    </row>
    <row r="325" s="17" customFormat="1" ht="22.7" customHeight="1" spans="1:11">
      <c r="A325" s="21"/>
      <c r="B325" s="21" t="s">
        <v>1502</v>
      </c>
      <c r="C325" s="22">
        <v>45.255</v>
      </c>
      <c r="D325" s="21" t="s">
        <v>1503</v>
      </c>
      <c r="E325" s="21" t="s">
        <v>1050</v>
      </c>
      <c r="F325" s="21" t="s">
        <v>1051</v>
      </c>
      <c r="G325" s="21" t="s">
        <v>1504</v>
      </c>
      <c r="H325" s="23" t="s">
        <v>1053</v>
      </c>
      <c r="I325" s="21" t="s">
        <v>1505</v>
      </c>
      <c r="J325" s="23" t="s">
        <v>1084</v>
      </c>
      <c r="K325" s="21" t="s">
        <v>1056</v>
      </c>
    </row>
    <row r="326" s="17" customFormat="1" ht="14.25" customHeight="1" spans="1:11">
      <c r="A326" s="21"/>
      <c r="B326" s="21"/>
      <c r="C326" s="22"/>
      <c r="D326" s="21"/>
      <c r="E326" s="21"/>
      <c r="F326" s="21" t="s">
        <v>1061</v>
      </c>
      <c r="G326" s="21" t="s">
        <v>1506</v>
      </c>
      <c r="H326" s="23" t="s">
        <v>1053</v>
      </c>
      <c r="I326" s="21" t="s">
        <v>1063</v>
      </c>
      <c r="J326" s="23" t="s">
        <v>1064</v>
      </c>
      <c r="K326" s="21" t="s">
        <v>1195</v>
      </c>
    </row>
    <row r="327" s="17" customFormat="1" ht="22.7" customHeight="1" spans="1:11">
      <c r="A327" s="21"/>
      <c r="B327" s="21"/>
      <c r="C327" s="22"/>
      <c r="D327" s="21"/>
      <c r="E327" s="21"/>
      <c r="F327" s="21"/>
      <c r="G327" s="21" t="s">
        <v>1507</v>
      </c>
      <c r="H327" s="23" t="s">
        <v>1067</v>
      </c>
      <c r="I327" s="21" t="s">
        <v>1141</v>
      </c>
      <c r="J327" s="23" t="s">
        <v>1064</v>
      </c>
      <c r="K327" s="21" t="s">
        <v>1056</v>
      </c>
    </row>
    <row r="328" s="17" customFormat="1" ht="22.7" customHeight="1" spans="1:11">
      <c r="A328" s="21"/>
      <c r="B328" s="21"/>
      <c r="C328" s="22"/>
      <c r="D328" s="21"/>
      <c r="E328" s="21"/>
      <c r="F328" s="21" t="s">
        <v>1065</v>
      </c>
      <c r="G328" s="21" t="s">
        <v>1508</v>
      </c>
      <c r="H328" s="23" t="s">
        <v>1067</v>
      </c>
      <c r="I328" s="21" t="s">
        <v>1141</v>
      </c>
      <c r="J328" s="23" t="s">
        <v>1064</v>
      </c>
      <c r="K328" s="21" t="s">
        <v>1195</v>
      </c>
    </row>
    <row r="329" s="17" customFormat="1" ht="22.7" customHeight="1" spans="1:11">
      <c r="A329" s="21"/>
      <c r="B329" s="21"/>
      <c r="C329" s="22"/>
      <c r="D329" s="21"/>
      <c r="E329" s="21" t="s">
        <v>1070</v>
      </c>
      <c r="F329" s="21" t="s">
        <v>1144</v>
      </c>
      <c r="G329" s="21" t="s">
        <v>1509</v>
      </c>
      <c r="H329" s="23" t="s">
        <v>1073</v>
      </c>
      <c r="I329" s="21" t="s">
        <v>1329</v>
      </c>
      <c r="J329" s="23"/>
      <c r="K329" s="21" t="s">
        <v>1060</v>
      </c>
    </row>
    <row r="330" s="17" customFormat="1" ht="14.25" customHeight="1" spans="1:11">
      <c r="A330" s="21"/>
      <c r="B330" s="21"/>
      <c r="C330" s="22"/>
      <c r="D330" s="21"/>
      <c r="E330" s="21" t="s">
        <v>1077</v>
      </c>
      <c r="F330" s="21" t="s">
        <v>1086</v>
      </c>
      <c r="G330" s="21" t="s">
        <v>1407</v>
      </c>
      <c r="H330" s="23" t="s">
        <v>1053</v>
      </c>
      <c r="I330" s="21" t="s">
        <v>1063</v>
      </c>
      <c r="J330" s="23" t="s">
        <v>1064</v>
      </c>
      <c r="K330" s="21" t="s">
        <v>1056</v>
      </c>
    </row>
    <row r="331" s="17" customFormat="1" ht="14.25" customHeight="1" spans="1:11">
      <c r="A331" s="21"/>
      <c r="B331" s="21"/>
      <c r="C331" s="22"/>
      <c r="D331" s="21"/>
      <c r="E331" s="21" t="s">
        <v>1096</v>
      </c>
      <c r="F331" s="21" t="s">
        <v>1097</v>
      </c>
      <c r="G331" s="21" t="s">
        <v>1319</v>
      </c>
      <c r="H331" s="23" t="s">
        <v>1099</v>
      </c>
      <c r="I331" s="21" t="s">
        <v>1510</v>
      </c>
      <c r="J331" s="23" t="s">
        <v>1101</v>
      </c>
      <c r="K331" s="21" t="s">
        <v>1056</v>
      </c>
    </row>
    <row r="332" s="17" customFormat="1" ht="33.95" customHeight="1" spans="1:11">
      <c r="A332" s="21"/>
      <c r="B332" s="21" t="s">
        <v>1511</v>
      </c>
      <c r="C332" s="22">
        <v>15.085</v>
      </c>
      <c r="D332" s="21" t="s">
        <v>1512</v>
      </c>
      <c r="E332" s="21" t="s">
        <v>1050</v>
      </c>
      <c r="F332" s="21" t="s">
        <v>1051</v>
      </c>
      <c r="G332" s="21" t="s">
        <v>1513</v>
      </c>
      <c r="H332" s="23" t="s">
        <v>1067</v>
      </c>
      <c r="I332" s="21" t="s">
        <v>1141</v>
      </c>
      <c r="J332" s="23" t="s">
        <v>1064</v>
      </c>
      <c r="K332" s="21" t="s">
        <v>1056</v>
      </c>
    </row>
    <row r="333" s="17" customFormat="1" ht="14.25" customHeight="1" spans="1:11">
      <c r="A333" s="21"/>
      <c r="B333" s="21"/>
      <c r="C333" s="22"/>
      <c r="D333" s="21"/>
      <c r="E333" s="21"/>
      <c r="F333" s="21"/>
      <c r="G333" s="21" t="s">
        <v>1390</v>
      </c>
      <c r="H333" s="23" t="s">
        <v>1053</v>
      </c>
      <c r="I333" s="21" t="s">
        <v>1514</v>
      </c>
      <c r="J333" s="23" t="s">
        <v>1084</v>
      </c>
      <c r="K333" s="21" t="s">
        <v>1195</v>
      </c>
    </row>
    <row r="334" s="17" customFormat="1" ht="14.25" customHeight="1" spans="1:11">
      <c r="A334" s="21"/>
      <c r="B334" s="21"/>
      <c r="C334" s="22"/>
      <c r="D334" s="21"/>
      <c r="E334" s="21"/>
      <c r="F334" s="21"/>
      <c r="G334" s="21" t="s">
        <v>1497</v>
      </c>
      <c r="H334" s="23" t="s">
        <v>1067</v>
      </c>
      <c r="I334" s="21" t="s">
        <v>1141</v>
      </c>
      <c r="J334" s="23" t="s">
        <v>1064</v>
      </c>
      <c r="K334" s="21" t="s">
        <v>1056</v>
      </c>
    </row>
    <row r="335" s="17" customFormat="1" ht="14.25" customHeight="1" spans="1:11">
      <c r="A335" s="21"/>
      <c r="B335" s="21"/>
      <c r="C335" s="22"/>
      <c r="D335" s="21"/>
      <c r="E335" s="21"/>
      <c r="F335" s="21" t="s">
        <v>1065</v>
      </c>
      <c r="G335" s="21" t="s">
        <v>1498</v>
      </c>
      <c r="H335" s="23" t="s">
        <v>1067</v>
      </c>
      <c r="I335" s="21" t="s">
        <v>1141</v>
      </c>
      <c r="J335" s="23" t="s">
        <v>1064</v>
      </c>
      <c r="K335" s="21" t="s">
        <v>1056</v>
      </c>
    </row>
    <row r="336" s="17" customFormat="1" ht="22.7" customHeight="1" spans="1:11">
      <c r="A336" s="21"/>
      <c r="B336" s="21"/>
      <c r="C336" s="22"/>
      <c r="D336" s="21"/>
      <c r="E336" s="21" t="s">
        <v>1070</v>
      </c>
      <c r="F336" s="21" t="s">
        <v>1075</v>
      </c>
      <c r="G336" s="21" t="s">
        <v>1515</v>
      </c>
      <c r="H336" s="23" t="s">
        <v>1073</v>
      </c>
      <c r="I336" s="21" t="s">
        <v>1329</v>
      </c>
      <c r="J336" s="23"/>
      <c r="K336" s="21" t="s">
        <v>1060</v>
      </c>
    </row>
    <row r="337" s="17" customFormat="1" ht="22.7" customHeight="1" spans="1:11">
      <c r="A337" s="21"/>
      <c r="B337" s="21"/>
      <c r="C337" s="22"/>
      <c r="D337" s="21"/>
      <c r="E337" s="21" t="s">
        <v>1077</v>
      </c>
      <c r="F337" s="21" t="s">
        <v>1086</v>
      </c>
      <c r="G337" s="21" t="s">
        <v>1500</v>
      </c>
      <c r="H337" s="23" t="s">
        <v>1053</v>
      </c>
      <c r="I337" s="21" t="s">
        <v>1063</v>
      </c>
      <c r="J337" s="23" t="s">
        <v>1064</v>
      </c>
      <c r="K337" s="21" t="s">
        <v>1056</v>
      </c>
    </row>
    <row r="338" s="17" customFormat="1" ht="14.25" customHeight="1" spans="1:11">
      <c r="A338" s="21"/>
      <c r="B338" s="21"/>
      <c r="C338" s="22"/>
      <c r="D338" s="21"/>
      <c r="E338" s="21" t="s">
        <v>1096</v>
      </c>
      <c r="F338" s="21" t="s">
        <v>1097</v>
      </c>
      <c r="G338" s="21" t="s">
        <v>1319</v>
      </c>
      <c r="H338" s="23" t="s">
        <v>1099</v>
      </c>
      <c r="I338" s="21" t="s">
        <v>1516</v>
      </c>
      <c r="J338" s="23" t="s">
        <v>1101</v>
      </c>
      <c r="K338" s="21" t="s">
        <v>1195</v>
      </c>
    </row>
    <row r="339" s="17" customFormat="1" ht="14.25" customHeight="1" spans="1:11">
      <c r="A339" s="21"/>
      <c r="B339" s="21" t="s">
        <v>1517</v>
      </c>
      <c r="C339" s="22">
        <v>58.3427</v>
      </c>
      <c r="D339" s="21" t="s">
        <v>1518</v>
      </c>
      <c r="E339" s="21" t="s">
        <v>1050</v>
      </c>
      <c r="F339" s="21" t="s">
        <v>1051</v>
      </c>
      <c r="G339" s="21" t="s">
        <v>1519</v>
      </c>
      <c r="H339" s="23" t="s">
        <v>1053</v>
      </c>
      <c r="I339" s="21" t="s">
        <v>1520</v>
      </c>
      <c r="J339" s="23" t="s">
        <v>1084</v>
      </c>
      <c r="K339" s="21" t="s">
        <v>1056</v>
      </c>
    </row>
    <row r="340" s="17" customFormat="1" ht="33.95" customHeight="1" spans="1:11">
      <c r="A340" s="21"/>
      <c r="B340" s="21"/>
      <c r="C340" s="22"/>
      <c r="D340" s="21"/>
      <c r="E340" s="21"/>
      <c r="F340" s="21" t="s">
        <v>1061</v>
      </c>
      <c r="G340" s="21" t="s">
        <v>1521</v>
      </c>
      <c r="H340" s="23" t="s">
        <v>1067</v>
      </c>
      <c r="I340" s="21" t="s">
        <v>1141</v>
      </c>
      <c r="J340" s="23" t="s">
        <v>1101</v>
      </c>
      <c r="K340" s="21" t="s">
        <v>1056</v>
      </c>
    </row>
    <row r="341" s="17" customFormat="1" ht="14.25" customHeight="1" spans="1:11">
      <c r="A341" s="21"/>
      <c r="B341" s="21"/>
      <c r="C341" s="22"/>
      <c r="D341" s="21"/>
      <c r="E341" s="21"/>
      <c r="F341" s="21"/>
      <c r="G341" s="21" t="s">
        <v>1497</v>
      </c>
      <c r="H341" s="23" t="s">
        <v>1067</v>
      </c>
      <c r="I341" s="21" t="s">
        <v>1141</v>
      </c>
      <c r="J341" s="23" t="s">
        <v>1064</v>
      </c>
      <c r="K341" s="21" t="s">
        <v>1056</v>
      </c>
    </row>
    <row r="342" s="17" customFormat="1" ht="14.25" customHeight="1" spans="1:11">
      <c r="A342" s="21"/>
      <c r="B342" s="21"/>
      <c r="C342" s="22"/>
      <c r="D342" s="21"/>
      <c r="E342" s="21"/>
      <c r="F342" s="21" t="s">
        <v>1065</v>
      </c>
      <c r="G342" s="21" t="s">
        <v>1498</v>
      </c>
      <c r="H342" s="23" t="s">
        <v>1067</v>
      </c>
      <c r="I342" s="21" t="s">
        <v>1141</v>
      </c>
      <c r="J342" s="23" t="s">
        <v>1064</v>
      </c>
      <c r="K342" s="21" t="s">
        <v>1195</v>
      </c>
    </row>
    <row r="343" s="17" customFormat="1" ht="22.7" customHeight="1" spans="1:11">
      <c r="A343" s="21"/>
      <c r="B343" s="21"/>
      <c r="C343" s="22"/>
      <c r="D343" s="21"/>
      <c r="E343" s="21" t="s">
        <v>1070</v>
      </c>
      <c r="F343" s="21" t="s">
        <v>1075</v>
      </c>
      <c r="G343" s="21" t="s">
        <v>1522</v>
      </c>
      <c r="H343" s="23" t="s">
        <v>1073</v>
      </c>
      <c r="I343" s="21" t="s">
        <v>1329</v>
      </c>
      <c r="J343" s="23"/>
      <c r="K343" s="21" t="s">
        <v>1060</v>
      </c>
    </row>
    <row r="344" s="17" customFormat="1" ht="22.7" customHeight="1" spans="1:11">
      <c r="A344" s="21"/>
      <c r="B344" s="21"/>
      <c r="C344" s="22"/>
      <c r="D344" s="21"/>
      <c r="E344" s="21" t="s">
        <v>1077</v>
      </c>
      <c r="F344" s="21" t="s">
        <v>1086</v>
      </c>
      <c r="G344" s="21" t="s">
        <v>1500</v>
      </c>
      <c r="H344" s="23" t="s">
        <v>1053</v>
      </c>
      <c r="I344" s="21" t="s">
        <v>1063</v>
      </c>
      <c r="J344" s="23" t="s">
        <v>1064</v>
      </c>
      <c r="K344" s="21" t="s">
        <v>1056</v>
      </c>
    </row>
    <row r="345" s="17" customFormat="1" ht="14.25" customHeight="1" spans="1:11">
      <c r="A345" s="21"/>
      <c r="B345" s="21"/>
      <c r="C345" s="22"/>
      <c r="D345" s="21"/>
      <c r="E345" s="21" t="s">
        <v>1096</v>
      </c>
      <c r="F345" s="21" t="s">
        <v>1097</v>
      </c>
      <c r="G345" s="21" t="s">
        <v>1319</v>
      </c>
      <c r="H345" s="23" t="s">
        <v>1099</v>
      </c>
      <c r="I345" s="21" t="s">
        <v>1523</v>
      </c>
      <c r="J345" s="23" t="s">
        <v>1101</v>
      </c>
      <c r="K345" s="21" t="s">
        <v>1195</v>
      </c>
    </row>
    <row r="346" s="17" customFormat="1" ht="14.25" customHeight="1" spans="1:11">
      <c r="A346" s="21" t="s">
        <v>1524</v>
      </c>
      <c r="B346" s="21" t="s">
        <v>1525</v>
      </c>
      <c r="C346" s="22">
        <v>7.09</v>
      </c>
      <c r="D346" s="21" t="s">
        <v>1526</v>
      </c>
      <c r="E346" s="21" t="s">
        <v>1050</v>
      </c>
      <c r="F346" s="21" t="s">
        <v>1051</v>
      </c>
      <c r="G346" s="21" t="s">
        <v>1390</v>
      </c>
      <c r="H346" s="23" t="s">
        <v>1099</v>
      </c>
      <c r="I346" s="21" t="s">
        <v>1527</v>
      </c>
      <c r="J346" s="23" t="s">
        <v>1084</v>
      </c>
      <c r="K346" s="21" t="s">
        <v>1060</v>
      </c>
    </row>
    <row r="347" s="17" customFormat="1" ht="14.25" customHeight="1" spans="1:11">
      <c r="A347" s="21"/>
      <c r="B347" s="21"/>
      <c r="C347" s="22"/>
      <c r="D347" s="21"/>
      <c r="E347" s="21"/>
      <c r="F347" s="21" t="s">
        <v>1065</v>
      </c>
      <c r="G347" s="21" t="s">
        <v>1327</v>
      </c>
      <c r="H347" s="23" t="s">
        <v>1067</v>
      </c>
      <c r="I347" s="21" t="s">
        <v>1130</v>
      </c>
      <c r="J347" s="23" t="s">
        <v>1226</v>
      </c>
      <c r="K347" s="21" t="s">
        <v>1060</v>
      </c>
    </row>
    <row r="348" s="17" customFormat="1" ht="14.25" customHeight="1" spans="1:11">
      <c r="A348" s="21"/>
      <c r="B348" s="21"/>
      <c r="C348" s="22"/>
      <c r="D348" s="21"/>
      <c r="E348" s="21" t="s">
        <v>1070</v>
      </c>
      <c r="F348" s="21" t="s">
        <v>1075</v>
      </c>
      <c r="G348" s="21" t="s">
        <v>1476</v>
      </c>
      <c r="H348" s="23" t="s">
        <v>1053</v>
      </c>
      <c r="I348" s="21" t="s">
        <v>1063</v>
      </c>
      <c r="J348" s="23" t="s">
        <v>1064</v>
      </c>
      <c r="K348" s="21" t="s">
        <v>1056</v>
      </c>
    </row>
    <row r="349" s="17" customFormat="1" ht="22.7" customHeight="1" spans="1:11">
      <c r="A349" s="21"/>
      <c r="B349" s="21"/>
      <c r="C349" s="22"/>
      <c r="D349" s="21"/>
      <c r="E349" s="21"/>
      <c r="F349" s="21" t="s">
        <v>1230</v>
      </c>
      <c r="G349" s="21" t="s">
        <v>1423</v>
      </c>
      <c r="H349" s="23" t="s">
        <v>1067</v>
      </c>
      <c r="I349" s="21" t="s">
        <v>1141</v>
      </c>
      <c r="J349" s="23" t="s">
        <v>1064</v>
      </c>
      <c r="K349" s="21" t="s">
        <v>1056</v>
      </c>
    </row>
    <row r="350" s="17" customFormat="1" ht="22.7" customHeight="1" spans="1:11">
      <c r="A350" s="21"/>
      <c r="B350" s="21"/>
      <c r="C350" s="22"/>
      <c r="D350" s="21"/>
      <c r="E350" s="21" t="s">
        <v>1077</v>
      </c>
      <c r="F350" s="21" t="s">
        <v>1086</v>
      </c>
      <c r="G350" s="21" t="s">
        <v>1378</v>
      </c>
      <c r="H350" s="23" t="s">
        <v>1053</v>
      </c>
      <c r="I350" s="21" t="s">
        <v>1063</v>
      </c>
      <c r="J350" s="23" t="s">
        <v>1064</v>
      </c>
      <c r="K350" s="21" t="s">
        <v>1056</v>
      </c>
    </row>
    <row r="351" s="17" customFormat="1" ht="14.25" customHeight="1" spans="1:11">
      <c r="A351" s="21"/>
      <c r="B351" s="21"/>
      <c r="C351" s="22"/>
      <c r="D351" s="21"/>
      <c r="E351" s="21" t="s">
        <v>1096</v>
      </c>
      <c r="F351" s="21" t="s">
        <v>1097</v>
      </c>
      <c r="G351" s="21" t="s">
        <v>1528</v>
      </c>
      <c r="H351" s="23" t="s">
        <v>1099</v>
      </c>
      <c r="I351" s="21" t="s">
        <v>1529</v>
      </c>
      <c r="J351" s="23" t="s">
        <v>1101</v>
      </c>
      <c r="K351" s="21" t="s">
        <v>1056</v>
      </c>
    </row>
    <row r="352" s="17" customFormat="1" ht="14.25" customHeight="1" spans="1:11">
      <c r="A352" s="21"/>
      <c r="B352" s="21"/>
      <c r="C352" s="22"/>
      <c r="D352" s="21"/>
      <c r="E352" s="21"/>
      <c r="F352" s="21"/>
      <c r="G352" s="21" t="s">
        <v>1530</v>
      </c>
      <c r="H352" s="23" t="s">
        <v>1067</v>
      </c>
      <c r="I352" s="21" t="s">
        <v>1141</v>
      </c>
      <c r="J352" s="23" t="s">
        <v>1064</v>
      </c>
      <c r="K352" s="21" t="s">
        <v>1056</v>
      </c>
    </row>
    <row r="353" s="17" customFormat="1" ht="14.25" customHeight="1" spans="1:11">
      <c r="A353" s="21"/>
      <c r="B353" s="21" t="s">
        <v>1531</v>
      </c>
      <c r="C353" s="22">
        <v>3.0983</v>
      </c>
      <c r="D353" s="21" t="s">
        <v>1532</v>
      </c>
      <c r="E353" s="21" t="s">
        <v>1050</v>
      </c>
      <c r="F353" s="21" t="s">
        <v>1051</v>
      </c>
      <c r="G353" s="21" t="s">
        <v>1390</v>
      </c>
      <c r="H353" s="23" t="s">
        <v>1067</v>
      </c>
      <c r="I353" s="21" t="s">
        <v>1527</v>
      </c>
      <c r="J353" s="23" t="s">
        <v>1192</v>
      </c>
      <c r="K353" s="21" t="s">
        <v>1060</v>
      </c>
    </row>
    <row r="354" s="17" customFormat="1" ht="22.7" customHeight="1" spans="1:11">
      <c r="A354" s="21"/>
      <c r="B354" s="21"/>
      <c r="C354" s="22"/>
      <c r="D354" s="21"/>
      <c r="E354" s="21"/>
      <c r="F354" s="21" t="s">
        <v>1061</v>
      </c>
      <c r="G354" s="21" t="s">
        <v>1533</v>
      </c>
      <c r="H354" s="23" t="s">
        <v>1073</v>
      </c>
      <c r="I354" s="21" t="s">
        <v>1186</v>
      </c>
      <c r="J354" s="23" t="s">
        <v>1457</v>
      </c>
      <c r="K354" s="21" t="s">
        <v>1056</v>
      </c>
    </row>
    <row r="355" s="17" customFormat="1" ht="14.25" customHeight="1" spans="1:11">
      <c r="A355" s="21"/>
      <c r="B355" s="21"/>
      <c r="C355" s="22"/>
      <c r="D355" s="21"/>
      <c r="E355" s="21"/>
      <c r="F355" s="21" t="s">
        <v>1065</v>
      </c>
      <c r="G355" s="21" t="s">
        <v>1447</v>
      </c>
      <c r="H355" s="23" t="s">
        <v>1099</v>
      </c>
      <c r="I355" s="21" t="s">
        <v>1063</v>
      </c>
      <c r="J355" s="23" t="s">
        <v>1064</v>
      </c>
      <c r="K355" s="21" t="s">
        <v>1060</v>
      </c>
    </row>
    <row r="356" s="17" customFormat="1" ht="33.95" customHeight="1" spans="1:11">
      <c r="A356" s="21"/>
      <c r="B356" s="21"/>
      <c r="C356" s="22"/>
      <c r="D356" s="21"/>
      <c r="E356" s="21" t="s">
        <v>1070</v>
      </c>
      <c r="F356" s="21" t="s">
        <v>1075</v>
      </c>
      <c r="G356" s="21" t="s">
        <v>1534</v>
      </c>
      <c r="H356" s="23" t="s">
        <v>1053</v>
      </c>
      <c r="I356" s="21" t="s">
        <v>1088</v>
      </c>
      <c r="J356" s="23" t="s">
        <v>1064</v>
      </c>
      <c r="K356" s="21" t="s">
        <v>1056</v>
      </c>
    </row>
    <row r="357" s="17" customFormat="1" ht="14.25" customHeight="1" spans="1:11">
      <c r="A357" s="21"/>
      <c r="B357" s="21"/>
      <c r="C357" s="22"/>
      <c r="D357" s="21"/>
      <c r="E357" s="21"/>
      <c r="F357" s="21" t="s">
        <v>1230</v>
      </c>
      <c r="G357" s="21" t="s">
        <v>1449</v>
      </c>
      <c r="H357" s="23" t="s">
        <v>1099</v>
      </c>
      <c r="I357" s="21" t="s">
        <v>1154</v>
      </c>
      <c r="J357" s="23" t="s">
        <v>1064</v>
      </c>
      <c r="K357" s="21" t="s">
        <v>1056</v>
      </c>
    </row>
    <row r="358" s="17" customFormat="1" ht="22.7" customHeight="1" spans="1:11">
      <c r="A358" s="21"/>
      <c r="B358" s="21"/>
      <c r="C358" s="22"/>
      <c r="D358" s="21"/>
      <c r="E358" s="21" t="s">
        <v>1077</v>
      </c>
      <c r="F358" s="21" t="s">
        <v>1086</v>
      </c>
      <c r="G358" s="21" t="s">
        <v>1378</v>
      </c>
      <c r="H358" s="23" t="s">
        <v>1053</v>
      </c>
      <c r="I358" s="21" t="s">
        <v>1088</v>
      </c>
      <c r="J358" s="23" t="s">
        <v>1064</v>
      </c>
      <c r="K358" s="21" t="s">
        <v>1056</v>
      </c>
    </row>
    <row r="359" s="17" customFormat="1" ht="22.7" customHeight="1" spans="1:11">
      <c r="A359" s="21"/>
      <c r="B359" s="21"/>
      <c r="C359" s="22"/>
      <c r="D359" s="21"/>
      <c r="E359" s="21" t="s">
        <v>1096</v>
      </c>
      <c r="F359" s="21" t="s">
        <v>1097</v>
      </c>
      <c r="G359" s="21" t="s">
        <v>1365</v>
      </c>
      <c r="H359" s="23" t="s">
        <v>1099</v>
      </c>
      <c r="I359" s="21" t="s">
        <v>1535</v>
      </c>
      <c r="J359" s="23" t="s">
        <v>1101</v>
      </c>
      <c r="K359" s="21" t="s">
        <v>1056</v>
      </c>
    </row>
    <row r="360" s="17" customFormat="1" ht="14.25" customHeight="1" spans="1:11">
      <c r="A360" s="21" t="s">
        <v>1536</v>
      </c>
      <c r="B360" s="21" t="s">
        <v>1537</v>
      </c>
      <c r="C360" s="22">
        <v>13.524</v>
      </c>
      <c r="D360" s="21" t="s">
        <v>1538</v>
      </c>
      <c r="E360" s="21" t="s">
        <v>1050</v>
      </c>
      <c r="F360" s="21" t="s">
        <v>1051</v>
      </c>
      <c r="G360" s="21" t="s">
        <v>1360</v>
      </c>
      <c r="H360" s="23" t="s">
        <v>1067</v>
      </c>
      <c r="I360" s="21" t="s">
        <v>1539</v>
      </c>
      <c r="J360" s="23" t="s">
        <v>1084</v>
      </c>
      <c r="K360" s="21" t="s">
        <v>1195</v>
      </c>
    </row>
    <row r="361" s="17" customFormat="1" ht="14.25" customHeight="1" spans="1:11">
      <c r="A361" s="21"/>
      <c r="B361" s="21"/>
      <c r="C361" s="22"/>
      <c r="D361" s="21"/>
      <c r="E361" s="21"/>
      <c r="F361" s="21"/>
      <c r="G361" s="21"/>
      <c r="H361" s="23"/>
      <c r="I361" s="21"/>
      <c r="J361" s="23" t="s">
        <v>1362</v>
      </c>
      <c r="K361" s="21"/>
    </row>
    <row r="362" s="17" customFormat="1" ht="14.25" customHeight="1" spans="1:11">
      <c r="A362" s="21"/>
      <c r="B362" s="21"/>
      <c r="C362" s="22"/>
      <c r="D362" s="21"/>
      <c r="E362" s="21"/>
      <c r="F362" s="21" t="s">
        <v>1061</v>
      </c>
      <c r="G362" s="21" t="s">
        <v>1363</v>
      </c>
      <c r="H362" s="23" t="s">
        <v>1053</v>
      </c>
      <c r="I362" s="21" t="s">
        <v>1088</v>
      </c>
      <c r="J362" s="23" t="s">
        <v>1064</v>
      </c>
      <c r="K362" s="21" t="s">
        <v>1056</v>
      </c>
    </row>
    <row r="363" s="17" customFormat="1" ht="14.25" customHeight="1" spans="1:11">
      <c r="A363" s="21"/>
      <c r="B363" s="21"/>
      <c r="C363" s="22"/>
      <c r="D363" s="21"/>
      <c r="E363" s="21"/>
      <c r="F363" s="21" t="s">
        <v>1065</v>
      </c>
      <c r="G363" s="21" t="s">
        <v>1405</v>
      </c>
      <c r="H363" s="23" t="s">
        <v>1099</v>
      </c>
      <c r="I363" s="21" t="s">
        <v>1130</v>
      </c>
      <c r="J363" s="23" t="s">
        <v>1226</v>
      </c>
      <c r="K363" s="21" t="s">
        <v>1195</v>
      </c>
    </row>
    <row r="364" s="17" customFormat="1" ht="22.7" customHeight="1" spans="1:11">
      <c r="A364" s="21"/>
      <c r="B364" s="21"/>
      <c r="C364" s="22"/>
      <c r="D364" s="21"/>
      <c r="E364" s="21" t="s">
        <v>1070</v>
      </c>
      <c r="F364" s="21" t="s">
        <v>1075</v>
      </c>
      <c r="G364" s="21" t="s">
        <v>1540</v>
      </c>
      <c r="H364" s="23" t="s">
        <v>1067</v>
      </c>
      <c r="I364" s="21" t="s">
        <v>1141</v>
      </c>
      <c r="J364" s="23" t="s">
        <v>1064</v>
      </c>
      <c r="K364" s="21" t="s">
        <v>1060</v>
      </c>
    </row>
    <row r="365" s="17" customFormat="1" ht="22.7" customHeight="1" spans="1:11">
      <c r="A365" s="21"/>
      <c r="B365" s="21"/>
      <c r="C365" s="22"/>
      <c r="D365" s="21"/>
      <c r="E365" s="21" t="s">
        <v>1077</v>
      </c>
      <c r="F365" s="21" t="s">
        <v>1086</v>
      </c>
      <c r="G365" s="21" t="s">
        <v>1318</v>
      </c>
      <c r="H365" s="23" t="s">
        <v>1053</v>
      </c>
      <c r="I365" s="21" t="s">
        <v>1063</v>
      </c>
      <c r="J365" s="23" t="s">
        <v>1064</v>
      </c>
      <c r="K365" s="21" t="s">
        <v>1056</v>
      </c>
    </row>
    <row r="366" s="17" customFormat="1" ht="14.25" customHeight="1" spans="1:11">
      <c r="A366" s="21"/>
      <c r="B366" s="21"/>
      <c r="C366" s="22"/>
      <c r="D366" s="21"/>
      <c r="E366" s="21" t="s">
        <v>1096</v>
      </c>
      <c r="F366" s="21" t="s">
        <v>1097</v>
      </c>
      <c r="G366" s="21" t="s">
        <v>1367</v>
      </c>
      <c r="H366" s="23" t="s">
        <v>1053</v>
      </c>
      <c r="I366" s="21" t="s">
        <v>1088</v>
      </c>
      <c r="J366" s="23" t="s">
        <v>1064</v>
      </c>
      <c r="K366" s="21" t="s">
        <v>1056</v>
      </c>
    </row>
    <row r="367" s="17" customFormat="1" ht="22.7" customHeight="1" spans="1:11">
      <c r="A367" s="21"/>
      <c r="B367" s="21"/>
      <c r="C367" s="22"/>
      <c r="D367" s="21"/>
      <c r="E367" s="21"/>
      <c r="F367" s="21"/>
      <c r="G367" s="21" t="s">
        <v>1365</v>
      </c>
      <c r="H367" s="23" t="s">
        <v>1099</v>
      </c>
      <c r="I367" s="21" t="s">
        <v>1541</v>
      </c>
      <c r="J367" s="23" t="s">
        <v>1321</v>
      </c>
      <c r="K367" s="21" t="s">
        <v>1056</v>
      </c>
    </row>
    <row r="368" s="17" customFormat="1" ht="22.7" customHeight="1" spans="1:11">
      <c r="A368" s="21"/>
      <c r="B368" s="21" t="s">
        <v>1542</v>
      </c>
      <c r="C368" s="22">
        <v>22.08</v>
      </c>
      <c r="D368" s="21" t="s">
        <v>1543</v>
      </c>
      <c r="E368" s="21" t="s">
        <v>1050</v>
      </c>
      <c r="F368" s="21" t="s">
        <v>1051</v>
      </c>
      <c r="G368" s="21" t="s">
        <v>1544</v>
      </c>
      <c r="H368" s="23" t="s">
        <v>1053</v>
      </c>
      <c r="I368" s="21" t="s">
        <v>1539</v>
      </c>
      <c r="J368" s="23" t="s">
        <v>1084</v>
      </c>
      <c r="K368" s="21" t="s">
        <v>1060</v>
      </c>
    </row>
    <row r="369" s="17" customFormat="1" ht="14.25" customHeight="1" spans="1:11">
      <c r="A369" s="21"/>
      <c r="B369" s="21"/>
      <c r="C369" s="22"/>
      <c r="D369" s="21"/>
      <c r="E369" s="21"/>
      <c r="F369" s="21" t="s">
        <v>1061</v>
      </c>
      <c r="G369" s="21" t="s">
        <v>1435</v>
      </c>
      <c r="H369" s="23" t="s">
        <v>1053</v>
      </c>
      <c r="I369" s="21" t="s">
        <v>1079</v>
      </c>
      <c r="J369" s="23" t="s">
        <v>1064</v>
      </c>
      <c r="K369" s="21" t="s">
        <v>1056</v>
      </c>
    </row>
    <row r="370" s="17" customFormat="1" ht="14.25" customHeight="1" spans="1:11">
      <c r="A370" s="21"/>
      <c r="B370" s="21"/>
      <c r="C370" s="22"/>
      <c r="D370" s="21"/>
      <c r="E370" s="21"/>
      <c r="F370" s="21" t="s">
        <v>1065</v>
      </c>
      <c r="G370" s="21" t="s">
        <v>1405</v>
      </c>
      <c r="H370" s="23" t="s">
        <v>1099</v>
      </c>
      <c r="I370" s="21" t="s">
        <v>1130</v>
      </c>
      <c r="J370" s="23" t="s">
        <v>1226</v>
      </c>
      <c r="K370" s="21" t="s">
        <v>1060</v>
      </c>
    </row>
    <row r="371" s="17" customFormat="1" ht="33.95" customHeight="1" spans="1:11">
      <c r="A371" s="21"/>
      <c r="B371" s="21"/>
      <c r="C371" s="22"/>
      <c r="D371" s="21"/>
      <c r="E371" s="21" t="s">
        <v>1070</v>
      </c>
      <c r="F371" s="21" t="s">
        <v>1075</v>
      </c>
      <c r="G371" s="21" t="s">
        <v>1545</v>
      </c>
      <c r="H371" s="23" t="s">
        <v>1053</v>
      </c>
      <c r="I371" s="21" t="s">
        <v>1063</v>
      </c>
      <c r="J371" s="23" t="s">
        <v>1064</v>
      </c>
      <c r="K371" s="21" t="s">
        <v>1056</v>
      </c>
    </row>
    <row r="372" s="17" customFormat="1" ht="14.25" customHeight="1" spans="1:11">
      <c r="A372" s="21"/>
      <c r="B372" s="21"/>
      <c r="C372" s="22"/>
      <c r="D372" s="21"/>
      <c r="E372" s="21"/>
      <c r="F372" s="21" t="s">
        <v>1230</v>
      </c>
      <c r="G372" s="21" t="s">
        <v>1449</v>
      </c>
      <c r="H372" s="23" t="s">
        <v>1099</v>
      </c>
      <c r="I372" s="21" t="s">
        <v>1154</v>
      </c>
      <c r="J372" s="23" t="s">
        <v>1064</v>
      </c>
      <c r="K372" s="21" t="s">
        <v>1056</v>
      </c>
    </row>
    <row r="373" s="17" customFormat="1" ht="22.7" customHeight="1" spans="1:11">
      <c r="A373" s="21"/>
      <c r="B373" s="21"/>
      <c r="C373" s="22"/>
      <c r="D373" s="21"/>
      <c r="E373" s="21" t="s">
        <v>1077</v>
      </c>
      <c r="F373" s="21" t="s">
        <v>1086</v>
      </c>
      <c r="G373" s="21" t="s">
        <v>1546</v>
      </c>
      <c r="H373" s="23" t="s">
        <v>1053</v>
      </c>
      <c r="I373" s="21" t="s">
        <v>1063</v>
      </c>
      <c r="J373" s="23" t="s">
        <v>1064</v>
      </c>
      <c r="K373" s="21" t="s">
        <v>1056</v>
      </c>
    </row>
    <row r="374" s="17" customFormat="1" ht="14.25" customHeight="1" spans="1:11">
      <c r="A374" s="21"/>
      <c r="B374" s="21"/>
      <c r="C374" s="22"/>
      <c r="D374" s="21"/>
      <c r="E374" s="21" t="s">
        <v>1096</v>
      </c>
      <c r="F374" s="21" t="s">
        <v>1097</v>
      </c>
      <c r="G374" s="21" t="s">
        <v>1319</v>
      </c>
      <c r="H374" s="23" t="s">
        <v>1099</v>
      </c>
      <c r="I374" s="21" t="s">
        <v>1547</v>
      </c>
      <c r="J374" s="23" t="s">
        <v>1101</v>
      </c>
      <c r="K374" s="21" t="s">
        <v>1056</v>
      </c>
    </row>
    <row r="375" s="17" customFormat="1" ht="14.25" customHeight="1" spans="1:11">
      <c r="A375" s="21"/>
      <c r="B375" s="21" t="s">
        <v>1548</v>
      </c>
      <c r="C375" s="22">
        <v>16.56</v>
      </c>
      <c r="D375" s="21" t="s">
        <v>1549</v>
      </c>
      <c r="E375" s="21" t="s">
        <v>1050</v>
      </c>
      <c r="F375" s="21" t="s">
        <v>1051</v>
      </c>
      <c r="G375" s="21" t="s">
        <v>1360</v>
      </c>
      <c r="H375" s="23" t="s">
        <v>1067</v>
      </c>
      <c r="I375" s="21" t="s">
        <v>1539</v>
      </c>
      <c r="J375" s="23" t="s">
        <v>1362</v>
      </c>
      <c r="K375" s="21" t="s">
        <v>1195</v>
      </c>
    </row>
    <row r="376" s="17" customFormat="1" ht="14.25" customHeight="1" spans="1:11">
      <c r="A376" s="21"/>
      <c r="B376" s="21"/>
      <c r="C376" s="22"/>
      <c r="D376" s="21"/>
      <c r="E376" s="21"/>
      <c r="F376" s="21" t="s">
        <v>1061</v>
      </c>
      <c r="G376" s="21" t="s">
        <v>1363</v>
      </c>
      <c r="H376" s="23" t="s">
        <v>1053</v>
      </c>
      <c r="I376" s="21" t="s">
        <v>1088</v>
      </c>
      <c r="J376" s="23" t="s">
        <v>1064</v>
      </c>
      <c r="K376" s="21" t="s">
        <v>1056</v>
      </c>
    </row>
    <row r="377" s="17" customFormat="1" ht="14.25" customHeight="1" spans="1:11">
      <c r="A377" s="21"/>
      <c r="B377" s="21"/>
      <c r="C377" s="22"/>
      <c r="D377" s="21"/>
      <c r="E377" s="21"/>
      <c r="F377" s="21" t="s">
        <v>1065</v>
      </c>
      <c r="G377" s="21" t="s">
        <v>1405</v>
      </c>
      <c r="H377" s="23" t="s">
        <v>1099</v>
      </c>
      <c r="I377" s="21" t="s">
        <v>1130</v>
      </c>
      <c r="J377" s="23" t="s">
        <v>1226</v>
      </c>
      <c r="K377" s="21" t="s">
        <v>1195</v>
      </c>
    </row>
    <row r="378" s="17" customFormat="1" ht="22.7" customHeight="1" spans="1:11">
      <c r="A378" s="21"/>
      <c r="B378" s="21"/>
      <c r="C378" s="22"/>
      <c r="D378" s="21"/>
      <c r="E378" s="21" t="s">
        <v>1070</v>
      </c>
      <c r="F378" s="21" t="s">
        <v>1075</v>
      </c>
      <c r="G378" s="21" t="s">
        <v>1540</v>
      </c>
      <c r="H378" s="23" t="s">
        <v>1067</v>
      </c>
      <c r="I378" s="21" t="s">
        <v>1141</v>
      </c>
      <c r="J378" s="23" t="s">
        <v>1064</v>
      </c>
      <c r="K378" s="21" t="s">
        <v>1060</v>
      </c>
    </row>
    <row r="379" s="17" customFormat="1" ht="22.7" customHeight="1" spans="1:11">
      <c r="A379" s="21"/>
      <c r="B379" s="21"/>
      <c r="C379" s="22"/>
      <c r="D379" s="21"/>
      <c r="E379" s="21" t="s">
        <v>1077</v>
      </c>
      <c r="F379" s="21" t="s">
        <v>1086</v>
      </c>
      <c r="G379" s="21" t="s">
        <v>1318</v>
      </c>
      <c r="H379" s="23" t="s">
        <v>1053</v>
      </c>
      <c r="I379" s="21" t="s">
        <v>1063</v>
      </c>
      <c r="J379" s="23" t="s">
        <v>1064</v>
      </c>
      <c r="K379" s="21" t="s">
        <v>1056</v>
      </c>
    </row>
    <row r="380" s="17" customFormat="1" ht="22.7" customHeight="1" spans="1:11">
      <c r="A380" s="21"/>
      <c r="B380" s="21"/>
      <c r="C380" s="22"/>
      <c r="D380" s="21"/>
      <c r="E380" s="21" t="s">
        <v>1096</v>
      </c>
      <c r="F380" s="21" t="s">
        <v>1097</v>
      </c>
      <c r="G380" s="21" t="s">
        <v>1365</v>
      </c>
      <c r="H380" s="23" t="s">
        <v>1099</v>
      </c>
      <c r="I380" s="21" t="s">
        <v>1550</v>
      </c>
      <c r="J380" s="23" t="s">
        <v>1321</v>
      </c>
      <c r="K380" s="21" t="s">
        <v>1056</v>
      </c>
    </row>
    <row r="381" s="17" customFormat="1" ht="14.25" customHeight="1" spans="1:11">
      <c r="A381" s="21"/>
      <c r="B381" s="21"/>
      <c r="C381" s="22"/>
      <c r="D381" s="21"/>
      <c r="E381" s="21"/>
      <c r="F381" s="21"/>
      <c r="G381" s="21" t="s">
        <v>1367</v>
      </c>
      <c r="H381" s="23" t="s">
        <v>1053</v>
      </c>
      <c r="I381" s="21" t="s">
        <v>1088</v>
      </c>
      <c r="J381" s="23" t="s">
        <v>1064</v>
      </c>
      <c r="K381" s="21" t="s">
        <v>1056</v>
      </c>
    </row>
    <row r="382" s="17" customFormat="1" ht="21.4" customHeight="1" spans="1:11">
      <c r="A382" s="21" t="s">
        <v>1551</v>
      </c>
      <c r="B382" s="21" t="s">
        <v>1552</v>
      </c>
      <c r="C382" s="22">
        <v>17.591</v>
      </c>
      <c r="D382" s="21" t="s">
        <v>1553</v>
      </c>
      <c r="E382" s="21" t="s">
        <v>1050</v>
      </c>
      <c r="F382" s="21" t="s">
        <v>1051</v>
      </c>
      <c r="G382" s="21" t="s">
        <v>1360</v>
      </c>
      <c r="H382" s="23" t="s">
        <v>1067</v>
      </c>
      <c r="I382" s="21" t="s">
        <v>1554</v>
      </c>
      <c r="J382" s="23" t="s">
        <v>1362</v>
      </c>
      <c r="K382" s="21" t="s">
        <v>1056</v>
      </c>
    </row>
    <row r="383" s="17" customFormat="1" ht="21.4" customHeight="1" spans="1:11">
      <c r="A383" s="21"/>
      <c r="B383" s="21"/>
      <c r="C383" s="22"/>
      <c r="D383" s="21"/>
      <c r="E383" s="21"/>
      <c r="F383" s="21" t="s">
        <v>1061</v>
      </c>
      <c r="G383" s="21" t="s">
        <v>1363</v>
      </c>
      <c r="H383" s="23" t="s">
        <v>1053</v>
      </c>
      <c r="I383" s="21" t="s">
        <v>1088</v>
      </c>
      <c r="J383" s="23" t="s">
        <v>1064</v>
      </c>
      <c r="K383" s="21" t="s">
        <v>1056</v>
      </c>
    </row>
    <row r="384" s="17" customFormat="1" ht="21.4" customHeight="1" spans="1:11">
      <c r="A384" s="21"/>
      <c r="B384" s="21"/>
      <c r="C384" s="22"/>
      <c r="D384" s="21"/>
      <c r="E384" s="21"/>
      <c r="F384" s="21" t="s">
        <v>1065</v>
      </c>
      <c r="G384" s="21" t="s">
        <v>1405</v>
      </c>
      <c r="H384" s="23" t="s">
        <v>1099</v>
      </c>
      <c r="I384" s="21" t="s">
        <v>1130</v>
      </c>
      <c r="J384" s="23" t="s">
        <v>1226</v>
      </c>
      <c r="K384" s="21" t="s">
        <v>1060</v>
      </c>
    </row>
    <row r="385" s="17" customFormat="1" ht="33.95" customHeight="1" spans="1:11">
      <c r="A385" s="21"/>
      <c r="B385" s="21"/>
      <c r="C385" s="22"/>
      <c r="D385" s="21"/>
      <c r="E385" s="21" t="s">
        <v>1070</v>
      </c>
      <c r="F385" s="21" t="s">
        <v>1075</v>
      </c>
      <c r="G385" s="21" t="s">
        <v>1406</v>
      </c>
      <c r="H385" s="23" t="s">
        <v>1067</v>
      </c>
      <c r="I385" s="21" t="s">
        <v>1141</v>
      </c>
      <c r="J385" s="23" t="s">
        <v>1064</v>
      </c>
      <c r="K385" s="21" t="s">
        <v>1060</v>
      </c>
    </row>
    <row r="386" s="17" customFormat="1" ht="21.4" customHeight="1" spans="1:11">
      <c r="A386" s="21"/>
      <c r="B386" s="21"/>
      <c r="C386" s="22"/>
      <c r="D386" s="21"/>
      <c r="E386" s="21" t="s">
        <v>1077</v>
      </c>
      <c r="F386" s="21" t="s">
        <v>1086</v>
      </c>
      <c r="G386" s="21" t="s">
        <v>1407</v>
      </c>
      <c r="H386" s="23" t="s">
        <v>1053</v>
      </c>
      <c r="I386" s="21" t="s">
        <v>1063</v>
      </c>
      <c r="J386" s="23" t="s">
        <v>1064</v>
      </c>
      <c r="K386" s="21" t="s">
        <v>1056</v>
      </c>
    </row>
    <row r="387" s="17" customFormat="1" ht="22.7" customHeight="1" spans="1:11">
      <c r="A387" s="21"/>
      <c r="B387" s="21"/>
      <c r="C387" s="22"/>
      <c r="D387" s="21"/>
      <c r="E387" s="21" t="s">
        <v>1096</v>
      </c>
      <c r="F387" s="21" t="s">
        <v>1097</v>
      </c>
      <c r="G387" s="21" t="s">
        <v>1365</v>
      </c>
      <c r="H387" s="23" t="s">
        <v>1099</v>
      </c>
      <c r="I387" s="21" t="s">
        <v>1555</v>
      </c>
      <c r="J387" s="23" t="s">
        <v>1321</v>
      </c>
      <c r="K387" s="21" t="s">
        <v>1056</v>
      </c>
    </row>
    <row r="388" s="17" customFormat="1" ht="21.4" customHeight="1" spans="1:11">
      <c r="A388" s="21"/>
      <c r="B388" s="21"/>
      <c r="C388" s="22"/>
      <c r="D388" s="21"/>
      <c r="E388" s="21"/>
      <c r="F388" s="21"/>
      <c r="G388" s="21" t="s">
        <v>1367</v>
      </c>
      <c r="H388" s="23" t="s">
        <v>1067</v>
      </c>
      <c r="I388" s="21" t="s">
        <v>1141</v>
      </c>
      <c r="J388" s="23" t="s">
        <v>1064</v>
      </c>
      <c r="K388" s="21" t="s">
        <v>1056</v>
      </c>
    </row>
    <row r="389" s="17" customFormat="1" ht="20.1" customHeight="1" spans="1:11">
      <c r="A389" s="21"/>
      <c r="B389" s="21" t="s">
        <v>1556</v>
      </c>
      <c r="C389" s="22">
        <v>28.72</v>
      </c>
      <c r="D389" s="21" t="s">
        <v>1557</v>
      </c>
      <c r="E389" s="21" t="s">
        <v>1050</v>
      </c>
      <c r="F389" s="21" t="s">
        <v>1051</v>
      </c>
      <c r="G389" s="21" t="s">
        <v>1558</v>
      </c>
      <c r="H389" s="23" t="s">
        <v>1099</v>
      </c>
      <c r="I389" s="21" t="s">
        <v>1068</v>
      </c>
      <c r="J389" s="23" t="s">
        <v>1069</v>
      </c>
      <c r="K389" s="21" t="s">
        <v>1060</v>
      </c>
    </row>
    <row r="390" s="17" customFormat="1" ht="20.1" customHeight="1" spans="1:11">
      <c r="A390" s="21"/>
      <c r="B390" s="21"/>
      <c r="C390" s="22"/>
      <c r="D390" s="21"/>
      <c r="E390" s="21"/>
      <c r="F390" s="21" t="s">
        <v>1061</v>
      </c>
      <c r="G390" s="21" t="s">
        <v>1435</v>
      </c>
      <c r="H390" s="23" t="s">
        <v>1053</v>
      </c>
      <c r="I390" s="21" t="s">
        <v>1079</v>
      </c>
      <c r="J390" s="23" t="s">
        <v>1064</v>
      </c>
      <c r="K390" s="21" t="s">
        <v>1056</v>
      </c>
    </row>
    <row r="391" s="17" customFormat="1" ht="20.1" customHeight="1" spans="1:11">
      <c r="A391" s="21"/>
      <c r="B391" s="21"/>
      <c r="C391" s="22"/>
      <c r="D391" s="21"/>
      <c r="E391" s="21"/>
      <c r="F391" s="21" t="s">
        <v>1065</v>
      </c>
      <c r="G391" s="21" t="s">
        <v>1559</v>
      </c>
      <c r="H391" s="23" t="s">
        <v>1053</v>
      </c>
      <c r="I391" s="21" t="s">
        <v>1560</v>
      </c>
      <c r="J391" s="23" t="s">
        <v>1084</v>
      </c>
      <c r="K391" s="21" t="s">
        <v>1060</v>
      </c>
    </row>
    <row r="392" s="17" customFormat="1" ht="22.7" customHeight="1" spans="1:11">
      <c r="A392" s="21"/>
      <c r="B392" s="21"/>
      <c r="C392" s="22"/>
      <c r="D392" s="21"/>
      <c r="E392" s="21" t="s">
        <v>1070</v>
      </c>
      <c r="F392" s="21" t="s">
        <v>1075</v>
      </c>
      <c r="G392" s="21" t="s">
        <v>1353</v>
      </c>
      <c r="H392" s="23" t="s">
        <v>1053</v>
      </c>
      <c r="I392" s="21" t="s">
        <v>1063</v>
      </c>
      <c r="J392" s="23" t="s">
        <v>1064</v>
      </c>
      <c r="K392" s="21" t="s">
        <v>1056</v>
      </c>
    </row>
    <row r="393" s="17" customFormat="1" ht="20.1" customHeight="1" spans="1:11">
      <c r="A393" s="21"/>
      <c r="B393" s="21"/>
      <c r="C393" s="22"/>
      <c r="D393" s="21"/>
      <c r="E393" s="21"/>
      <c r="F393" s="21" t="s">
        <v>1230</v>
      </c>
      <c r="G393" s="21" t="s">
        <v>1449</v>
      </c>
      <c r="H393" s="23" t="s">
        <v>1099</v>
      </c>
      <c r="I393" s="21" t="s">
        <v>1154</v>
      </c>
      <c r="J393" s="23" t="s">
        <v>1064</v>
      </c>
      <c r="K393" s="21" t="s">
        <v>1056</v>
      </c>
    </row>
    <row r="394" s="17" customFormat="1" ht="22.7" customHeight="1" spans="1:11">
      <c r="A394" s="21"/>
      <c r="B394" s="21"/>
      <c r="C394" s="22"/>
      <c r="D394" s="21"/>
      <c r="E394" s="21" t="s">
        <v>1077</v>
      </c>
      <c r="F394" s="21" t="s">
        <v>1086</v>
      </c>
      <c r="G394" s="21" t="s">
        <v>1561</v>
      </c>
      <c r="H394" s="23" t="s">
        <v>1053</v>
      </c>
      <c r="I394" s="21" t="s">
        <v>1063</v>
      </c>
      <c r="J394" s="23" t="s">
        <v>1064</v>
      </c>
      <c r="K394" s="21" t="s">
        <v>1056</v>
      </c>
    </row>
    <row r="395" s="17" customFormat="1" ht="20.1" customHeight="1" spans="1:11">
      <c r="A395" s="21"/>
      <c r="B395" s="21"/>
      <c r="C395" s="22"/>
      <c r="D395" s="21"/>
      <c r="E395" s="21" t="s">
        <v>1096</v>
      </c>
      <c r="F395" s="21" t="s">
        <v>1097</v>
      </c>
      <c r="G395" s="21" t="s">
        <v>1319</v>
      </c>
      <c r="H395" s="23" t="s">
        <v>1099</v>
      </c>
      <c r="I395" s="21" t="s">
        <v>1562</v>
      </c>
      <c r="J395" s="23" t="s">
        <v>1101</v>
      </c>
      <c r="K395" s="21" t="s">
        <v>1056</v>
      </c>
    </row>
    <row r="396" s="17" customFormat="1" ht="14.25" customHeight="1" spans="1:11">
      <c r="A396" s="21"/>
      <c r="B396" s="21" t="s">
        <v>1563</v>
      </c>
      <c r="C396" s="22">
        <v>21.54</v>
      </c>
      <c r="D396" s="21" t="s">
        <v>1564</v>
      </c>
      <c r="E396" s="21" t="s">
        <v>1050</v>
      </c>
      <c r="F396" s="21" t="s">
        <v>1051</v>
      </c>
      <c r="G396" s="21" t="s">
        <v>1565</v>
      </c>
      <c r="H396" s="23" t="s">
        <v>1067</v>
      </c>
      <c r="I396" s="21" t="s">
        <v>1560</v>
      </c>
      <c r="J396" s="23" t="s">
        <v>1084</v>
      </c>
      <c r="K396" s="21" t="s">
        <v>1060</v>
      </c>
    </row>
    <row r="397" s="17" customFormat="1" ht="14.25" customHeight="1" spans="1:11">
      <c r="A397" s="21"/>
      <c r="B397" s="21"/>
      <c r="C397" s="22"/>
      <c r="D397" s="21"/>
      <c r="E397" s="21"/>
      <c r="F397" s="21" t="s">
        <v>1065</v>
      </c>
      <c r="G397" s="21" t="s">
        <v>1421</v>
      </c>
      <c r="H397" s="23" t="s">
        <v>1099</v>
      </c>
      <c r="I397" s="21" t="s">
        <v>1158</v>
      </c>
      <c r="J397" s="23" t="s">
        <v>1069</v>
      </c>
      <c r="K397" s="21" t="s">
        <v>1060</v>
      </c>
    </row>
    <row r="398" s="17" customFormat="1" ht="14.25" customHeight="1" spans="1:11">
      <c r="A398" s="21"/>
      <c r="B398" s="21"/>
      <c r="C398" s="22"/>
      <c r="D398" s="21"/>
      <c r="E398" s="21"/>
      <c r="F398" s="21"/>
      <c r="G398" s="21"/>
      <c r="H398" s="23" t="s">
        <v>1067</v>
      </c>
      <c r="I398" s="21"/>
      <c r="J398" s="23" t="s">
        <v>1069</v>
      </c>
      <c r="K398" s="21"/>
    </row>
    <row r="399" s="17" customFormat="1" ht="22.7" customHeight="1" spans="1:11">
      <c r="A399" s="21"/>
      <c r="B399" s="21"/>
      <c r="C399" s="22"/>
      <c r="D399" s="21"/>
      <c r="E399" s="21" t="s">
        <v>1070</v>
      </c>
      <c r="F399" s="21" t="s">
        <v>1075</v>
      </c>
      <c r="G399" s="21" t="s">
        <v>1566</v>
      </c>
      <c r="H399" s="23" t="s">
        <v>1053</v>
      </c>
      <c r="I399" s="21" t="s">
        <v>1141</v>
      </c>
      <c r="J399" s="23" t="s">
        <v>1064</v>
      </c>
      <c r="K399" s="21" t="s">
        <v>1056</v>
      </c>
    </row>
    <row r="400" s="17" customFormat="1" ht="22.7" customHeight="1" spans="1:11">
      <c r="A400" s="21"/>
      <c r="B400" s="21"/>
      <c r="C400" s="22"/>
      <c r="D400" s="21"/>
      <c r="E400" s="21"/>
      <c r="F400" s="21" t="s">
        <v>1230</v>
      </c>
      <c r="G400" s="21" t="s">
        <v>1567</v>
      </c>
      <c r="H400" s="23" t="s">
        <v>1053</v>
      </c>
      <c r="I400" s="21" t="s">
        <v>1063</v>
      </c>
      <c r="J400" s="23" t="s">
        <v>1064</v>
      </c>
      <c r="K400" s="21" t="s">
        <v>1056</v>
      </c>
    </row>
    <row r="401" s="17" customFormat="1" ht="14.25" customHeight="1" spans="1:11">
      <c r="A401" s="21"/>
      <c r="B401" s="21"/>
      <c r="C401" s="22"/>
      <c r="D401" s="21"/>
      <c r="E401" s="21" t="s">
        <v>1077</v>
      </c>
      <c r="F401" s="21" t="s">
        <v>1086</v>
      </c>
      <c r="G401" s="21" t="s">
        <v>1424</v>
      </c>
      <c r="H401" s="23" t="s">
        <v>1053</v>
      </c>
      <c r="I401" s="21" t="s">
        <v>1063</v>
      </c>
      <c r="J401" s="23" t="s">
        <v>1064</v>
      </c>
      <c r="K401" s="21" t="s">
        <v>1085</v>
      </c>
    </row>
    <row r="402" s="17" customFormat="1" ht="14.25" customHeight="1" spans="1:11">
      <c r="A402" s="21"/>
      <c r="B402" s="21"/>
      <c r="C402" s="22"/>
      <c r="D402" s="21"/>
      <c r="E402" s="21"/>
      <c r="F402" s="21"/>
      <c r="G402" s="21" t="s">
        <v>1407</v>
      </c>
      <c r="H402" s="23" t="s">
        <v>1053</v>
      </c>
      <c r="I402" s="21" t="s">
        <v>1063</v>
      </c>
      <c r="J402" s="23" t="s">
        <v>1064</v>
      </c>
      <c r="K402" s="21" t="s">
        <v>1085</v>
      </c>
    </row>
    <row r="403" s="17" customFormat="1" ht="14.25" customHeight="1" spans="1:11">
      <c r="A403" s="21"/>
      <c r="B403" s="21"/>
      <c r="C403" s="22"/>
      <c r="D403" s="21"/>
      <c r="E403" s="21" t="s">
        <v>1096</v>
      </c>
      <c r="F403" s="21" t="s">
        <v>1097</v>
      </c>
      <c r="G403" s="21" t="s">
        <v>1367</v>
      </c>
      <c r="H403" s="23" t="s">
        <v>1053</v>
      </c>
      <c r="I403" s="21" t="s">
        <v>1141</v>
      </c>
      <c r="J403" s="23" t="s">
        <v>1064</v>
      </c>
      <c r="K403" s="21" t="s">
        <v>1056</v>
      </c>
    </row>
    <row r="404" s="17" customFormat="1" ht="14.25" customHeight="1" spans="1:11">
      <c r="A404" s="21"/>
      <c r="B404" s="21"/>
      <c r="C404" s="22"/>
      <c r="D404" s="21"/>
      <c r="E404" s="21"/>
      <c r="F404" s="21" t="s">
        <v>1408</v>
      </c>
      <c r="G404" s="21" t="s">
        <v>1409</v>
      </c>
      <c r="H404" s="23" t="s">
        <v>1053</v>
      </c>
      <c r="I404" s="21"/>
      <c r="J404" s="23" t="s">
        <v>1064</v>
      </c>
      <c r="K404" s="21"/>
    </row>
    <row r="405" s="17" customFormat="1" ht="14.25" customHeight="1" spans="1:11">
      <c r="A405" s="21"/>
      <c r="B405" s="21"/>
      <c r="C405" s="22"/>
      <c r="D405" s="21"/>
      <c r="E405" s="21"/>
      <c r="F405" s="21"/>
      <c r="G405" s="21" t="s">
        <v>1425</v>
      </c>
      <c r="H405" s="23" t="s">
        <v>1067</v>
      </c>
      <c r="I405" s="21"/>
      <c r="J405" s="23" t="s">
        <v>1101</v>
      </c>
      <c r="K405" s="21"/>
    </row>
    <row r="406" s="17" customFormat="1" ht="14.25" customHeight="1" spans="1:11">
      <c r="A406" s="21"/>
      <c r="B406" s="21"/>
      <c r="C406" s="22"/>
      <c r="D406" s="21"/>
      <c r="E406" s="21"/>
      <c r="F406" s="21"/>
      <c r="G406" s="21"/>
      <c r="H406" s="23" t="s">
        <v>1099</v>
      </c>
      <c r="I406" s="21" t="s">
        <v>1568</v>
      </c>
      <c r="J406" s="23" t="s">
        <v>1101</v>
      </c>
      <c r="K406" s="21" t="s">
        <v>1056</v>
      </c>
    </row>
    <row r="407" s="17" customFormat="1" ht="14.25" customHeight="1" spans="1:11">
      <c r="A407" s="21" t="s">
        <v>1569</v>
      </c>
      <c r="B407" s="21" t="s">
        <v>1570</v>
      </c>
      <c r="C407" s="22">
        <v>16.856</v>
      </c>
      <c r="D407" s="21" t="s">
        <v>1571</v>
      </c>
      <c r="E407" s="21" t="s">
        <v>1050</v>
      </c>
      <c r="F407" s="21" t="s">
        <v>1051</v>
      </c>
      <c r="G407" s="21" t="s">
        <v>1360</v>
      </c>
      <c r="H407" s="23" t="s">
        <v>1053</v>
      </c>
      <c r="I407" s="21" t="s">
        <v>1572</v>
      </c>
      <c r="J407" s="23" t="s">
        <v>1362</v>
      </c>
      <c r="K407" s="21" t="s">
        <v>1195</v>
      </c>
    </row>
    <row r="408" s="17" customFormat="1" ht="14.25" customHeight="1" spans="1:11">
      <c r="A408" s="21"/>
      <c r="B408" s="21"/>
      <c r="C408" s="22"/>
      <c r="D408" s="21"/>
      <c r="E408" s="21"/>
      <c r="F408" s="21" t="s">
        <v>1061</v>
      </c>
      <c r="G408" s="21" t="s">
        <v>1363</v>
      </c>
      <c r="H408" s="23" t="s">
        <v>1053</v>
      </c>
      <c r="I408" s="21" t="s">
        <v>1088</v>
      </c>
      <c r="J408" s="23" t="s">
        <v>1064</v>
      </c>
      <c r="K408" s="21" t="s">
        <v>1056</v>
      </c>
    </row>
    <row r="409" s="17" customFormat="1" ht="14.25" customHeight="1" spans="1:11">
      <c r="A409" s="21"/>
      <c r="B409" s="21"/>
      <c r="C409" s="22"/>
      <c r="D409" s="21"/>
      <c r="E409" s="21"/>
      <c r="F409" s="21" t="s">
        <v>1065</v>
      </c>
      <c r="G409" s="21" t="s">
        <v>1405</v>
      </c>
      <c r="H409" s="23" t="s">
        <v>1099</v>
      </c>
      <c r="I409" s="21" t="s">
        <v>1068</v>
      </c>
      <c r="J409" s="23" t="s">
        <v>1069</v>
      </c>
      <c r="K409" s="21" t="s">
        <v>1195</v>
      </c>
    </row>
    <row r="410" s="17" customFormat="1" ht="22.7" customHeight="1" spans="1:11">
      <c r="A410" s="21"/>
      <c r="B410" s="21"/>
      <c r="C410" s="22"/>
      <c r="D410" s="21"/>
      <c r="E410" s="21" t="s">
        <v>1070</v>
      </c>
      <c r="F410" s="21" t="s">
        <v>1075</v>
      </c>
      <c r="G410" s="21" t="s">
        <v>1540</v>
      </c>
      <c r="H410" s="23" t="s">
        <v>1053</v>
      </c>
      <c r="I410" s="21" t="s">
        <v>1141</v>
      </c>
      <c r="J410" s="23" t="s">
        <v>1064</v>
      </c>
      <c r="K410" s="21" t="s">
        <v>1060</v>
      </c>
    </row>
    <row r="411" s="17" customFormat="1" ht="14.25" customHeight="1" spans="1:11">
      <c r="A411" s="21"/>
      <c r="B411" s="21"/>
      <c r="C411" s="22"/>
      <c r="D411" s="21"/>
      <c r="E411" s="21" t="s">
        <v>1077</v>
      </c>
      <c r="F411" s="21" t="s">
        <v>1086</v>
      </c>
      <c r="G411" s="21" t="s">
        <v>1318</v>
      </c>
      <c r="H411" s="23" t="s">
        <v>1053</v>
      </c>
      <c r="I411" s="21" t="s">
        <v>1063</v>
      </c>
      <c r="J411" s="23" t="s">
        <v>1064</v>
      </c>
      <c r="K411" s="21" t="s">
        <v>1056</v>
      </c>
    </row>
    <row r="412" s="17" customFormat="1" ht="14.25" customHeight="1" spans="1:11">
      <c r="A412" s="21"/>
      <c r="B412" s="21"/>
      <c r="C412" s="22"/>
      <c r="D412" s="21"/>
      <c r="E412" s="21" t="s">
        <v>1096</v>
      </c>
      <c r="F412" s="21" t="s">
        <v>1097</v>
      </c>
      <c r="G412" s="21" t="s">
        <v>1365</v>
      </c>
      <c r="H412" s="23" t="s">
        <v>1099</v>
      </c>
      <c r="I412" s="21" t="s">
        <v>1573</v>
      </c>
      <c r="J412" s="23" t="s">
        <v>1321</v>
      </c>
      <c r="K412" s="21" t="s">
        <v>1056</v>
      </c>
    </row>
    <row r="413" s="17" customFormat="1" ht="14.25" customHeight="1" spans="1:11">
      <c r="A413" s="21"/>
      <c r="B413" s="21"/>
      <c r="C413" s="22"/>
      <c r="D413" s="21"/>
      <c r="E413" s="21"/>
      <c r="F413" s="21"/>
      <c r="G413" s="21" t="s">
        <v>1367</v>
      </c>
      <c r="H413" s="23" t="s">
        <v>1053</v>
      </c>
      <c r="I413" s="21" t="s">
        <v>1141</v>
      </c>
      <c r="J413" s="23" t="s">
        <v>1064</v>
      </c>
      <c r="K413" s="21" t="s">
        <v>1056</v>
      </c>
    </row>
    <row r="414" s="17" customFormat="1" ht="14.25" customHeight="1" spans="1:11">
      <c r="A414" s="21"/>
      <c r="B414" s="21" t="s">
        <v>1574</v>
      </c>
      <c r="C414" s="22">
        <v>27.52</v>
      </c>
      <c r="D414" s="21" t="s">
        <v>1575</v>
      </c>
      <c r="E414" s="21" t="s">
        <v>1050</v>
      </c>
      <c r="F414" s="21" t="s">
        <v>1051</v>
      </c>
      <c r="G414" s="21" t="s">
        <v>1360</v>
      </c>
      <c r="H414" s="23" t="s">
        <v>1053</v>
      </c>
      <c r="I414" s="21" t="s">
        <v>1572</v>
      </c>
      <c r="J414" s="23" t="s">
        <v>1084</v>
      </c>
      <c r="K414" s="21" t="s">
        <v>1060</v>
      </c>
    </row>
    <row r="415" s="17" customFormat="1" ht="14.25" customHeight="1" spans="1:11">
      <c r="A415" s="21"/>
      <c r="B415" s="21"/>
      <c r="C415" s="22"/>
      <c r="D415" s="21"/>
      <c r="E415" s="21"/>
      <c r="F415" s="21" t="s">
        <v>1061</v>
      </c>
      <c r="G415" s="21" t="s">
        <v>1435</v>
      </c>
      <c r="H415" s="23" t="s">
        <v>1053</v>
      </c>
      <c r="I415" s="21" t="s">
        <v>1088</v>
      </c>
      <c r="J415" s="23" t="s">
        <v>1064</v>
      </c>
      <c r="K415" s="21" t="s">
        <v>1056</v>
      </c>
    </row>
    <row r="416" s="17" customFormat="1" ht="14.25" customHeight="1" spans="1:11">
      <c r="A416" s="21"/>
      <c r="B416" s="21"/>
      <c r="C416" s="22"/>
      <c r="D416" s="21"/>
      <c r="E416" s="21"/>
      <c r="F416" s="21" t="s">
        <v>1065</v>
      </c>
      <c r="G416" s="21" t="s">
        <v>1405</v>
      </c>
      <c r="H416" s="23" t="s">
        <v>1099</v>
      </c>
      <c r="I416" s="21" t="s">
        <v>1068</v>
      </c>
      <c r="J416" s="23" t="s">
        <v>1069</v>
      </c>
      <c r="K416" s="21" t="s">
        <v>1060</v>
      </c>
    </row>
    <row r="417" s="17" customFormat="1" ht="22.7" customHeight="1" spans="1:11">
      <c r="A417" s="21"/>
      <c r="B417" s="21"/>
      <c r="C417" s="22"/>
      <c r="D417" s="21"/>
      <c r="E417" s="21" t="s">
        <v>1070</v>
      </c>
      <c r="F417" s="21" t="s">
        <v>1075</v>
      </c>
      <c r="G417" s="21" t="s">
        <v>1353</v>
      </c>
      <c r="H417" s="23" t="s">
        <v>1053</v>
      </c>
      <c r="I417" s="21" t="s">
        <v>1063</v>
      </c>
      <c r="J417" s="23" t="s">
        <v>1064</v>
      </c>
      <c r="K417" s="21" t="s">
        <v>1056</v>
      </c>
    </row>
    <row r="418" s="17" customFormat="1" ht="22.7" customHeight="1" spans="1:11">
      <c r="A418" s="21"/>
      <c r="B418" s="21"/>
      <c r="C418" s="22"/>
      <c r="D418" s="21"/>
      <c r="E418" s="21"/>
      <c r="F418" s="21" t="s">
        <v>1230</v>
      </c>
      <c r="G418" s="21" t="s">
        <v>1449</v>
      </c>
      <c r="H418" s="23" t="s">
        <v>1099</v>
      </c>
      <c r="I418" s="21" t="s">
        <v>1154</v>
      </c>
      <c r="J418" s="23" t="s">
        <v>1064</v>
      </c>
      <c r="K418" s="21" t="s">
        <v>1056</v>
      </c>
    </row>
    <row r="419" s="17" customFormat="1" ht="22.7" customHeight="1" spans="1:11">
      <c r="A419" s="21"/>
      <c r="B419" s="21"/>
      <c r="C419" s="22"/>
      <c r="D419" s="21"/>
      <c r="E419" s="21" t="s">
        <v>1077</v>
      </c>
      <c r="F419" s="21" t="s">
        <v>1086</v>
      </c>
      <c r="G419" s="21" t="s">
        <v>1576</v>
      </c>
      <c r="H419" s="23" t="s">
        <v>1053</v>
      </c>
      <c r="I419" s="21" t="s">
        <v>1063</v>
      </c>
      <c r="J419" s="23" t="s">
        <v>1064</v>
      </c>
      <c r="K419" s="21" t="s">
        <v>1056</v>
      </c>
    </row>
    <row r="420" s="17" customFormat="1" ht="14.25" customHeight="1" spans="1:11">
      <c r="A420" s="21"/>
      <c r="B420" s="21"/>
      <c r="C420" s="22"/>
      <c r="D420" s="21"/>
      <c r="E420" s="21" t="s">
        <v>1096</v>
      </c>
      <c r="F420" s="21" t="s">
        <v>1097</v>
      </c>
      <c r="G420" s="21" t="s">
        <v>1319</v>
      </c>
      <c r="H420" s="23" t="s">
        <v>1099</v>
      </c>
      <c r="I420" s="21" t="s">
        <v>1577</v>
      </c>
      <c r="J420" s="23" t="s">
        <v>1101</v>
      </c>
      <c r="K420" s="21" t="s">
        <v>1056</v>
      </c>
    </row>
    <row r="421" s="17" customFormat="1" ht="14.25" customHeight="1" spans="1:11">
      <c r="A421" s="21"/>
      <c r="B421" s="21" t="s">
        <v>1578</v>
      </c>
      <c r="C421" s="22">
        <v>20.64</v>
      </c>
      <c r="D421" s="21" t="s">
        <v>1579</v>
      </c>
      <c r="E421" s="21" t="s">
        <v>1050</v>
      </c>
      <c r="F421" s="21" t="s">
        <v>1051</v>
      </c>
      <c r="G421" s="21" t="s">
        <v>1360</v>
      </c>
      <c r="H421" s="23" t="s">
        <v>1053</v>
      </c>
      <c r="I421" s="21" t="s">
        <v>1572</v>
      </c>
      <c r="J421" s="23" t="s">
        <v>1362</v>
      </c>
      <c r="K421" s="21" t="s">
        <v>1195</v>
      </c>
    </row>
    <row r="422" s="17" customFormat="1" ht="14.25" customHeight="1" spans="1:11">
      <c r="A422" s="21"/>
      <c r="B422" s="21"/>
      <c r="C422" s="22"/>
      <c r="D422" s="21"/>
      <c r="E422" s="21"/>
      <c r="F422" s="21" t="s">
        <v>1061</v>
      </c>
      <c r="G422" s="21" t="s">
        <v>1363</v>
      </c>
      <c r="H422" s="23" t="s">
        <v>1053</v>
      </c>
      <c r="I422" s="21" t="s">
        <v>1088</v>
      </c>
      <c r="J422" s="23" t="s">
        <v>1064</v>
      </c>
      <c r="K422" s="21" t="s">
        <v>1056</v>
      </c>
    </row>
    <row r="423" s="17" customFormat="1" ht="14.25" customHeight="1" spans="1:11">
      <c r="A423" s="21"/>
      <c r="B423" s="21"/>
      <c r="C423" s="22"/>
      <c r="D423" s="21"/>
      <c r="E423" s="21"/>
      <c r="F423" s="21" t="s">
        <v>1065</v>
      </c>
      <c r="G423" s="21" t="s">
        <v>1405</v>
      </c>
      <c r="H423" s="23" t="s">
        <v>1099</v>
      </c>
      <c r="I423" s="21">
        <v>1</v>
      </c>
      <c r="J423" s="23" t="s">
        <v>1069</v>
      </c>
      <c r="K423" s="21">
        <v>15</v>
      </c>
    </row>
    <row r="424" s="17" customFormat="1" ht="22.7" customHeight="1" spans="1:11">
      <c r="A424" s="21"/>
      <c r="B424" s="21"/>
      <c r="C424" s="22"/>
      <c r="D424" s="21"/>
      <c r="E424" s="21" t="s">
        <v>1070</v>
      </c>
      <c r="F424" s="21" t="s">
        <v>1075</v>
      </c>
      <c r="G424" s="21" t="s">
        <v>1540</v>
      </c>
      <c r="H424" s="23" t="s">
        <v>1053</v>
      </c>
      <c r="I424" s="21" t="s">
        <v>1141</v>
      </c>
      <c r="J424" s="23" t="s">
        <v>1064</v>
      </c>
      <c r="K424" s="21" t="s">
        <v>1060</v>
      </c>
    </row>
    <row r="425" s="17" customFormat="1" ht="14.25" customHeight="1" spans="1:11">
      <c r="A425" s="21"/>
      <c r="B425" s="21"/>
      <c r="C425" s="22"/>
      <c r="D425" s="21"/>
      <c r="E425" s="21" t="s">
        <v>1077</v>
      </c>
      <c r="F425" s="21" t="s">
        <v>1086</v>
      </c>
      <c r="G425" s="21" t="s">
        <v>1318</v>
      </c>
      <c r="H425" s="23" t="s">
        <v>1053</v>
      </c>
      <c r="I425" s="21" t="s">
        <v>1063</v>
      </c>
      <c r="J425" s="23" t="s">
        <v>1064</v>
      </c>
      <c r="K425" s="21" t="s">
        <v>1056</v>
      </c>
    </row>
    <row r="426" s="17" customFormat="1" ht="14.25" customHeight="1" spans="1:11">
      <c r="A426" s="21"/>
      <c r="B426" s="21"/>
      <c r="C426" s="22"/>
      <c r="D426" s="21"/>
      <c r="E426" s="21" t="s">
        <v>1096</v>
      </c>
      <c r="F426" s="21" t="s">
        <v>1097</v>
      </c>
      <c r="G426" s="21" t="s">
        <v>1365</v>
      </c>
      <c r="H426" s="23" t="s">
        <v>1099</v>
      </c>
      <c r="I426" s="21" t="s">
        <v>1580</v>
      </c>
      <c r="J426" s="23" t="s">
        <v>1321</v>
      </c>
      <c r="K426" s="21" t="s">
        <v>1056</v>
      </c>
    </row>
    <row r="427" s="17" customFormat="1" ht="14.25" customHeight="1" spans="1:11">
      <c r="A427" s="21"/>
      <c r="B427" s="21"/>
      <c r="C427" s="22"/>
      <c r="D427" s="21"/>
      <c r="E427" s="21"/>
      <c r="F427" s="21"/>
      <c r="G427" s="21" t="s">
        <v>1367</v>
      </c>
      <c r="H427" s="23" t="s">
        <v>1053</v>
      </c>
      <c r="I427" s="21" t="s">
        <v>1141</v>
      </c>
      <c r="J427" s="23" t="s">
        <v>1064</v>
      </c>
      <c r="K427" s="21" t="s">
        <v>1056</v>
      </c>
    </row>
    <row r="428" s="17" customFormat="1" ht="14.25" customHeight="1" spans="1:11">
      <c r="A428" s="21" t="s">
        <v>1581</v>
      </c>
      <c r="B428" s="21" t="s">
        <v>1582</v>
      </c>
      <c r="C428" s="22">
        <v>13.15</v>
      </c>
      <c r="D428" s="21" t="s">
        <v>1583</v>
      </c>
      <c r="E428" s="21" t="s">
        <v>1050</v>
      </c>
      <c r="F428" s="21" t="s">
        <v>1051</v>
      </c>
      <c r="G428" s="21" t="s">
        <v>1390</v>
      </c>
      <c r="H428" s="23" t="s">
        <v>1053</v>
      </c>
      <c r="I428" s="21" t="s">
        <v>1584</v>
      </c>
      <c r="J428" s="23" t="s">
        <v>1084</v>
      </c>
      <c r="K428" s="21" t="s">
        <v>1060</v>
      </c>
    </row>
    <row r="429" s="17" customFormat="1" ht="14.25" customHeight="1" spans="1:11">
      <c r="A429" s="21"/>
      <c r="B429" s="21"/>
      <c r="C429" s="22"/>
      <c r="D429" s="21"/>
      <c r="E429" s="21"/>
      <c r="F429" s="21" t="s">
        <v>1065</v>
      </c>
      <c r="G429" s="21" t="s">
        <v>1327</v>
      </c>
      <c r="H429" s="23" t="s">
        <v>1067</v>
      </c>
      <c r="I429" s="21" t="s">
        <v>1068</v>
      </c>
      <c r="J429" s="23" t="s">
        <v>1069</v>
      </c>
      <c r="K429" s="21" t="s">
        <v>1060</v>
      </c>
    </row>
    <row r="430" s="17" customFormat="1" ht="22.7" customHeight="1" spans="1:11">
      <c r="A430" s="21"/>
      <c r="B430" s="21"/>
      <c r="C430" s="22"/>
      <c r="D430" s="21"/>
      <c r="E430" s="21" t="s">
        <v>1070</v>
      </c>
      <c r="F430" s="21" t="s">
        <v>1144</v>
      </c>
      <c r="G430" s="21" t="s">
        <v>1483</v>
      </c>
      <c r="H430" s="23" t="s">
        <v>1073</v>
      </c>
      <c r="I430" s="21" t="s">
        <v>1186</v>
      </c>
      <c r="J430" s="23"/>
      <c r="K430" s="21" t="s">
        <v>1060</v>
      </c>
    </row>
    <row r="431" s="17" customFormat="1" ht="22.7" customHeight="1" spans="1:11">
      <c r="A431" s="21"/>
      <c r="B431" s="21"/>
      <c r="C431" s="22"/>
      <c r="D431" s="21"/>
      <c r="E431" s="21" t="s">
        <v>1077</v>
      </c>
      <c r="F431" s="21" t="s">
        <v>1086</v>
      </c>
      <c r="G431" s="21" t="s">
        <v>1450</v>
      </c>
      <c r="H431" s="23" t="s">
        <v>1053</v>
      </c>
      <c r="I431" s="21" t="s">
        <v>1063</v>
      </c>
      <c r="J431" s="23" t="s">
        <v>1064</v>
      </c>
      <c r="K431" s="21" t="s">
        <v>1085</v>
      </c>
    </row>
    <row r="432" s="17" customFormat="1" ht="14.25" customHeight="1" spans="1:11">
      <c r="A432" s="21"/>
      <c r="B432" s="21"/>
      <c r="C432" s="22"/>
      <c r="D432" s="21"/>
      <c r="E432" s="21"/>
      <c r="F432" s="21" t="s">
        <v>1077</v>
      </c>
      <c r="G432" s="21" t="s">
        <v>1318</v>
      </c>
      <c r="H432" s="23" t="s">
        <v>1053</v>
      </c>
      <c r="I432" s="21" t="s">
        <v>1063</v>
      </c>
      <c r="J432" s="23" t="s">
        <v>1064</v>
      </c>
      <c r="K432" s="21" t="s">
        <v>1085</v>
      </c>
    </row>
    <row r="433" s="17" customFormat="1" ht="14.25" customHeight="1" spans="1:11">
      <c r="A433" s="21"/>
      <c r="B433" s="21"/>
      <c r="C433" s="22"/>
      <c r="D433" s="21"/>
      <c r="E433" s="21" t="s">
        <v>1096</v>
      </c>
      <c r="F433" s="21" t="s">
        <v>1097</v>
      </c>
      <c r="G433" s="21" t="s">
        <v>1585</v>
      </c>
      <c r="H433" s="23" t="s">
        <v>1099</v>
      </c>
      <c r="I433" s="21" t="s">
        <v>1586</v>
      </c>
      <c r="J433" s="23" t="s">
        <v>1101</v>
      </c>
      <c r="K433" s="21" t="s">
        <v>1056</v>
      </c>
    </row>
    <row r="434" s="17" customFormat="1" ht="14.25" customHeight="1" spans="1:11">
      <c r="A434" s="21"/>
      <c r="B434" s="21"/>
      <c r="C434" s="22"/>
      <c r="D434" s="21"/>
      <c r="E434" s="21"/>
      <c r="F434" s="21"/>
      <c r="G434" s="21" t="s">
        <v>1367</v>
      </c>
      <c r="H434" s="23" t="s">
        <v>1053</v>
      </c>
      <c r="I434" s="21" t="s">
        <v>1141</v>
      </c>
      <c r="J434" s="23" t="s">
        <v>1064</v>
      </c>
      <c r="K434" s="21" t="s">
        <v>1056</v>
      </c>
    </row>
    <row r="435" s="17" customFormat="1" ht="14.25" customHeight="1" spans="1:11">
      <c r="A435" s="21"/>
      <c r="B435" s="21" t="s">
        <v>1587</v>
      </c>
      <c r="C435" s="22">
        <v>5.75</v>
      </c>
      <c r="D435" s="21" t="s">
        <v>1588</v>
      </c>
      <c r="E435" s="21" t="s">
        <v>1050</v>
      </c>
      <c r="F435" s="21" t="s">
        <v>1051</v>
      </c>
      <c r="G435" s="21" t="s">
        <v>1390</v>
      </c>
      <c r="H435" s="23" t="s">
        <v>1067</v>
      </c>
      <c r="I435" s="21" t="s">
        <v>1584</v>
      </c>
      <c r="J435" s="23" t="s">
        <v>1084</v>
      </c>
      <c r="K435" s="21" t="s">
        <v>1195</v>
      </c>
    </row>
    <row r="436" s="17" customFormat="1" ht="14.25" customHeight="1" spans="1:11">
      <c r="A436" s="21"/>
      <c r="B436" s="21"/>
      <c r="C436" s="22"/>
      <c r="D436" s="21"/>
      <c r="E436" s="21"/>
      <c r="F436" s="21" t="s">
        <v>1061</v>
      </c>
      <c r="G436" s="21" t="s">
        <v>1346</v>
      </c>
      <c r="H436" s="23" t="s">
        <v>1053</v>
      </c>
      <c r="I436" s="21" t="s">
        <v>1063</v>
      </c>
      <c r="J436" s="23" t="s">
        <v>1064</v>
      </c>
      <c r="K436" s="21" t="s">
        <v>1195</v>
      </c>
    </row>
    <row r="437" s="17" customFormat="1" ht="14.25" customHeight="1" spans="1:11">
      <c r="A437" s="21"/>
      <c r="B437" s="21"/>
      <c r="C437" s="22"/>
      <c r="D437" s="21"/>
      <c r="E437" s="21"/>
      <c r="F437" s="21" t="s">
        <v>1065</v>
      </c>
      <c r="G437" s="21" t="s">
        <v>1405</v>
      </c>
      <c r="H437" s="23" t="s">
        <v>1099</v>
      </c>
      <c r="I437" s="21" t="s">
        <v>1130</v>
      </c>
      <c r="J437" s="23" t="s">
        <v>1226</v>
      </c>
      <c r="K437" s="21" t="s">
        <v>1195</v>
      </c>
    </row>
    <row r="438" s="17" customFormat="1" ht="14.25" customHeight="1" spans="1:11">
      <c r="A438" s="21"/>
      <c r="B438" s="21"/>
      <c r="C438" s="22"/>
      <c r="D438" s="21"/>
      <c r="E438" s="21" t="s">
        <v>1070</v>
      </c>
      <c r="F438" s="21" t="s">
        <v>1071</v>
      </c>
      <c r="G438" s="21" t="s">
        <v>1585</v>
      </c>
      <c r="H438" s="23" t="s">
        <v>1073</v>
      </c>
      <c r="I438" s="21" t="s">
        <v>1186</v>
      </c>
      <c r="J438" s="23" t="s">
        <v>1457</v>
      </c>
      <c r="K438" s="21" t="s">
        <v>1056</v>
      </c>
    </row>
    <row r="439" s="17" customFormat="1" ht="22.7" customHeight="1" spans="1:11">
      <c r="A439" s="21"/>
      <c r="B439" s="21"/>
      <c r="C439" s="22"/>
      <c r="D439" s="21"/>
      <c r="E439" s="21"/>
      <c r="F439" s="21" t="s">
        <v>1075</v>
      </c>
      <c r="G439" s="21" t="s">
        <v>1589</v>
      </c>
      <c r="H439" s="23" t="s">
        <v>1053</v>
      </c>
      <c r="I439" s="21" t="s">
        <v>1088</v>
      </c>
      <c r="J439" s="23" t="s">
        <v>1064</v>
      </c>
      <c r="K439" s="21" t="s">
        <v>1195</v>
      </c>
    </row>
    <row r="440" s="17" customFormat="1" ht="22.7" customHeight="1" spans="1:11">
      <c r="A440" s="21"/>
      <c r="B440" s="21"/>
      <c r="C440" s="22"/>
      <c r="D440" s="21"/>
      <c r="E440" s="21" t="s">
        <v>1077</v>
      </c>
      <c r="F440" s="21" t="s">
        <v>1086</v>
      </c>
      <c r="G440" s="21" t="s">
        <v>1450</v>
      </c>
      <c r="H440" s="23" t="s">
        <v>1053</v>
      </c>
      <c r="I440" s="21" t="s">
        <v>1590</v>
      </c>
      <c r="J440" s="23" t="s">
        <v>1064</v>
      </c>
      <c r="K440" s="21" t="s">
        <v>1056</v>
      </c>
    </row>
    <row r="441" s="17" customFormat="1" ht="14.25" customHeight="1" spans="1:11">
      <c r="A441" s="21"/>
      <c r="B441" s="21"/>
      <c r="C441" s="22"/>
      <c r="D441" s="21"/>
      <c r="E441" s="21" t="s">
        <v>1096</v>
      </c>
      <c r="F441" s="21" t="s">
        <v>1097</v>
      </c>
      <c r="G441" s="21" t="s">
        <v>1319</v>
      </c>
      <c r="H441" s="23" t="s">
        <v>1099</v>
      </c>
      <c r="I441" s="21" t="s">
        <v>1591</v>
      </c>
      <c r="J441" s="23" t="s">
        <v>1101</v>
      </c>
      <c r="K441" s="21" t="s">
        <v>1056</v>
      </c>
    </row>
    <row r="442" s="17" customFormat="1" ht="22.7" customHeight="1" spans="1:11">
      <c r="A442" s="21" t="s">
        <v>1592</v>
      </c>
      <c r="B442" s="21" t="s">
        <v>1593</v>
      </c>
      <c r="C442" s="22">
        <v>1.76</v>
      </c>
      <c r="D442" s="21" t="s">
        <v>1594</v>
      </c>
      <c r="E442" s="21" t="s">
        <v>1050</v>
      </c>
      <c r="F442" s="21" t="s">
        <v>1051</v>
      </c>
      <c r="G442" s="21" t="s">
        <v>1595</v>
      </c>
      <c r="H442" s="23" t="s">
        <v>1067</v>
      </c>
      <c r="I442" s="21" t="s">
        <v>1068</v>
      </c>
      <c r="J442" s="23" t="s">
        <v>1109</v>
      </c>
      <c r="K442" s="21" t="s">
        <v>1060</v>
      </c>
    </row>
    <row r="443" s="17" customFormat="1" ht="22.7" customHeight="1" spans="1:11">
      <c r="A443" s="21"/>
      <c r="B443" s="21"/>
      <c r="C443" s="22"/>
      <c r="D443" s="21"/>
      <c r="E443" s="21"/>
      <c r="F443" s="21" t="s">
        <v>1061</v>
      </c>
      <c r="G443" s="21" t="s">
        <v>1596</v>
      </c>
      <c r="H443" s="23" t="s">
        <v>1053</v>
      </c>
      <c r="I443" s="21" t="s">
        <v>1597</v>
      </c>
      <c r="J443" s="23" t="s">
        <v>1598</v>
      </c>
      <c r="K443" s="21" t="s">
        <v>1056</v>
      </c>
    </row>
    <row r="444" s="17" customFormat="1" ht="22.7" customHeight="1" spans="1:11">
      <c r="A444" s="21"/>
      <c r="B444" s="21"/>
      <c r="C444" s="22"/>
      <c r="D444" s="21"/>
      <c r="E444" s="21"/>
      <c r="F444" s="21" t="s">
        <v>1065</v>
      </c>
      <c r="G444" s="21" t="s">
        <v>1599</v>
      </c>
      <c r="H444" s="23" t="s">
        <v>1053</v>
      </c>
      <c r="I444" s="21" t="s">
        <v>1130</v>
      </c>
      <c r="J444" s="23" t="s">
        <v>1226</v>
      </c>
      <c r="K444" s="21" t="s">
        <v>1056</v>
      </c>
    </row>
    <row r="445" s="17" customFormat="1" ht="22.7" customHeight="1" spans="1:11">
      <c r="A445" s="21"/>
      <c r="B445" s="21"/>
      <c r="C445" s="22"/>
      <c r="D445" s="21"/>
      <c r="E445" s="21" t="s">
        <v>1070</v>
      </c>
      <c r="F445" s="21" t="s">
        <v>1075</v>
      </c>
      <c r="G445" s="21" t="s">
        <v>1600</v>
      </c>
      <c r="H445" s="23" t="s">
        <v>1053</v>
      </c>
      <c r="I445" s="21" t="s">
        <v>1141</v>
      </c>
      <c r="J445" s="23" t="s">
        <v>1064</v>
      </c>
      <c r="K445" s="21" t="s">
        <v>1056</v>
      </c>
    </row>
    <row r="446" s="17" customFormat="1" ht="14.25" customHeight="1" spans="1:11">
      <c r="A446" s="21"/>
      <c r="B446" s="21"/>
      <c r="C446" s="22"/>
      <c r="D446" s="21"/>
      <c r="E446" s="21"/>
      <c r="F446" s="21" t="s">
        <v>1230</v>
      </c>
      <c r="G446" s="21" t="s">
        <v>1601</v>
      </c>
      <c r="H446" s="23" t="s">
        <v>1053</v>
      </c>
      <c r="I446" s="21" t="s">
        <v>1094</v>
      </c>
      <c r="J446" s="23" t="s">
        <v>1059</v>
      </c>
      <c r="K446" s="21" t="s">
        <v>1056</v>
      </c>
    </row>
    <row r="447" s="17" customFormat="1" ht="14.25" customHeight="1" spans="1:11">
      <c r="A447" s="21"/>
      <c r="B447" s="21"/>
      <c r="C447" s="22"/>
      <c r="D447" s="21"/>
      <c r="E447" s="21" t="s">
        <v>1077</v>
      </c>
      <c r="F447" s="21" t="s">
        <v>1077</v>
      </c>
      <c r="G447" s="21" t="s">
        <v>1233</v>
      </c>
      <c r="H447" s="23" t="s">
        <v>1053</v>
      </c>
      <c r="I447" s="21" t="s">
        <v>1063</v>
      </c>
      <c r="J447" s="23" t="s">
        <v>1064</v>
      </c>
      <c r="K447" s="21" t="s">
        <v>1056</v>
      </c>
    </row>
    <row r="448" s="17" customFormat="1" ht="14.25" customHeight="1" spans="1:11">
      <c r="A448" s="21"/>
      <c r="B448" s="21"/>
      <c r="C448" s="22"/>
      <c r="D448" s="21"/>
      <c r="E448" s="21" t="s">
        <v>1096</v>
      </c>
      <c r="F448" s="21" t="s">
        <v>1097</v>
      </c>
      <c r="G448" s="21" t="s">
        <v>1602</v>
      </c>
      <c r="H448" s="23" t="s">
        <v>1099</v>
      </c>
      <c r="I448" s="21" t="s">
        <v>1603</v>
      </c>
      <c r="J448" s="23" t="s">
        <v>1101</v>
      </c>
      <c r="K448" s="21" t="s">
        <v>1060</v>
      </c>
    </row>
    <row r="449" s="17" customFormat="1" ht="22.7" customHeight="1" spans="1:11">
      <c r="A449" s="21" t="s">
        <v>1604</v>
      </c>
      <c r="B449" s="21" t="s">
        <v>1605</v>
      </c>
      <c r="C449" s="22">
        <v>1.76</v>
      </c>
      <c r="D449" s="21" t="s">
        <v>1606</v>
      </c>
      <c r="E449" s="21" t="s">
        <v>1050</v>
      </c>
      <c r="F449" s="21" t="s">
        <v>1051</v>
      </c>
      <c r="G449" s="21" t="s">
        <v>1607</v>
      </c>
      <c r="H449" s="23" t="s">
        <v>1067</v>
      </c>
      <c r="I449" s="21" t="s">
        <v>1068</v>
      </c>
      <c r="J449" s="23" t="s">
        <v>1109</v>
      </c>
      <c r="K449" s="21" t="s">
        <v>1056</v>
      </c>
    </row>
    <row r="450" s="17" customFormat="1" ht="22.7" customHeight="1" spans="1:11">
      <c r="A450" s="21"/>
      <c r="B450" s="21"/>
      <c r="C450" s="22"/>
      <c r="D450" s="21"/>
      <c r="E450" s="21"/>
      <c r="F450" s="21" t="s">
        <v>1061</v>
      </c>
      <c r="G450" s="21" t="s">
        <v>1596</v>
      </c>
      <c r="H450" s="23" t="s">
        <v>1053</v>
      </c>
      <c r="I450" s="21" t="s">
        <v>1597</v>
      </c>
      <c r="J450" s="23" t="s">
        <v>1598</v>
      </c>
      <c r="K450" s="21" t="s">
        <v>1060</v>
      </c>
    </row>
    <row r="451" s="17" customFormat="1" ht="14.25" customHeight="1" spans="1:11">
      <c r="A451" s="21"/>
      <c r="B451" s="21"/>
      <c r="C451" s="22"/>
      <c r="D451" s="21"/>
      <c r="E451" s="21"/>
      <c r="F451" s="21" t="s">
        <v>1065</v>
      </c>
      <c r="G451" s="21" t="s">
        <v>1608</v>
      </c>
      <c r="H451" s="23" t="s">
        <v>1099</v>
      </c>
      <c r="I451" s="21" t="s">
        <v>1130</v>
      </c>
      <c r="J451" s="23" t="s">
        <v>1226</v>
      </c>
      <c r="K451" s="21" t="s">
        <v>1056</v>
      </c>
    </row>
    <row r="452" s="17" customFormat="1" ht="22.7" customHeight="1" spans="1:11">
      <c r="A452" s="21"/>
      <c r="B452" s="21"/>
      <c r="C452" s="22"/>
      <c r="D452" s="21"/>
      <c r="E452" s="21" t="s">
        <v>1070</v>
      </c>
      <c r="F452" s="21" t="s">
        <v>1075</v>
      </c>
      <c r="G452" s="21" t="s">
        <v>1609</v>
      </c>
      <c r="H452" s="23" t="s">
        <v>1099</v>
      </c>
      <c r="I452" s="21" t="s">
        <v>1063</v>
      </c>
      <c r="J452" s="23" t="s">
        <v>1064</v>
      </c>
      <c r="K452" s="21" t="s">
        <v>1085</v>
      </c>
    </row>
    <row r="453" s="17" customFormat="1" ht="22.7" customHeight="1" spans="1:11">
      <c r="A453" s="21"/>
      <c r="B453" s="21"/>
      <c r="C453" s="22"/>
      <c r="D453" s="21"/>
      <c r="E453" s="21"/>
      <c r="F453" s="21" t="s">
        <v>1230</v>
      </c>
      <c r="G453" s="21" t="s">
        <v>1610</v>
      </c>
      <c r="H453" s="23" t="s">
        <v>1053</v>
      </c>
      <c r="I453" s="21" t="s">
        <v>1141</v>
      </c>
      <c r="J453" s="23" t="s">
        <v>1064</v>
      </c>
      <c r="K453" s="21" t="s">
        <v>1060</v>
      </c>
    </row>
    <row r="454" s="17" customFormat="1" ht="14.25" customHeight="1" spans="1:11">
      <c r="A454" s="21"/>
      <c r="B454" s="21"/>
      <c r="C454" s="22"/>
      <c r="D454" s="21"/>
      <c r="E454" s="21" t="s">
        <v>1077</v>
      </c>
      <c r="F454" s="21" t="s">
        <v>1086</v>
      </c>
      <c r="G454" s="21" t="s">
        <v>1233</v>
      </c>
      <c r="H454" s="23" t="s">
        <v>1053</v>
      </c>
      <c r="I454" s="21" t="s">
        <v>1088</v>
      </c>
      <c r="J454" s="23" t="s">
        <v>1064</v>
      </c>
      <c r="K454" s="21" t="s">
        <v>1056</v>
      </c>
    </row>
    <row r="455" s="17" customFormat="1" ht="14.25" customHeight="1" spans="1:11">
      <c r="A455" s="21"/>
      <c r="B455" s="21"/>
      <c r="C455" s="22"/>
      <c r="D455" s="21"/>
      <c r="E455" s="21" t="s">
        <v>1096</v>
      </c>
      <c r="F455" s="21" t="s">
        <v>1097</v>
      </c>
      <c r="G455" s="21" t="s">
        <v>1602</v>
      </c>
      <c r="H455" s="23" t="s">
        <v>1053</v>
      </c>
      <c r="I455" s="21" t="s">
        <v>1603</v>
      </c>
      <c r="J455" s="23" t="s">
        <v>1101</v>
      </c>
      <c r="K455" s="21" t="s">
        <v>1195</v>
      </c>
    </row>
    <row r="456" s="17" customFormat="1" ht="22.7" customHeight="1" spans="1:11">
      <c r="A456" s="21"/>
      <c r="B456" s="21" t="s">
        <v>1611</v>
      </c>
      <c r="C456" s="22">
        <v>4.84</v>
      </c>
      <c r="D456" s="21" t="s">
        <v>1612</v>
      </c>
      <c r="E456" s="21" t="s">
        <v>1050</v>
      </c>
      <c r="F456" s="21" t="s">
        <v>1051</v>
      </c>
      <c r="G456" s="21" t="s">
        <v>1613</v>
      </c>
      <c r="H456" s="23" t="s">
        <v>1067</v>
      </c>
      <c r="I456" s="21" t="s">
        <v>1614</v>
      </c>
      <c r="J456" s="23" t="s">
        <v>1109</v>
      </c>
      <c r="K456" s="21" t="s">
        <v>1056</v>
      </c>
    </row>
    <row r="457" s="17" customFormat="1" ht="22.7" customHeight="1" spans="1:11">
      <c r="A457" s="21"/>
      <c r="B457" s="21"/>
      <c r="C457" s="22"/>
      <c r="D457" s="21"/>
      <c r="E457" s="21"/>
      <c r="F457" s="21" t="s">
        <v>1061</v>
      </c>
      <c r="G457" s="21" t="s">
        <v>1596</v>
      </c>
      <c r="H457" s="23" t="s">
        <v>1053</v>
      </c>
      <c r="I457" s="21" t="s">
        <v>1597</v>
      </c>
      <c r="J457" s="23" t="s">
        <v>1598</v>
      </c>
      <c r="K457" s="21" t="s">
        <v>1060</v>
      </c>
    </row>
    <row r="458" s="17" customFormat="1" ht="22.7" customHeight="1" spans="1:11">
      <c r="A458" s="21"/>
      <c r="B458" s="21"/>
      <c r="C458" s="22"/>
      <c r="D458" s="21"/>
      <c r="E458" s="21"/>
      <c r="F458" s="21" t="s">
        <v>1065</v>
      </c>
      <c r="G458" s="21" t="s">
        <v>1615</v>
      </c>
      <c r="H458" s="23" t="s">
        <v>1053</v>
      </c>
      <c r="I458" s="21" t="s">
        <v>1130</v>
      </c>
      <c r="J458" s="23" t="s">
        <v>1226</v>
      </c>
      <c r="K458" s="21" t="s">
        <v>1056</v>
      </c>
    </row>
    <row r="459" s="17" customFormat="1" ht="22.7" customHeight="1" spans="1:11">
      <c r="A459" s="21"/>
      <c r="B459" s="21"/>
      <c r="C459" s="22"/>
      <c r="D459" s="21"/>
      <c r="E459" s="21" t="s">
        <v>1070</v>
      </c>
      <c r="F459" s="21" t="s">
        <v>1071</v>
      </c>
      <c r="G459" s="21" t="s">
        <v>1616</v>
      </c>
      <c r="H459" s="23" t="s">
        <v>1053</v>
      </c>
      <c r="I459" s="21" t="s">
        <v>1141</v>
      </c>
      <c r="J459" s="23" t="s">
        <v>1064</v>
      </c>
      <c r="K459" s="21" t="s">
        <v>1060</v>
      </c>
    </row>
    <row r="460" s="17" customFormat="1" ht="14.25" customHeight="1" spans="1:11">
      <c r="A460" s="21"/>
      <c r="B460" s="21"/>
      <c r="C460" s="22"/>
      <c r="D460" s="21"/>
      <c r="E460" s="21"/>
      <c r="F460" s="21" t="s">
        <v>1075</v>
      </c>
      <c r="G460" s="21" t="s">
        <v>1617</v>
      </c>
      <c r="H460" s="23" t="s">
        <v>1053</v>
      </c>
      <c r="I460" s="21" t="s">
        <v>1088</v>
      </c>
      <c r="J460" s="23" t="s">
        <v>1064</v>
      </c>
      <c r="K460" s="21" t="s">
        <v>1056</v>
      </c>
    </row>
    <row r="461" s="17" customFormat="1" ht="14.25" customHeight="1" spans="1:11">
      <c r="A461" s="21"/>
      <c r="B461" s="21"/>
      <c r="C461" s="22"/>
      <c r="D461" s="21"/>
      <c r="E461" s="21" t="s">
        <v>1077</v>
      </c>
      <c r="F461" s="21" t="s">
        <v>1086</v>
      </c>
      <c r="G461" s="21" t="s">
        <v>1233</v>
      </c>
      <c r="H461" s="23" t="s">
        <v>1053</v>
      </c>
      <c r="I461" s="21" t="s">
        <v>1063</v>
      </c>
      <c r="J461" s="23" t="s">
        <v>1064</v>
      </c>
      <c r="K461" s="21" t="s">
        <v>1085</v>
      </c>
    </row>
    <row r="462" s="17" customFormat="1" ht="14.25" customHeight="1" spans="1:11">
      <c r="A462" s="21"/>
      <c r="B462" s="21"/>
      <c r="C462" s="22"/>
      <c r="D462" s="21"/>
      <c r="E462" s="21" t="s">
        <v>1096</v>
      </c>
      <c r="F462" s="21" t="s">
        <v>1097</v>
      </c>
      <c r="G462" s="21" t="s">
        <v>1602</v>
      </c>
      <c r="H462" s="23" t="s">
        <v>1099</v>
      </c>
      <c r="I462" s="21" t="s">
        <v>1618</v>
      </c>
      <c r="J462" s="23" t="s">
        <v>1101</v>
      </c>
      <c r="K462" s="21" t="s">
        <v>1195</v>
      </c>
    </row>
    <row r="463" s="17" customFormat="1" ht="22.7" customHeight="1" spans="1:11">
      <c r="A463" s="21" t="s">
        <v>1619</v>
      </c>
      <c r="B463" s="21" t="s">
        <v>1620</v>
      </c>
      <c r="C463" s="22">
        <v>10</v>
      </c>
      <c r="D463" s="21" t="s">
        <v>1621</v>
      </c>
      <c r="E463" s="21" t="s">
        <v>1050</v>
      </c>
      <c r="F463" s="21" t="s">
        <v>1051</v>
      </c>
      <c r="G463" s="21" t="s">
        <v>1622</v>
      </c>
      <c r="H463" s="23" t="s">
        <v>1067</v>
      </c>
      <c r="I463" s="21" t="s">
        <v>1068</v>
      </c>
      <c r="J463" s="23" t="s">
        <v>1109</v>
      </c>
      <c r="K463" s="21" t="s">
        <v>1060</v>
      </c>
    </row>
    <row r="464" s="17" customFormat="1" ht="22.7" customHeight="1" spans="1:11">
      <c r="A464" s="21"/>
      <c r="B464" s="21"/>
      <c r="C464" s="22"/>
      <c r="D464" s="21"/>
      <c r="E464" s="21"/>
      <c r="F464" s="21" t="s">
        <v>1061</v>
      </c>
      <c r="G464" s="21" t="s">
        <v>1596</v>
      </c>
      <c r="H464" s="23" t="s">
        <v>1053</v>
      </c>
      <c r="I464" s="21" t="s">
        <v>1597</v>
      </c>
      <c r="J464" s="23" t="s">
        <v>1598</v>
      </c>
      <c r="K464" s="21" t="s">
        <v>1056</v>
      </c>
    </row>
    <row r="465" s="17" customFormat="1" ht="14.25" customHeight="1" spans="1:11">
      <c r="A465" s="21"/>
      <c r="B465" s="21"/>
      <c r="C465" s="22"/>
      <c r="D465" s="21"/>
      <c r="E465" s="21"/>
      <c r="F465" s="21" t="s">
        <v>1065</v>
      </c>
      <c r="G465" s="21" t="s">
        <v>1623</v>
      </c>
      <c r="H465" s="23" t="s">
        <v>1099</v>
      </c>
      <c r="I465" s="21" t="s">
        <v>1130</v>
      </c>
      <c r="J465" s="23" t="s">
        <v>1226</v>
      </c>
      <c r="K465" s="21" t="s">
        <v>1056</v>
      </c>
    </row>
    <row r="466" s="17" customFormat="1" ht="14.25" customHeight="1" spans="1:11">
      <c r="A466" s="21"/>
      <c r="B466" s="21"/>
      <c r="C466" s="22"/>
      <c r="D466" s="21"/>
      <c r="E466" s="21"/>
      <c r="F466" s="21" t="s">
        <v>1075</v>
      </c>
      <c r="G466" s="21" t="s">
        <v>1624</v>
      </c>
      <c r="H466" s="23" t="s">
        <v>1053</v>
      </c>
      <c r="I466" s="21" t="s">
        <v>1154</v>
      </c>
      <c r="J466" s="23" t="s">
        <v>1176</v>
      </c>
      <c r="K466" s="21" t="s">
        <v>1060</v>
      </c>
    </row>
    <row r="467" s="17" customFormat="1" ht="14.25" customHeight="1" spans="1:11">
      <c r="A467" s="21"/>
      <c r="B467" s="21"/>
      <c r="C467" s="22"/>
      <c r="D467" s="21"/>
      <c r="E467" s="21"/>
      <c r="F467" s="21"/>
      <c r="G467" s="21" t="s">
        <v>1625</v>
      </c>
      <c r="H467" s="23" t="s">
        <v>1053</v>
      </c>
      <c r="I467" s="21" t="s">
        <v>1141</v>
      </c>
      <c r="J467" s="23" t="s">
        <v>1064</v>
      </c>
      <c r="K467" s="21" t="s">
        <v>1085</v>
      </c>
    </row>
    <row r="468" s="17" customFormat="1" ht="22.7" customHeight="1" spans="1:11">
      <c r="A468" s="21"/>
      <c r="B468" s="21"/>
      <c r="C468" s="22"/>
      <c r="D468" s="21"/>
      <c r="E468" s="21" t="s">
        <v>1077</v>
      </c>
      <c r="F468" s="21" t="s">
        <v>1086</v>
      </c>
      <c r="G468" s="21" t="s">
        <v>1233</v>
      </c>
      <c r="H468" s="23" t="s">
        <v>1053</v>
      </c>
      <c r="I468" s="21" t="s">
        <v>1063</v>
      </c>
      <c r="J468" s="23" t="s">
        <v>1064</v>
      </c>
      <c r="K468" s="21" t="s">
        <v>1056</v>
      </c>
    </row>
    <row r="469" s="17" customFormat="1" ht="14.25" customHeight="1" spans="1:11">
      <c r="A469" s="21"/>
      <c r="B469" s="21"/>
      <c r="C469" s="22"/>
      <c r="D469" s="21"/>
      <c r="E469" s="21" t="s">
        <v>1096</v>
      </c>
      <c r="F469" s="21" t="s">
        <v>1097</v>
      </c>
      <c r="G469" s="21" t="s">
        <v>1602</v>
      </c>
      <c r="H469" s="23" t="s">
        <v>1099</v>
      </c>
      <c r="I469" s="21" t="s">
        <v>1626</v>
      </c>
      <c r="J469" s="23" t="s">
        <v>1101</v>
      </c>
      <c r="K469" s="21" t="s">
        <v>1195</v>
      </c>
    </row>
    <row r="470" s="17" customFormat="1" ht="14.25" customHeight="1" spans="1:11">
      <c r="A470" s="21" t="s">
        <v>1627</v>
      </c>
      <c r="B470" s="21" t="s">
        <v>1628</v>
      </c>
      <c r="C470" s="22">
        <v>0.5</v>
      </c>
      <c r="D470" s="21" t="s">
        <v>1629</v>
      </c>
      <c r="E470" s="21" t="s">
        <v>1050</v>
      </c>
      <c r="F470" s="21" t="s">
        <v>1061</v>
      </c>
      <c r="G470" s="21" t="s">
        <v>1630</v>
      </c>
      <c r="H470" s="23" t="s">
        <v>1053</v>
      </c>
      <c r="I470" s="21" t="s">
        <v>1088</v>
      </c>
      <c r="J470" s="23" t="s">
        <v>1064</v>
      </c>
      <c r="K470" s="21" t="s">
        <v>1060</v>
      </c>
    </row>
    <row r="471" s="17" customFormat="1" ht="14.25" customHeight="1" spans="1:11">
      <c r="A471" s="21"/>
      <c r="B471" s="21"/>
      <c r="C471" s="22"/>
      <c r="D471" s="21"/>
      <c r="E471" s="21"/>
      <c r="F471" s="21" t="s">
        <v>1065</v>
      </c>
      <c r="G471" s="21" t="s">
        <v>1631</v>
      </c>
      <c r="H471" s="23" t="s">
        <v>1099</v>
      </c>
      <c r="I471" s="21" t="s">
        <v>1130</v>
      </c>
      <c r="J471" s="23" t="s">
        <v>1226</v>
      </c>
      <c r="K471" s="21" t="s">
        <v>1060</v>
      </c>
    </row>
    <row r="472" s="17" customFormat="1" ht="45.2" customHeight="1" spans="1:11">
      <c r="A472" s="21"/>
      <c r="B472" s="21"/>
      <c r="C472" s="22"/>
      <c r="D472" s="21"/>
      <c r="E472" s="21" t="s">
        <v>1070</v>
      </c>
      <c r="F472" s="21" t="s">
        <v>1075</v>
      </c>
      <c r="G472" s="21" t="s">
        <v>1632</v>
      </c>
      <c r="H472" s="23" t="s">
        <v>1073</v>
      </c>
      <c r="I472" s="21" t="s">
        <v>1633</v>
      </c>
      <c r="J472" s="23"/>
      <c r="K472" s="21" t="s">
        <v>1056</v>
      </c>
    </row>
    <row r="473" s="17" customFormat="1" ht="33.95" customHeight="1" spans="1:11">
      <c r="A473" s="21"/>
      <c r="B473" s="21"/>
      <c r="C473" s="22"/>
      <c r="D473" s="21"/>
      <c r="E473" s="21"/>
      <c r="F473" s="21" t="s">
        <v>1144</v>
      </c>
      <c r="G473" s="21" t="s">
        <v>1634</v>
      </c>
      <c r="H473" s="23" t="s">
        <v>1053</v>
      </c>
      <c r="I473" s="21" t="s">
        <v>1088</v>
      </c>
      <c r="J473" s="23" t="s">
        <v>1064</v>
      </c>
      <c r="K473" s="21" t="s">
        <v>1056</v>
      </c>
    </row>
    <row r="474" s="17" customFormat="1" ht="22.7" customHeight="1" spans="1:11">
      <c r="A474" s="21"/>
      <c r="B474" s="21"/>
      <c r="C474" s="22"/>
      <c r="D474" s="21"/>
      <c r="E474" s="21" t="s">
        <v>1077</v>
      </c>
      <c r="F474" s="21" t="s">
        <v>1086</v>
      </c>
      <c r="G474" s="21" t="s">
        <v>1635</v>
      </c>
      <c r="H474" s="23" t="s">
        <v>1053</v>
      </c>
      <c r="I474" s="21" t="s">
        <v>1063</v>
      </c>
      <c r="J474" s="23" t="s">
        <v>1064</v>
      </c>
      <c r="K474" s="21" t="s">
        <v>1056</v>
      </c>
    </row>
    <row r="475" s="17" customFormat="1" ht="16.9" customHeight="1" spans="1:11">
      <c r="A475" s="21"/>
      <c r="B475" s="21"/>
      <c r="C475" s="22"/>
      <c r="D475" s="21"/>
      <c r="E475" s="30" t="s">
        <v>1096</v>
      </c>
      <c r="F475" s="30" t="s">
        <v>1097</v>
      </c>
      <c r="G475" s="30" t="s">
        <v>1636</v>
      </c>
      <c r="H475" s="23" t="s">
        <v>1099</v>
      </c>
      <c r="I475" s="21" t="s">
        <v>1637</v>
      </c>
      <c r="J475" s="23" t="s">
        <v>1176</v>
      </c>
      <c r="K475" s="21" t="s">
        <v>1056</v>
      </c>
    </row>
    <row r="476" s="17" customFormat="1" ht="14.25" customHeight="1" spans="1:11">
      <c r="A476" s="21"/>
      <c r="B476" s="21"/>
      <c r="C476" s="22"/>
      <c r="D476" s="21"/>
      <c r="E476" s="30" t="s">
        <v>1096</v>
      </c>
      <c r="F476" s="30" t="s">
        <v>1097</v>
      </c>
      <c r="G476" s="21" t="s">
        <v>1638</v>
      </c>
      <c r="H476" s="23" t="s">
        <v>1099</v>
      </c>
      <c r="I476" s="21" t="s">
        <v>1639</v>
      </c>
      <c r="J476" s="23" t="s">
        <v>1176</v>
      </c>
      <c r="K476" s="21" t="s">
        <v>1056</v>
      </c>
    </row>
    <row r="477" s="17" customFormat="1" ht="14.25" customHeight="1" spans="1:11">
      <c r="A477" s="21"/>
      <c r="B477" s="21" t="s">
        <v>1640</v>
      </c>
      <c r="C477" s="22">
        <v>9.984</v>
      </c>
      <c r="D477" s="21" t="s">
        <v>1641</v>
      </c>
      <c r="E477" s="21" t="s">
        <v>1050</v>
      </c>
      <c r="F477" s="21" t="s">
        <v>1051</v>
      </c>
      <c r="G477" s="21" t="s">
        <v>1642</v>
      </c>
      <c r="H477" s="23" t="s">
        <v>1067</v>
      </c>
      <c r="I477" s="21" t="s">
        <v>1643</v>
      </c>
      <c r="J477" s="23" t="s">
        <v>1084</v>
      </c>
      <c r="K477" s="21" t="s">
        <v>1060</v>
      </c>
    </row>
    <row r="478" s="17" customFormat="1" ht="14.25" customHeight="1" spans="1:11">
      <c r="A478" s="21"/>
      <c r="B478" s="21"/>
      <c r="C478" s="22"/>
      <c r="D478" s="21"/>
      <c r="E478" s="21"/>
      <c r="F478" s="21" t="s">
        <v>1061</v>
      </c>
      <c r="G478" s="21" t="s">
        <v>1630</v>
      </c>
      <c r="H478" s="23" t="s">
        <v>1053</v>
      </c>
      <c r="I478" s="21" t="s">
        <v>1088</v>
      </c>
      <c r="J478" s="23" t="s">
        <v>1064</v>
      </c>
      <c r="K478" s="21" t="s">
        <v>1056</v>
      </c>
    </row>
    <row r="479" s="17" customFormat="1" ht="14.25" customHeight="1" spans="1:11">
      <c r="A479" s="21"/>
      <c r="B479" s="21"/>
      <c r="C479" s="22"/>
      <c r="D479" s="21"/>
      <c r="E479" s="21"/>
      <c r="F479" s="21" t="s">
        <v>1065</v>
      </c>
      <c r="G479" s="21" t="s">
        <v>1631</v>
      </c>
      <c r="H479" s="23" t="s">
        <v>1099</v>
      </c>
      <c r="I479" s="21" t="s">
        <v>1130</v>
      </c>
      <c r="J479" s="23" t="s">
        <v>1226</v>
      </c>
      <c r="K479" s="21" t="s">
        <v>1056</v>
      </c>
    </row>
    <row r="480" s="17" customFormat="1" ht="45.2" customHeight="1" spans="1:11">
      <c r="A480" s="21"/>
      <c r="B480" s="21"/>
      <c r="C480" s="22"/>
      <c r="D480" s="21"/>
      <c r="E480" s="21" t="s">
        <v>1070</v>
      </c>
      <c r="F480" s="21" t="s">
        <v>1075</v>
      </c>
      <c r="G480" s="21" t="s">
        <v>1632</v>
      </c>
      <c r="H480" s="23" t="s">
        <v>1073</v>
      </c>
      <c r="I480" s="21" t="s">
        <v>1633</v>
      </c>
      <c r="J480" s="23"/>
      <c r="K480" s="21" t="s">
        <v>1056</v>
      </c>
    </row>
    <row r="481" s="17" customFormat="1" ht="33.95" customHeight="1" spans="1:11">
      <c r="A481" s="21"/>
      <c r="B481" s="21"/>
      <c r="C481" s="22"/>
      <c r="D481" s="21"/>
      <c r="E481" s="21"/>
      <c r="F481" s="21" t="s">
        <v>1144</v>
      </c>
      <c r="G481" s="21" t="s">
        <v>1634</v>
      </c>
      <c r="H481" s="23" t="s">
        <v>1053</v>
      </c>
      <c r="I481" s="21" t="s">
        <v>1088</v>
      </c>
      <c r="J481" s="23" t="s">
        <v>1064</v>
      </c>
      <c r="K481" s="21" t="s">
        <v>1056</v>
      </c>
    </row>
    <row r="482" s="17" customFormat="1" ht="22.7" customHeight="1" spans="1:11">
      <c r="A482" s="21"/>
      <c r="B482" s="21"/>
      <c r="C482" s="22"/>
      <c r="D482" s="21"/>
      <c r="E482" s="21" t="s">
        <v>1077</v>
      </c>
      <c r="F482" s="21" t="s">
        <v>1086</v>
      </c>
      <c r="G482" s="21" t="s">
        <v>1635</v>
      </c>
      <c r="H482" s="23" t="s">
        <v>1053</v>
      </c>
      <c r="I482" s="21" t="s">
        <v>1063</v>
      </c>
      <c r="J482" s="23" t="s">
        <v>1064</v>
      </c>
      <c r="K482" s="21" t="s">
        <v>1056</v>
      </c>
    </row>
    <row r="483" s="17" customFormat="1" ht="14.25" customHeight="1" spans="1:11">
      <c r="A483" s="21"/>
      <c r="B483" s="21"/>
      <c r="C483" s="22"/>
      <c r="D483" s="21"/>
      <c r="E483" s="21" t="s">
        <v>1096</v>
      </c>
      <c r="F483" s="21" t="s">
        <v>1097</v>
      </c>
      <c r="G483" s="21" t="s">
        <v>1644</v>
      </c>
      <c r="H483" s="23" t="s">
        <v>1099</v>
      </c>
      <c r="I483" s="21" t="s">
        <v>1645</v>
      </c>
      <c r="J483" s="23" t="s">
        <v>1176</v>
      </c>
      <c r="K483" s="21" t="s">
        <v>1060</v>
      </c>
    </row>
    <row r="484" s="17" customFormat="1" ht="22.7" customHeight="1" spans="1:11">
      <c r="A484" s="26" t="s">
        <v>1646</v>
      </c>
      <c r="B484" s="21" t="s">
        <v>1647</v>
      </c>
      <c r="C484" s="22">
        <v>3</v>
      </c>
      <c r="D484" s="21" t="s">
        <v>1648</v>
      </c>
      <c r="E484" s="21" t="s">
        <v>1050</v>
      </c>
      <c r="F484" s="21" t="s">
        <v>1051</v>
      </c>
      <c r="G484" s="21" t="s">
        <v>1649</v>
      </c>
      <c r="H484" s="23" t="s">
        <v>1053</v>
      </c>
      <c r="I484" s="21" t="s">
        <v>1650</v>
      </c>
      <c r="J484" s="23" t="s">
        <v>1651</v>
      </c>
      <c r="K484" s="21" t="s">
        <v>1060</v>
      </c>
    </row>
    <row r="485" s="17" customFormat="1" ht="14.25" customHeight="1" spans="1:11">
      <c r="A485" s="28"/>
      <c r="B485" s="21"/>
      <c r="C485" s="22"/>
      <c r="D485" s="21"/>
      <c r="E485" s="21"/>
      <c r="F485" s="21" t="s">
        <v>1065</v>
      </c>
      <c r="G485" s="21" t="s">
        <v>1652</v>
      </c>
      <c r="H485" s="23" t="s">
        <v>1099</v>
      </c>
      <c r="I485" s="21" t="s">
        <v>1158</v>
      </c>
      <c r="J485" s="23" t="s">
        <v>1069</v>
      </c>
      <c r="K485" s="21" t="s">
        <v>1060</v>
      </c>
    </row>
    <row r="486" s="17" customFormat="1" ht="45.2" customHeight="1" spans="1:11">
      <c r="A486" s="28"/>
      <c r="B486" s="21"/>
      <c r="C486" s="22"/>
      <c r="D486" s="21"/>
      <c r="E486" s="21" t="s">
        <v>1070</v>
      </c>
      <c r="F486" s="21" t="s">
        <v>1071</v>
      </c>
      <c r="G486" s="21" t="s">
        <v>1653</v>
      </c>
      <c r="H486" s="23" t="s">
        <v>1073</v>
      </c>
      <c r="I486" s="21" t="s">
        <v>1654</v>
      </c>
      <c r="J486" s="23"/>
      <c r="K486" s="21" t="s">
        <v>1085</v>
      </c>
    </row>
    <row r="487" s="17" customFormat="1" ht="14.25" customHeight="1" spans="1:11">
      <c r="A487" s="28"/>
      <c r="B487" s="21"/>
      <c r="C487" s="22"/>
      <c r="D487" s="21"/>
      <c r="E487" s="21"/>
      <c r="F487" s="21" t="s">
        <v>1075</v>
      </c>
      <c r="G487" s="21" t="s">
        <v>1655</v>
      </c>
      <c r="H487" s="23" t="s">
        <v>1073</v>
      </c>
      <c r="I487" s="21" t="s">
        <v>1186</v>
      </c>
      <c r="J487" s="23"/>
      <c r="K487" s="21" t="s">
        <v>1085</v>
      </c>
    </row>
    <row r="488" s="17" customFormat="1" ht="22.7" customHeight="1" spans="1:11">
      <c r="A488" s="28"/>
      <c r="B488" s="21"/>
      <c r="C488" s="22"/>
      <c r="D488" s="21"/>
      <c r="E488" s="21"/>
      <c r="F488" s="21" t="s">
        <v>1252</v>
      </c>
      <c r="G488" s="21" t="s">
        <v>1656</v>
      </c>
      <c r="H488" s="23" t="s">
        <v>1099</v>
      </c>
      <c r="I488" s="21" t="s">
        <v>1657</v>
      </c>
      <c r="J488" s="23" t="s">
        <v>1064</v>
      </c>
      <c r="K488" s="21" t="s">
        <v>1056</v>
      </c>
    </row>
    <row r="489" s="17" customFormat="1" ht="33.95" customHeight="1" spans="1:11">
      <c r="A489" s="28"/>
      <c r="B489" s="21"/>
      <c r="C489" s="22"/>
      <c r="D489" s="21"/>
      <c r="E489" s="21" t="s">
        <v>1077</v>
      </c>
      <c r="F489" s="21" t="s">
        <v>1086</v>
      </c>
      <c r="G489" s="21" t="s">
        <v>1658</v>
      </c>
      <c r="H489" s="23" t="s">
        <v>1053</v>
      </c>
      <c r="I489" s="21" t="s">
        <v>1105</v>
      </c>
      <c r="J489" s="23" t="s">
        <v>1064</v>
      </c>
      <c r="K489" s="21" t="s">
        <v>1056</v>
      </c>
    </row>
    <row r="490" s="17" customFormat="1" ht="14.25" customHeight="1" spans="1:11">
      <c r="A490" s="27"/>
      <c r="B490" s="21"/>
      <c r="C490" s="22"/>
      <c r="D490" s="21"/>
      <c r="E490" s="21" t="s">
        <v>1096</v>
      </c>
      <c r="F490" s="21" t="s">
        <v>1097</v>
      </c>
      <c r="G490" s="21" t="s">
        <v>1659</v>
      </c>
      <c r="H490" s="23" t="s">
        <v>1099</v>
      </c>
      <c r="I490" s="21" t="s">
        <v>1660</v>
      </c>
      <c r="J490" s="23" t="s">
        <v>1321</v>
      </c>
      <c r="K490" s="21" t="s">
        <v>1060</v>
      </c>
    </row>
    <row r="491" s="17" customFormat="1" ht="14.25" customHeight="1" spans="1:11">
      <c r="A491" s="21" t="s">
        <v>1661</v>
      </c>
      <c r="B491" s="21" t="s">
        <v>1662</v>
      </c>
      <c r="C491" s="22">
        <v>7.26</v>
      </c>
      <c r="D491" s="21" t="s">
        <v>1663</v>
      </c>
      <c r="E491" s="21" t="s">
        <v>1050</v>
      </c>
      <c r="F491" s="21" t="s">
        <v>1051</v>
      </c>
      <c r="G491" s="21" t="s">
        <v>1664</v>
      </c>
      <c r="H491" s="23" t="s">
        <v>1053</v>
      </c>
      <c r="I491" s="21" t="s">
        <v>1665</v>
      </c>
      <c r="J491" s="23" t="s">
        <v>1109</v>
      </c>
      <c r="K491" s="21" t="s">
        <v>1056</v>
      </c>
    </row>
    <row r="492" s="17" customFormat="1" ht="14.25" customHeight="1" spans="1:11">
      <c r="A492" s="21"/>
      <c r="B492" s="21"/>
      <c r="C492" s="22"/>
      <c r="D492" s="21"/>
      <c r="E492" s="21"/>
      <c r="F492" s="21"/>
      <c r="G492" s="21" t="s">
        <v>1666</v>
      </c>
      <c r="H492" s="23" t="s">
        <v>1053</v>
      </c>
      <c r="I492" s="21" t="s">
        <v>1665</v>
      </c>
      <c r="J492" s="23" t="s">
        <v>1192</v>
      </c>
      <c r="K492" s="21" t="s">
        <v>1056</v>
      </c>
    </row>
    <row r="493" s="17" customFormat="1" ht="22.7" customHeight="1" spans="1:11">
      <c r="A493" s="21"/>
      <c r="B493" s="21"/>
      <c r="C493" s="22"/>
      <c r="D493" s="21"/>
      <c r="E493" s="21"/>
      <c r="F493" s="21" t="s">
        <v>1061</v>
      </c>
      <c r="G493" s="21" t="s">
        <v>1667</v>
      </c>
      <c r="H493" s="23" t="s">
        <v>1067</v>
      </c>
      <c r="I493" s="21" t="s">
        <v>1141</v>
      </c>
      <c r="J493" s="23" t="s">
        <v>1064</v>
      </c>
      <c r="K493" s="21" t="s">
        <v>1056</v>
      </c>
    </row>
    <row r="494" s="17" customFormat="1" ht="14.25" customHeight="1" spans="1:11">
      <c r="A494" s="21"/>
      <c r="B494" s="21"/>
      <c r="C494" s="22"/>
      <c r="D494" s="21"/>
      <c r="E494" s="21"/>
      <c r="F494" s="21" t="s">
        <v>1065</v>
      </c>
      <c r="G494" s="21" t="s">
        <v>1327</v>
      </c>
      <c r="H494" s="23" t="s">
        <v>1099</v>
      </c>
      <c r="I494" s="21" t="s">
        <v>1068</v>
      </c>
      <c r="J494" s="23" t="s">
        <v>1069</v>
      </c>
      <c r="K494" s="21" t="s">
        <v>1060</v>
      </c>
    </row>
    <row r="495" s="17" customFormat="1" ht="79.15" customHeight="1" spans="1:11">
      <c r="A495" s="21"/>
      <c r="B495" s="21"/>
      <c r="C495" s="22"/>
      <c r="D495" s="21"/>
      <c r="E495" s="21" t="s">
        <v>1070</v>
      </c>
      <c r="F495" s="21" t="s">
        <v>1075</v>
      </c>
      <c r="G495" s="21" t="s">
        <v>1668</v>
      </c>
      <c r="H495" s="23" t="s">
        <v>1073</v>
      </c>
      <c r="I495" s="21" t="s">
        <v>1669</v>
      </c>
      <c r="J495" s="23"/>
      <c r="K495" s="21" t="s">
        <v>1060</v>
      </c>
    </row>
    <row r="496" s="17" customFormat="1" ht="22.7" customHeight="1" spans="1:11">
      <c r="A496" s="21"/>
      <c r="B496" s="21"/>
      <c r="C496" s="22"/>
      <c r="D496" s="21"/>
      <c r="E496" s="21"/>
      <c r="F496" s="21"/>
      <c r="G496" s="21" t="s">
        <v>1670</v>
      </c>
      <c r="H496" s="23" t="s">
        <v>1073</v>
      </c>
      <c r="I496" s="21" t="s">
        <v>1669</v>
      </c>
      <c r="J496" s="23"/>
      <c r="K496" s="21" t="s">
        <v>1056</v>
      </c>
    </row>
    <row r="497" s="17" customFormat="1" ht="22.7" customHeight="1" spans="1:11">
      <c r="A497" s="21"/>
      <c r="B497" s="21"/>
      <c r="C497" s="22"/>
      <c r="D497" s="21"/>
      <c r="E497" s="21" t="s">
        <v>1077</v>
      </c>
      <c r="F497" s="21" t="s">
        <v>1086</v>
      </c>
      <c r="G497" s="21" t="s">
        <v>1187</v>
      </c>
      <c r="H497" s="23" t="s">
        <v>1053</v>
      </c>
      <c r="I497" s="21" t="s">
        <v>1105</v>
      </c>
      <c r="J497" s="23" t="s">
        <v>1064</v>
      </c>
      <c r="K497" s="21" t="s">
        <v>1056</v>
      </c>
    </row>
    <row r="498" s="17" customFormat="1" ht="22.7" customHeight="1" spans="1:11">
      <c r="A498" s="21"/>
      <c r="B498" s="21" t="s">
        <v>1671</v>
      </c>
      <c r="C498" s="22">
        <v>34.848</v>
      </c>
      <c r="D498" s="21" t="s">
        <v>1672</v>
      </c>
      <c r="E498" s="21" t="s">
        <v>1050</v>
      </c>
      <c r="F498" s="21" t="s">
        <v>1051</v>
      </c>
      <c r="G498" s="21" t="s">
        <v>1673</v>
      </c>
      <c r="H498" s="23" t="s">
        <v>1053</v>
      </c>
      <c r="I498" s="21" t="s">
        <v>1665</v>
      </c>
      <c r="J498" s="23" t="s">
        <v>1084</v>
      </c>
      <c r="K498" s="21" t="s">
        <v>1056</v>
      </c>
    </row>
    <row r="499" s="17" customFormat="1" ht="22.7" customHeight="1" spans="1:11">
      <c r="A499" s="21"/>
      <c r="B499" s="21"/>
      <c r="C499" s="22"/>
      <c r="D499" s="21"/>
      <c r="E499" s="21"/>
      <c r="F499" s="21" t="s">
        <v>1061</v>
      </c>
      <c r="G499" s="21" t="s">
        <v>1674</v>
      </c>
      <c r="H499" s="23" t="s">
        <v>1053</v>
      </c>
      <c r="I499" s="21" t="s">
        <v>1063</v>
      </c>
      <c r="J499" s="23" t="s">
        <v>1064</v>
      </c>
      <c r="K499" s="21" t="s">
        <v>1060</v>
      </c>
    </row>
    <row r="500" s="17" customFormat="1" ht="22.7" customHeight="1" spans="1:11">
      <c r="A500" s="21"/>
      <c r="B500" s="21"/>
      <c r="C500" s="22"/>
      <c r="D500" s="21"/>
      <c r="E500" s="21"/>
      <c r="F500" s="21"/>
      <c r="G500" s="21" t="s">
        <v>1675</v>
      </c>
      <c r="H500" s="23" t="s">
        <v>1067</v>
      </c>
      <c r="I500" s="21" t="s">
        <v>1676</v>
      </c>
      <c r="J500" s="23" t="s">
        <v>1677</v>
      </c>
      <c r="K500" s="21" t="s">
        <v>1056</v>
      </c>
    </row>
    <row r="501" s="17" customFormat="1" ht="14.25" customHeight="1" spans="1:11">
      <c r="A501" s="21"/>
      <c r="B501" s="21"/>
      <c r="C501" s="22"/>
      <c r="D501" s="21"/>
      <c r="E501" s="21"/>
      <c r="F501" s="21"/>
      <c r="G501" s="21" t="s">
        <v>1678</v>
      </c>
      <c r="H501" s="23" t="s">
        <v>1053</v>
      </c>
      <c r="I501" s="21" t="s">
        <v>1063</v>
      </c>
      <c r="J501" s="23" t="s">
        <v>1064</v>
      </c>
      <c r="K501" s="21" t="s">
        <v>1056</v>
      </c>
    </row>
    <row r="502" s="17" customFormat="1" ht="14.25" customHeight="1" spans="1:11">
      <c r="A502" s="21"/>
      <c r="B502" s="21"/>
      <c r="C502" s="22"/>
      <c r="D502" s="21"/>
      <c r="E502" s="21"/>
      <c r="F502" s="21" t="s">
        <v>1065</v>
      </c>
      <c r="G502" s="21" t="s">
        <v>1405</v>
      </c>
      <c r="H502" s="23" t="s">
        <v>1099</v>
      </c>
      <c r="I502" s="21" t="s">
        <v>1068</v>
      </c>
      <c r="J502" s="23" t="s">
        <v>1069</v>
      </c>
      <c r="K502" s="21" t="s">
        <v>1056</v>
      </c>
    </row>
    <row r="503" s="17" customFormat="1" ht="124.35" customHeight="1" spans="1:11">
      <c r="A503" s="21"/>
      <c r="B503" s="21"/>
      <c r="C503" s="22"/>
      <c r="D503" s="21"/>
      <c r="E503" s="21" t="s">
        <v>1070</v>
      </c>
      <c r="F503" s="21" t="s">
        <v>1075</v>
      </c>
      <c r="G503" s="21" t="s">
        <v>1679</v>
      </c>
      <c r="H503" s="23" t="s">
        <v>1073</v>
      </c>
      <c r="I503" s="21" t="s">
        <v>1669</v>
      </c>
      <c r="J503" s="23"/>
      <c r="K503" s="21" t="s">
        <v>1060</v>
      </c>
    </row>
    <row r="504" s="17" customFormat="1" ht="22.7" customHeight="1" spans="1:11">
      <c r="A504" s="21"/>
      <c r="B504" s="21"/>
      <c r="C504" s="22"/>
      <c r="D504" s="21"/>
      <c r="E504" s="21" t="s">
        <v>1077</v>
      </c>
      <c r="F504" s="21" t="s">
        <v>1086</v>
      </c>
      <c r="G504" s="21" t="s">
        <v>1187</v>
      </c>
      <c r="H504" s="23" t="s">
        <v>1053</v>
      </c>
      <c r="I504" s="21" t="s">
        <v>1063</v>
      </c>
      <c r="J504" s="23" t="s">
        <v>1064</v>
      </c>
      <c r="K504" s="21" t="s">
        <v>1056</v>
      </c>
    </row>
    <row r="505" s="17" customFormat="1" ht="22.7" customHeight="1" spans="1:11">
      <c r="A505" s="21"/>
      <c r="B505" s="21" t="s">
        <v>1680</v>
      </c>
      <c r="C505" s="22">
        <v>3.87</v>
      </c>
      <c r="D505" s="21" t="s">
        <v>1681</v>
      </c>
      <c r="E505" s="21" t="s">
        <v>1050</v>
      </c>
      <c r="F505" s="21" t="s">
        <v>1051</v>
      </c>
      <c r="G505" s="21" t="s">
        <v>1682</v>
      </c>
      <c r="H505" s="23" t="s">
        <v>1053</v>
      </c>
      <c r="I505" s="21" t="s">
        <v>1683</v>
      </c>
      <c r="J505" s="23" t="s">
        <v>1684</v>
      </c>
      <c r="K505" s="21" t="s">
        <v>1056</v>
      </c>
    </row>
    <row r="506" s="17" customFormat="1" ht="22.7" customHeight="1" spans="1:11">
      <c r="A506" s="21"/>
      <c r="B506" s="21"/>
      <c r="C506" s="22"/>
      <c r="D506" s="21"/>
      <c r="E506" s="21"/>
      <c r="F506" s="21"/>
      <c r="G506" s="21" t="s">
        <v>1667</v>
      </c>
      <c r="H506" s="23" t="s">
        <v>1067</v>
      </c>
      <c r="I506" s="21" t="s">
        <v>1141</v>
      </c>
      <c r="J506" s="23" t="s">
        <v>1064</v>
      </c>
      <c r="K506" s="21" t="s">
        <v>1056</v>
      </c>
    </row>
    <row r="507" s="17" customFormat="1" ht="22.7" customHeight="1" spans="1:11">
      <c r="A507" s="21"/>
      <c r="B507" s="21"/>
      <c r="C507" s="22"/>
      <c r="D507" s="21"/>
      <c r="E507" s="21"/>
      <c r="F507" s="21" t="s">
        <v>1061</v>
      </c>
      <c r="G507" s="21" t="s">
        <v>1685</v>
      </c>
      <c r="H507" s="23" t="s">
        <v>1053</v>
      </c>
      <c r="I507" s="21" t="s">
        <v>1088</v>
      </c>
      <c r="J507" s="23" t="s">
        <v>1064</v>
      </c>
      <c r="K507" s="21" t="s">
        <v>1056</v>
      </c>
    </row>
    <row r="508" s="17" customFormat="1" ht="22.7" customHeight="1" spans="1:11">
      <c r="A508" s="21"/>
      <c r="B508" s="21"/>
      <c r="C508" s="22"/>
      <c r="D508" s="21"/>
      <c r="E508" s="21"/>
      <c r="F508" s="21"/>
      <c r="G508" s="21" t="s">
        <v>1686</v>
      </c>
      <c r="H508" s="23" t="s">
        <v>1053</v>
      </c>
      <c r="I508" s="21" t="s">
        <v>1141</v>
      </c>
      <c r="J508" s="23" t="s">
        <v>1064</v>
      </c>
      <c r="K508" s="21" t="s">
        <v>1056</v>
      </c>
    </row>
    <row r="509" s="17" customFormat="1" ht="14.25" customHeight="1" spans="1:11">
      <c r="A509" s="21"/>
      <c r="B509" s="21"/>
      <c r="C509" s="22"/>
      <c r="D509" s="21"/>
      <c r="E509" s="21"/>
      <c r="F509" s="21" t="s">
        <v>1065</v>
      </c>
      <c r="G509" s="21" t="s">
        <v>1327</v>
      </c>
      <c r="H509" s="23" t="s">
        <v>1099</v>
      </c>
      <c r="I509" s="21" t="s">
        <v>1068</v>
      </c>
      <c r="J509" s="23" t="s">
        <v>1069</v>
      </c>
      <c r="K509" s="21" t="s">
        <v>1056</v>
      </c>
    </row>
    <row r="510" s="17" customFormat="1" ht="90.4" customHeight="1" spans="1:11">
      <c r="A510" s="21"/>
      <c r="B510" s="21"/>
      <c r="C510" s="22"/>
      <c r="D510" s="21"/>
      <c r="E510" s="21" t="s">
        <v>1070</v>
      </c>
      <c r="F510" s="21" t="s">
        <v>1075</v>
      </c>
      <c r="G510" s="21" t="s">
        <v>1687</v>
      </c>
      <c r="H510" s="23" t="s">
        <v>1073</v>
      </c>
      <c r="I510" s="21" t="s">
        <v>1669</v>
      </c>
      <c r="J510" s="23"/>
      <c r="K510" s="21" t="s">
        <v>1092</v>
      </c>
    </row>
    <row r="511" s="17" customFormat="1" ht="22.7" customHeight="1" spans="1:11">
      <c r="A511" s="21"/>
      <c r="B511" s="21"/>
      <c r="C511" s="22"/>
      <c r="D511" s="21"/>
      <c r="E511" s="21" t="s">
        <v>1077</v>
      </c>
      <c r="F511" s="21" t="s">
        <v>1086</v>
      </c>
      <c r="G511" s="21" t="s">
        <v>1187</v>
      </c>
      <c r="H511" s="23" t="s">
        <v>1053</v>
      </c>
      <c r="I511" s="21" t="s">
        <v>1105</v>
      </c>
      <c r="J511" s="23" t="s">
        <v>1064</v>
      </c>
      <c r="K511" s="21" t="s">
        <v>1056</v>
      </c>
    </row>
    <row r="512" s="17" customFormat="1" ht="14.25" customHeight="1" spans="1:11">
      <c r="A512" s="21"/>
      <c r="B512" s="21" t="s">
        <v>1688</v>
      </c>
      <c r="C512" s="22">
        <v>20</v>
      </c>
      <c r="D512" s="21" t="s">
        <v>1689</v>
      </c>
      <c r="E512" s="21" t="s">
        <v>1050</v>
      </c>
      <c r="F512" s="21" t="s">
        <v>1051</v>
      </c>
      <c r="G512" s="21" t="s">
        <v>1690</v>
      </c>
      <c r="H512" s="23" t="s">
        <v>1053</v>
      </c>
      <c r="I512" s="21" t="s">
        <v>1691</v>
      </c>
      <c r="J512" s="23" t="s">
        <v>1109</v>
      </c>
      <c r="K512" s="21" t="s">
        <v>1056</v>
      </c>
    </row>
    <row r="513" s="17" customFormat="1" ht="22.7" customHeight="1" spans="1:11">
      <c r="A513" s="21"/>
      <c r="B513" s="21"/>
      <c r="C513" s="22"/>
      <c r="D513" s="21"/>
      <c r="E513" s="21"/>
      <c r="F513" s="21"/>
      <c r="G513" s="21" t="s">
        <v>1692</v>
      </c>
      <c r="H513" s="23" t="s">
        <v>1053</v>
      </c>
      <c r="I513" s="21" t="s">
        <v>1056</v>
      </c>
      <c r="J513" s="23" t="s">
        <v>1064</v>
      </c>
      <c r="K513" s="21" t="s">
        <v>1060</v>
      </c>
    </row>
    <row r="514" s="17" customFormat="1" ht="67.9" customHeight="1" spans="1:11">
      <c r="A514" s="21"/>
      <c r="B514" s="21"/>
      <c r="C514" s="22"/>
      <c r="D514" s="21"/>
      <c r="E514" s="21"/>
      <c r="F514" s="21" t="s">
        <v>1061</v>
      </c>
      <c r="G514" s="21" t="s">
        <v>1693</v>
      </c>
      <c r="H514" s="23" t="s">
        <v>1073</v>
      </c>
      <c r="I514" s="21" t="s">
        <v>1694</v>
      </c>
      <c r="J514" s="23"/>
      <c r="K514" s="21" t="s">
        <v>1056</v>
      </c>
    </row>
    <row r="515" s="17" customFormat="1" ht="56.45" customHeight="1" spans="1:11">
      <c r="A515" s="21"/>
      <c r="B515" s="21"/>
      <c r="C515" s="22"/>
      <c r="D515" s="21"/>
      <c r="E515" s="21" t="s">
        <v>1070</v>
      </c>
      <c r="F515" s="21" t="s">
        <v>1075</v>
      </c>
      <c r="G515" s="21" t="s">
        <v>1695</v>
      </c>
      <c r="H515" s="23" t="s">
        <v>1073</v>
      </c>
      <c r="I515" s="21" t="s">
        <v>1696</v>
      </c>
      <c r="J515" s="23"/>
      <c r="K515" s="21" t="s">
        <v>1060</v>
      </c>
    </row>
    <row r="516" s="17" customFormat="1" ht="33.95" customHeight="1" spans="1:11">
      <c r="A516" s="21"/>
      <c r="B516" s="21"/>
      <c r="C516" s="22"/>
      <c r="D516" s="21"/>
      <c r="E516" s="21"/>
      <c r="F516" s="21"/>
      <c r="G516" s="21" t="s">
        <v>1697</v>
      </c>
      <c r="H516" s="23" t="s">
        <v>1073</v>
      </c>
      <c r="I516" s="21" t="s">
        <v>1696</v>
      </c>
      <c r="J516" s="23"/>
      <c r="K516" s="21" t="s">
        <v>1060</v>
      </c>
    </row>
    <row r="517" s="17" customFormat="1" ht="22.7" customHeight="1" spans="1:11">
      <c r="A517" s="21"/>
      <c r="B517" s="21"/>
      <c r="C517" s="22"/>
      <c r="D517" s="21"/>
      <c r="E517" s="21" t="s">
        <v>1077</v>
      </c>
      <c r="F517" s="21" t="s">
        <v>1086</v>
      </c>
      <c r="G517" s="21" t="s">
        <v>1698</v>
      </c>
      <c r="H517" s="23" t="s">
        <v>1053</v>
      </c>
      <c r="I517" s="21" t="s">
        <v>1105</v>
      </c>
      <c r="J517" s="23" t="s">
        <v>1064</v>
      </c>
      <c r="K517" s="21" t="s">
        <v>1056</v>
      </c>
    </row>
    <row r="518" s="17" customFormat="1" ht="22.7" customHeight="1" spans="1:11">
      <c r="A518" s="21"/>
      <c r="B518" s="21" t="s">
        <v>1699</v>
      </c>
      <c r="C518" s="22">
        <v>39.2</v>
      </c>
      <c r="D518" s="21" t="s">
        <v>1700</v>
      </c>
      <c r="E518" s="21" t="s">
        <v>1050</v>
      </c>
      <c r="F518" s="21" t="s">
        <v>1051</v>
      </c>
      <c r="G518" s="21" t="s">
        <v>1701</v>
      </c>
      <c r="H518" s="23" t="s">
        <v>1053</v>
      </c>
      <c r="I518" s="21" t="s">
        <v>1702</v>
      </c>
      <c r="J518" s="23" t="s">
        <v>1192</v>
      </c>
      <c r="K518" s="21" t="s">
        <v>1056</v>
      </c>
    </row>
    <row r="519" s="17" customFormat="1" ht="22.7" customHeight="1" spans="1:11">
      <c r="A519" s="21"/>
      <c r="B519" s="21"/>
      <c r="C519" s="22"/>
      <c r="D519" s="21"/>
      <c r="E519" s="21"/>
      <c r="F519" s="21" t="s">
        <v>1061</v>
      </c>
      <c r="G519" s="21" t="s">
        <v>1703</v>
      </c>
      <c r="H519" s="23" t="s">
        <v>1053</v>
      </c>
      <c r="I519" s="21" t="s">
        <v>1105</v>
      </c>
      <c r="J519" s="23" t="s">
        <v>1064</v>
      </c>
      <c r="K519" s="21" t="s">
        <v>1056</v>
      </c>
    </row>
    <row r="520" s="17" customFormat="1" ht="22.7" customHeight="1" spans="1:11">
      <c r="A520" s="21"/>
      <c r="B520" s="21"/>
      <c r="C520" s="22"/>
      <c r="D520" s="21"/>
      <c r="E520" s="21"/>
      <c r="F520" s="21"/>
      <c r="G520" s="21" t="s">
        <v>1704</v>
      </c>
      <c r="H520" s="23" t="s">
        <v>1053</v>
      </c>
      <c r="I520" s="21" t="s">
        <v>1214</v>
      </c>
      <c r="J520" s="23" t="s">
        <v>1064</v>
      </c>
      <c r="K520" s="21" t="s">
        <v>1056</v>
      </c>
    </row>
    <row r="521" s="17" customFormat="1" ht="22.7" customHeight="1" spans="1:11">
      <c r="A521" s="21"/>
      <c r="B521" s="21"/>
      <c r="C521" s="22"/>
      <c r="D521" s="21"/>
      <c r="E521" s="21"/>
      <c r="F521" s="21"/>
      <c r="G521" s="21" t="s">
        <v>1705</v>
      </c>
      <c r="H521" s="23" t="s">
        <v>1053</v>
      </c>
      <c r="I521" s="21" t="s">
        <v>1214</v>
      </c>
      <c r="J521" s="23" t="s">
        <v>1064</v>
      </c>
      <c r="K521" s="21" t="s">
        <v>1060</v>
      </c>
    </row>
    <row r="522" s="17" customFormat="1" ht="14.25" customHeight="1" spans="1:11">
      <c r="A522" s="21"/>
      <c r="B522" s="21"/>
      <c r="C522" s="22"/>
      <c r="D522" s="21"/>
      <c r="E522" s="21"/>
      <c r="F522" s="21" t="s">
        <v>1065</v>
      </c>
      <c r="G522" s="21" t="s">
        <v>1405</v>
      </c>
      <c r="H522" s="23" t="s">
        <v>1099</v>
      </c>
      <c r="I522" s="21" t="s">
        <v>1068</v>
      </c>
      <c r="J522" s="23" t="s">
        <v>1069</v>
      </c>
      <c r="K522" s="21" t="s">
        <v>1056</v>
      </c>
    </row>
    <row r="523" s="17" customFormat="1" ht="22.7" customHeight="1" spans="1:11">
      <c r="A523" s="21"/>
      <c r="B523" s="21"/>
      <c r="C523" s="22"/>
      <c r="D523" s="21"/>
      <c r="E523" s="21" t="s">
        <v>1070</v>
      </c>
      <c r="F523" s="21" t="s">
        <v>1075</v>
      </c>
      <c r="G523" s="21" t="s">
        <v>1706</v>
      </c>
      <c r="H523" s="23" t="s">
        <v>1073</v>
      </c>
      <c r="I523" s="21" t="s">
        <v>1669</v>
      </c>
      <c r="J523" s="23"/>
      <c r="K523" s="21" t="s">
        <v>1060</v>
      </c>
    </row>
    <row r="524" s="17" customFormat="1" ht="22.7" customHeight="1" spans="1:11">
      <c r="A524" s="21"/>
      <c r="B524" s="21"/>
      <c r="C524" s="22"/>
      <c r="D524" s="21"/>
      <c r="E524" s="21" t="s">
        <v>1077</v>
      </c>
      <c r="F524" s="21" t="s">
        <v>1086</v>
      </c>
      <c r="G524" s="21" t="s">
        <v>1187</v>
      </c>
      <c r="H524" s="23" t="s">
        <v>1053</v>
      </c>
      <c r="I524" s="21" t="s">
        <v>1063</v>
      </c>
      <c r="J524" s="23" t="s">
        <v>1064</v>
      </c>
      <c r="K524" s="21" t="s">
        <v>1056</v>
      </c>
    </row>
    <row r="525" s="17" customFormat="1" ht="22.7" customHeight="1" spans="1:11">
      <c r="A525" s="21" t="s">
        <v>1707</v>
      </c>
      <c r="B525" s="21" t="s">
        <v>1708</v>
      </c>
      <c r="C525" s="22">
        <v>2.011779</v>
      </c>
      <c r="D525" s="21" t="s">
        <v>1709</v>
      </c>
      <c r="E525" s="21" t="s">
        <v>1050</v>
      </c>
      <c r="F525" s="21" t="s">
        <v>1051</v>
      </c>
      <c r="G525" s="21" t="s">
        <v>1710</v>
      </c>
      <c r="H525" s="23" t="s">
        <v>1067</v>
      </c>
      <c r="I525" s="21" t="s">
        <v>1711</v>
      </c>
      <c r="J525" s="23" t="s">
        <v>1084</v>
      </c>
      <c r="K525" s="21" t="s">
        <v>1056</v>
      </c>
    </row>
    <row r="526" s="17" customFormat="1" ht="22.7" customHeight="1" spans="1:11">
      <c r="A526" s="21"/>
      <c r="B526" s="21"/>
      <c r="C526" s="22"/>
      <c r="D526" s="21"/>
      <c r="E526" s="21"/>
      <c r="F526" s="21"/>
      <c r="G526" s="21" t="s">
        <v>1712</v>
      </c>
      <c r="H526" s="23" t="s">
        <v>1067</v>
      </c>
      <c r="I526" s="21" t="s">
        <v>1713</v>
      </c>
      <c r="J526" s="23" t="s">
        <v>1084</v>
      </c>
      <c r="K526" s="21" t="s">
        <v>1085</v>
      </c>
    </row>
    <row r="527" s="17" customFormat="1" ht="22.7" customHeight="1" spans="1:11">
      <c r="A527" s="21"/>
      <c r="B527" s="21"/>
      <c r="C527" s="22"/>
      <c r="D527" s="21"/>
      <c r="E527" s="21"/>
      <c r="F527" s="21"/>
      <c r="G527" s="21" t="s">
        <v>1714</v>
      </c>
      <c r="H527" s="23" t="s">
        <v>1067</v>
      </c>
      <c r="I527" s="21" t="s">
        <v>1713</v>
      </c>
      <c r="J527" s="23" t="s">
        <v>1084</v>
      </c>
      <c r="K527" s="21" t="s">
        <v>1085</v>
      </c>
    </row>
    <row r="528" s="17" customFormat="1" ht="22.7" customHeight="1" spans="1:11">
      <c r="A528" s="21"/>
      <c r="B528" s="21"/>
      <c r="C528" s="22"/>
      <c r="D528" s="21"/>
      <c r="E528" s="21"/>
      <c r="F528" s="21"/>
      <c r="G528" s="21" t="s">
        <v>1715</v>
      </c>
      <c r="H528" s="23" t="s">
        <v>1067</v>
      </c>
      <c r="I528" s="21" t="s">
        <v>1716</v>
      </c>
      <c r="J528" s="23" t="s">
        <v>1084</v>
      </c>
      <c r="K528" s="21" t="s">
        <v>1056</v>
      </c>
    </row>
    <row r="529" s="17" customFormat="1" ht="33.95" customHeight="1" spans="1:11">
      <c r="A529" s="21"/>
      <c r="B529" s="21"/>
      <c r="C529" s="22"/>
      <c r="D529" s="21"/>
      <c r="E529" s="21"/>
      <c r="F529" s="21" t="s">
        <v>1061</v>
      </c>
      <c r="G529" s="21" t="s">
        <v>1717</v>
      </c>
      <c r="H529" s="23" t="s">
        <v>1053</v>
      </c>
      <c r="I529" s="21" t="s">
        <v>1718</v>
      </c>
      <c r="J529" s="23" t="s">
        <v>1064</v>
      </c>
      <c r="K529" s="21" t="s">
        <v>1056</v>
      </c>
    </row>
    <row r="530" s="17" customFormat="1" ht="22.7" customHeight="1" spans="1:11">
      <c r="A530" s="21"/>
      <c r="B530" s="21"/>
      <c r="C530" s="22"/>
      <c r="D530" s="21"/>
      <c r="E530" s="21"/>
      <c r="F530" s="21"/>
      <c r="G530" s="21" t="s">
        <v>1719</v>
      </c>
      <c r="H530" s="23" t="s">
        <v>1053</v>
      </c>
      <c r="I530" s="21" t="s">
        <v>1718</v>
      </c>
      <c r="J530" s="23" t="s">
        <v>1064</v>
      </c>
      <c r="K530" s="21" t="s">
        <v>1056</v>
      </c>
    </row>
    <row r="531" s="17" customFormat="1" ht="22.7" customHeight="1" spans="1:11">
      <c r="A531" s="21"/>
      <c r="B531" s="21"/>
      <c r="C531" s="22"/>
      <c r="D531" s="21"/>
      <c r="E531" s="21"/>
      <c r="F531" s="21"/>
      <c r="G531" s="21" t="s">
        <v>1720</v>
      </c>
      <c r="H531" s="23" t="s">
        <v>1053</v>
      </c>
      <c r="I531" s="21" t="s">
        <v>1718</v>
      </c>
      <c r="J531" s="23" t="s">
        <v>1064</v>
      </c>
      <c r="K531" s="21" t="s">
        <v>1056</v>
      </c>
    </row>
    <row r="532" s="17" customFormat="1" ht="22.7" customHeight="1" spans="1:11">
      <c r="A532" s="21"/>
      <c r="B532" s="21"/>
      <c r="C532" s="22"/>
      <c r="D532" s="21"/>
      <c r="E532" s="21" t="s">
        <v>1070</v>
      </c>
      <c r="F532" s="21" t="s">
        <v>1075</v>
      </c>
      <c r="G532" s="21" t="s">
        <v>1721</v>
      </c>
      <c r="H532" s="23" t="s">
        <v>1073</v>
      </c>
      <c r="I532" s="21" t="s">
        <v>1722</v>
      </c>
      <c r="J532" s="23" t="s">
        <v>1192</v>
      </c>
      <c r="K532" s="21" t="s">
        <v>1060</v>
      </c>
    </row>
    <row r="533" s="17" customFormat="1" ht="22.7" customHeight="1" spans="1:11">
      <c r="A533" s="21"/>
      <c r="B533" s="21"/>
      <c r="C533" s="22"/>
      <c r="D533" s="21"/>
      <c r="E533" s="21" t="s">
        <v>1077</v>
      </c>
      <c r="F533" s="21" t="s">
        <v>1086</v>
      </c>
      <c r="G533" s="21" t="s">
        <v>1233</v>
      </c>
      <c r="H533" s="23" t="s">
        <v>1053</v>
      </c>
      <c r="I533" s="21" t="s">
        <v>1105</v>
      </c>
      <c r="J533" s="23" t="s">
        <v>1064</v>
      </c>
      <c r="K533" s="21" t="s">
        <v>1056</v>
      </c>
    </row>
    <row r="534" s="17" customFormat="1" ht="33.95" customHeight="1" spans="1:11">
      <c r="A534" s="21"/>
      <c r="B534" s="21" t="s">
        <v>1723</v>
      </c>
      <c r="C534" s="22">
        <v>0.8709</v>
      </c>
      <c r="D534" s="21" t="s">
        <v>1724</v>
      </c>
      <c r="E534" s="21" t="s">
        <v>1050</v>
      </c>
      <c r="F534" s="21" t="s">
        <v>1051</v>
      </c>
      <c r="G534" s="21" t="s">
        <v>1725</v>
      </c>
      <c r="H534" s="23" t="s">
        <v>1067</v>
      </c>
      <c r="I534" s="21" t="s">
        <v>1141</v>
      </c>
      <c r="J534" s="23" t="s">
        <v>1064</v>
      </c>
      <c r="K534" s="21" t="s">
        <v>1060</v>
      </c>
    </row>
    <row r="535" s="17" customFormat="1" ht="45.2" customHeight="1" spans="1:11">
      <c r="A535" s="21"/>
      <c r="B535" s="21"/>
      <c r="C535" s="22"/>
      <c r="D535" s="21"/>
      <c r="E535" s="21"/>
      <c r="F535" s="21"/>
      <c r="G535" s="21" t="s">
        <v>1726</v>
      </c>
      <c r="H535" s="23" t="s">
        <v>1067</v>
      </c>
      <c r="I535" s="21" t="s">
        <v>1141</v>
      </c>
      <c r="J535" s="23" t="s">
        <v>1064</v>
      </c>
      <c r="K535" s="21" t="s">
        <v>1060</v>
      </c>
    </row>
    <row r="536" s="17" customFormat="1" ht="45.2" customHeight="1" spans="1:11">
      <c r="A536" s="21"/>
      <c r="B536" s="21"/>
      <c r="C536" s="22"/>
      <c r="D536" s="21"/>
      <c r="E536" s="21"/>
      <c r="F536" s="21" t="s">
        <v>1061</v>
      </c>
      <c r="G536" s="21" t="s">
        <v>1727</v>
      </c>
      <c r="H536" s="23" t="s">
        <v>1053</v>
      </c>
      <c r="I536" s="21" t="s">
        <v>1063</v>
      </c>
      <c r="J536" s="23" t="s">
        <v>1064</v>
      </c>
      <c r="K536" s="21" t="s">
        <v>1056</v>
      </c>
    </row>
    <row r="537" s="17" customFormat="1" ht="14.45" customHeight="1" spans="1:11">
      <c r="A537" s="21"/>
      <c r="B537" s="21"/>
      <c r="C537" s="22"/>
      <c r="D537" s="21"/>
      <c r="E537" s="21" t="s">
        <v>1070</v>
      </c>
      <c r="F537" s="21" t="s">
        <v>1075</v>
      </c>
      <c r="G537" s="21" t="s">
        <v>1728</v>
      </c>
      <c r="H537" s="23" t="s">
        <v>1073</v>
      </c>
      <c r="I537" s="21" t="s">
        <v>1729</v>
      </c>
      <c r="J537" s="23"/>
      <c r="K537" s="21" t="s">
        <v>1056</v>
      </c>
    </row>
    <row r="538" s="17" customFormat="1" ht="22.7" customHeight="1" spans="1:11">
      <c r="A538" s="21"/>
      <c r="B538" s="21"/>
      <c r="C538" s="22"/>
      <c r="D538" s="21"/>
      <c r="E538" s="21"/>
      <c r="F538" s="21" t="s">
        <v>1144</v>
      </c>
      <c r="G538" s="21" t="s">
        <v>1730</v>
      </c>
      <c r="H538" s="23" t="s">
        <v>1073</v>
      </c>
      <c r="I538" s="21" t="s">
        <v>1731</v>
      </c>
      <c r="J538" s="23"/>
      <c r="K538" s="21" t="s">
        <v>1060</v>
      </c>
    </row>
    <row r="539" s="17" customFormat="1" ht="22.7" customHeight="1" spans="1:11">
      <c r="A539" s="21"/>
      <c r="B539" s="21"/>
      <c r="C539" s="22"/>
      <c r="D539" s="21"/>
      <c r="E539" s="21" t="s">
        <v>1077</v>
      </c>
      <c r="F539" s="21" t="s">
        <v>1086</v>
      </c>
      <c r="G539" s="21" t="s">
        <v>1732</v>
      </c>
      <c r="H539" s="23" t="s">
        <v>1053</v>
      </c>
      <c r="I539" s="21" t="s">
        <v>1218</v>
      </c>
      <c r="J539" s="23" t="s">
        <v>1064</v>
      </c>
      <c r="K539" s="21" t="s">
        <v>1085</v>
      </c>
    </row>
    <row r="540" s="17" customFormat="1" ht="22.7" customHeight="1" spans="1:11">
      <c r="A540" s="21"/>
      <c r="B540" s="21"/>
      <c r="C540" s="22"/>
      <c r="D540" s="21"/>
      <c r="E540" s="21"/>
      <c r="F540" s="21"/>
      <c r="G540" s="21" t="s">
        <v>1733</v>
      </c>
      <c r="H540" s="23" t="s">
        <v>1053</v>
      </c>
      <c r="I540" s="21" t="s">
        <v>1063</v>
      </c>
      <c r="J540" s="23" t="s">
        <v>1064</v>
      </c>
      <c r="K540" s="21" t="s">
        <v>1085</v>
      </c>
    </row>
    <row r="541" s="17" customFormat="1" ht="22.7" customHeight="1" spans="1:11">
      <c r="A541" s="21" t="s">
        <v>1734</v>
      </c>
      <c r="B541" s="21" t="s">
        <v>1708</v>
      </c>
      <c r="C541" s="22">
        <v>2.918223</v>
      </c>
      <c r="D541" s="21" t="s">
        <v>1709</v>
      </c>
      <c r="E541" s="21" t="s">
        <v>1050</v>
      </c>
      <c r="F541" s="21" t="s">
        <v>1051</v>
      </c>
      <c r="G541" s="21" t="s">
        <v>1712</v>
      </c>
      <c r="H541" s="23" t="s">
        <v>1067</v>
      </c>
      <c r="I541" s="21" t="s">
        <v>1735</v>
      </c>
      <c r="J541" s="23" t="s">
        <v>1084</v>
      </c>
      <c r="K541" s="21" t="s">
        <v>1085</v>
      </c>
    </row>
    <row r="542" s="17" customFormat="1" ht="22.7" customHeight="1" spans="1:11">
      <c r="A542" s="21"/>
      <c r="B542" s="21"/>
      <c r="C542" s="22"/>
      <c r="D542" s="21"/>
      <c r="E542" s="21"/>
      <c r="F542" s="21"/>
      <c r="G542" s="21" t="s">
        <v>1710</v>
      </c>
      <c r="H542" s="23" t="s">
        <v>1067</v>
      </c>
      <c r="I542" s="21" t="s">
        <v>1736</v>
      </c>
      <c r="J542" s="23" t="s">
        <v>1084</v>
      </c>
      <c r="K542" s="21" t="s">
        <v>1056</v>
      </c>
    </row>
    <row r="543" s="17" customFormat="1" ht="22.7" customHeight="1" spans="1:11">
      <c r="A543" s="21"/>
      <c r="B543" s="21"/>
      <c r="C543" s="22"/>
      <c r="D543" s="21"/>
      <c r="E543" s="21"/>
      <c r="F543" s="21"/>
      <c r="G543" s="21" t="s">
        <v>1715</v>
      </c>
      <c r="H543" s="23" t="s">
        <v>1067</v>
      </c>
      <c r="I543" s="21" t="s">
        <v>1214</v>
      </c>
      <c r="J543" s="23" t="s">
        <v>1084</v>
      </c>
      <c r="K543" s="21" t="s">
        <v>1056</v>
      </c>
    </row>
    <row r="544" s="17" customFormat="1" ht="22.7" customHeight="1" spans="1:11">
      <c r="A544" s="21"/>
      <c r="B544" s="21"/>
      <c r="C544" s="22"/>
      <c r="D544" s="21"/>
      <c r="E544" s="21"/>
      <c r="F544" s="21"/>
      <c r="G544" s="21" t="s">
        <v>1714</v>
      </c>
      <c r="H544" s="23" t="s">
        <v>1067</v>
      </c>
      <c r="I544" s="21" t="s">
        <v>1735</v>
      </c>
      <c r="J544" s="23" t="s">
        <v>1084</v>
      </c>
      <c r="K544" s="21" t="s">
        <v>1085</v>
      </c>
    </row>
    <row r="545" s="17" customFormat="1" ht="22.7" customHeight="1" spans="1:11">
      <c r="A545" s="21"/>
      <c r="B545" s="21"/>
      <c r="C545" s="22"/>
      <c r="D545" s="21"/>
      <c r="E545" s="21"/>
      <c r="F545" s="21" t="s">
        <v>1061</v>
      </c>
      <c r="G545" s="21" t="s">
        <v>1719</v>
      </c>
      <c r="H545" s="23" t="s">
        <v>1053</v>
      </c>
      <c r="I545" s="21" t="s">
        <v>1718</v>
      </c>
      <c r="J545" s="23" t="s">
        <v>1064</v>
      </c>
      <c r="K545" s="21" t="s">
        <v>1056</v>
      </c>
    </row>
    <row r="546" s="17" customFormat="1" ht="22.7" customHeight="1" spans="1:11">
      <c r="A546" s="21"/>
      <c r="B546" s="21"/>
      <c r="C546" s="22"/>
      <c r="D546" s="21"/>
      <c r="E546" s="21"/>
      <c r="F546" s="21"/>
      <c r="G546" s="21" t="s">
        <v>1737</v>
      </c>
      <c r="H546" s="23" t="s">
        <v>1053</v>
      </c>
      <c r="I546" s="21" t="s">
        <v>1718</v>
      </c>
      <c r="J546" s="23" t="s">
        <v>1064</v>
      </c>
      <c r="K546" s="21" t="s">
        <v>1056</v>
      </c>
    </row>
    <row r="547" s="17" customFormat="1" ht="33.95" customHeight="1" spans="1:11">
      <c r="A547" s="21"/>
      <c r="B547" s="21"/>
      <c r="C547" s="22"/>
      <c r="D547" s="21"/>
      <c r="E547" s="21"/>
      <c r="F547" s="21"/>
      <c r="G547" s="21" t="s">
        <v>1717</v>
      </c>
      <c r="H547" s="23" t="s">
        <v>1053</v>
      </c>
      <c r="I547" s="21" t="s">
        <v>1718</v>
      </c>
      <c r="J547" s="23" t="s">
        <v>1064</v>
      </c>
      <c r="K547" s="21" t="s">
        <v>1056</v>
      </c>
    </row>
    <row r="548" s="17" customFormat="1" ht="22.7" customHeight="1" spans="1:11">
      <c r="A548" s="21"/>
      <c r="B548" s="21"/>
      <c r="C548" s="22"/>
      <c r="D548" s="21"/>
      <c r="E548" s="21" t="s">
        <v>1070</v>
      </c>
      <c r="F548" s="21" t="s">
        <v>1075</v>
      </c>
      <c r="G548" s="21" t="s">
        <v>1721</v>
      </c>
      <c r="H548" s="23" t="s">
        <v>1053</v>
      </c>
      <c r="I548" s="21" t="s">
        <v>1105</v>
      </c>
      <c r="J548" s="23" t="s">
        <v>1064</v>
      </c>
      <c r="K548" s="21" t="s">
        <v>1060</v>
      </c>
    </row>
    <row r="549" s="17" customFormat="1" ht="22.7" customHeight="1" spans="1:11">
      <c r="A549" s="21"/>
      <c r="B549" s="21"/>
      <c r="C549" s="22"/>
      <c r="D549" s="21"/>
      <c r="E549" s="21" t="s">
        <v>1077</v>
      </c>
      <c r="F549" s="21" t="s">
        <v>1086</v>
      </c>
      <c r="G549" s="21" t="s">
        <v>1233</v>
      </c>
      <c r="H549" s="23" t="s">
        <v>1053</v>
      </c>
      <c r="I549" s="21" t="s">
        <v>1105</v>
      </c>
      <c r="J549" s="23" t="s">
        <v>1064</v>
      </c>
      <c r="K549" s="21" t="s">
        <v>1056</v>
      </c>
    </row>
    <row r="550" s="17" customFormat="1" ht="33.95" customHeight="1" spans="1:11">
      <c r="A550" s="21"/>
      <c r="B550" s="21" t="s">
        <v>1723</v>
      </c>
      <c r="C550" s="22">
        <v>1.2633</v>
      </c>
      <c r="D550" s="21" t="s">
        <v>1724</v>
      </c>
      <c r="E550" s="21" t="s">
        <v>1050</v>
      </c>
      <c r="F550" s="21" t="s">
        <v>1051</v>
      </c>
      <c r="G550" s="21" t="s">
        <v>1725</v>
      </c>
      <c r="H550" s="23" t="s">
        <v>1053</v>
      </c>
      <c r="I550" s="21" t="s">
        <v>1141</v>
      </c>
      <c r="J550" s="23" t="s">
        <v>1064</v>
      </c>
      <c r="K550" s="21" t="s">
        <v>1060</v>
      </c>
    </row>
    <row r="551" s="17" customFormat="1" ht="45.2" customHeight="1" spans="1:11">
      <c r="A551" s="21"/>
      <c r="B551" s="21"/>
      <c r="C551" s="22"/>
      <c r="D551" s="21"/>
      <c r="E551" s="21"/>
      <c r="F551" s="21"/>
      <c r="G551" s="21" t="s">
        <v>1726</v>
      </c>
      <c r="H551" s="23" t="s">
        <v>1067</v>
      </c>
      <c r="I551" s="21" t="s">
        <v>1141</v>
      </c>
      <c r="J551" s="23" t="s">
        <v>1064</v>
      </c>
      <c r="K551" s="21" t="s">
        <v>1060</v>
      </c>
    </row>
    <row r="552" s="17" customFormat="1" ht="45.2" customHeight="1" spans="1:11">
      <c r="A552" s="21"/>
      <c r="B552" s="21"/>
      <c r="C552" s="22"/>
      <c r="D552" s="21"/>
      <c r="E552" s="21"/>
      <c r="F552" s="21" t="s">
        <v>1061</v>
      </c>
      <c r="G552" s="21" t="s">
        <v>1727</v>
      </c>
      <c r="H552" s="23" t="s">
        <v>1053</v>
      </c>
      <c r="I552" s="21" t="s">
        <v>1063</v>
      </c>
      <c r="J552" s="23" t="s">
        <v>1064</v>
      </c>
      <c r="K552" s="21" t="s">
        <v>1056</v>
      </c>
    </row>
    <row r="553" s="17" customFormat="1" ht="14.45" customHeight="1" spans="1:11">
      <c r="A553" s="21"/>
      <c r="B553" s="21"/>
      <c r="C553" s="22"/>
      <c r="D553" s="21"/>
      <c r="E553" s="21" t="s">
        <v>1070</v>
      </c>
      <c r="F553" s="21" t="s">
        <v>1075</v>
      </c>
      <c r="G553" s="21" t="s">
        <v>1728</v>
      </c>
      <c r="H553" s="23" t="s">
        <v>1073</v>
      </c>
      <c r="I553" s="21" t="s">
        <v>1729</v>
      </c>
      <c r="J553" s="23"/>
      <c r="K553" s="21" t="s">
        <v>1056</v>
      </c>
    </row>
    <row r="554" s="17" customFormat="1" ht="22.7" customHeight="1" spans="1:11">
      <c r="A554" s="21"/>
      <c r="B554" s="21"/>
      <c r="C554" s="22"/>
      <c r="D554" s="21"/>
      <c r="E554" s="21"/>
      <c r="F554" s="21" t="s">
        <v>1144</v>
      </c>
      <c r="G554" s="21" t="s">
        <v>1730</v>
      </c>
      <c r="H554" s="23" t="s">
        <v>1073</v>
      </c>
      <c r="I554" s="21" t="s">
        <v>1731</v>
      </c>
      <c r="J554" s="23" t="s">
        <v>1684</v>
      </c>
      <c r="K554" s="21" t="s">
        <v>1060</v>
      </c>
    </row>
    <row r="555" s="17" customFormat="1" ht="22.7" customHeight="1" spans="1:11">
      <c r="A555" s="21"/>
      <c r="B555" s="21"/>
      <c r="C555" s="22"/>
      <c r="D555" s="21"/>
      <c r="E555" s="21" t="s">
        <v>1077</v>
      </c>
      <c r="F555" s="21" t="s">
        <v>1086</v>
      </c>
      <c r="G555" s="21" t="s">
        <v>1738</v>
      </c>
      <c r="H555" s="23" t="s">
        <v>1073</v>
      </c>
      <c r="I555" s="21" t="s">
        <v>1722</v>
      </c>
      <c r="J555" s="23"/>
      <c r="K555" s="21" t="s">
        <v>1085</v>
      </c>
    </row>
    <row r="556" s="17" customFormat="1" ht="14.45" customHeight="1" spans="1:11">
      <c r="A556" s="21"/>
      <c r="B556" s="21"/>
      <c r="C556" s="22"/>
      <c r="D556" s="21"/>
      <c r="E556" s="21"/>
      <c r="F556" s="21"/>
      <c r="G556" s="21" t="s">
        <v>1233</v>
      </c>
      <c r="H556" s="23" t="s">
        <v>1053</v>
      </c>
      <c r="I556" s="21" t="s">
        <v>1063</v>
      </c>
      <c r="J556" s="23" t="s">
        <v>1064</v>
      </c>
      <c r="K556" s="21" t="s">
        <v>1085</v>
      </c>
    </row>
    <row r="557" s="17" customFormat="1" ht="22.7" customHeight="1" spans="1:11">
      <c r="A557" s="21" t="s">
        <v>1739</v>
      </c>
      <c r="B557" s="21" t="s">
        <v>1708</v>
      </c>
      <c r="C557" s="22">
        <v>1.388772</v>
      </c>
      <c r="D557" s="21" t="s">
        <v>1709</v>
      </c>
      <c r="E557" s="21" t="s">
        <v>1050</v>
      </c>
      <c r="F557" s="21" t="s">
        <v>1051</v>
      </c>
      <c r="G557" s="21" t="s">
        <v>1714</v>
      </c>
      <c r="H557" s="23" t="s">
        <v>1067</v>
      </c>
      <c r="I557" s="21" t="s">
        <v>1713</v>
      </c>
      <c r="J557" s="23" t="s">
        <v>1084</v>
      </c>
      <c r="K557" s="21" t="s">
        <v>1085</v>
      </c>
    </row>
    <row r="558" s="17" customFormat="1" ht="22.7" customHeight="1" spans="1:11">
      <c r="A558" s="21"/>
      <c r="B558" s="21"/>
      <c r="C558" s="22"/>
      <c r="D558" s="21"/>
      <c r="E558" s="21"/>
      <c r="F558" s="21"/>
      <c r="G558" s="21" t="s">
        <v>1715</v>
      </c>
      <c r="H558" s="23" t="s">
        <v>1067</v>
      </c>
      <c r="I558" s="21" t="s">
        <v>1740</v>
      </c>
      <c r="J558" s="23" t="s">
        <v>1084</v>
      </c>
      <c r="K558" s="21" t="s">
        <v>1056</v>
      </c>
    </row>
    <row r="559" s="17" customFormat="1" ht="22.7" customHeight="1" spans="1:11">
      <c r="A559" s="21"/>
      <c r="B559" s="21"/>
      <c r="C559" s="22"/>
      <c r="D559" s="21"/>
      <c r="E559" s="21"/>
      <c r="F559" s="21"/>
      <c r="G559" s="21" t="s">
        <v>1710</v>
      </c>
      <c r="H559" s="23" t="s">
        <v>1067</v>
      </c>
      <c r="I559" s="21" t="s">
        <v>1741</v>
      </c>
      <c r="J559" s="23" t="s">
        <v>1084</v>
      </c>
      <c r="K559" s="21" t="s">
        <v>1056</v>
      </c>
    </row>
    <row r="560" s="17" customFormat="1" ht="22.7" customHeight="1" spans="1:11">
      <c r="A560" s="21"/>
      <c r="B560" s="21"/>
      <c r="C560" s="22"/>
      <c r="D560" s="21"/>
      <c r="E560" s="21"/>
      <c r="F560" s="21"/>
      <c r="G560" s="21" t="s">
        <v>1712</v>
      </c>
      <c r="H560" s="23" t="s">
        <v>1067</v>
      </c>
      <c r="I560" s="21" t="s">
        <v>1742</v>
      </c>
      <c r="J560" s="23" t="s">
        <v>1084</v>
      </c>
      <c r="K560" s="21" t="s">
        <v>1085</v>
      </c>
    </row>
    <row r="561" s="17" customFormat="1" ht="22.7" customHeight="1" spans="1:11">
      <c r="A561" s="21"/>
      <c r="B561" s="21"/>
      <c r="C561" s="22"/>
      <c r="D561" s="21"/>
      <c r="E561" s="21"/>
      <c r="F561" s="21" t="s">
        <v>1061</v>
      </c>
      <c r="G561" s="21" t="s">
        <v>1743</v>
      </c>
      <c r="H561" s="23" t="s">
        <v>1053</v>
      </c>
      <c r="I561" s="21" t="s">
        <v>1718</v>
      </c>
      <c r="J561" s="23" t="s">
        <v>1064</v>
      </c>
      <c r="K561" s="21" t="s">
        <v>1056</v>
      </c>
    </row>
    <row r="562" s="17" customFormat="1" ht="33.95" customHeight="1" spans="1:11">
      <c r="A562" s="21"/>
      <c r="B562" s="21"/>
      <c r="C562" s="22"/>
      <c r="D562" s="21"/>
      <c r="E562" s="21"/>
      <c r="F562" s="21"/>
      <c r="G562" s="21" t="s">
        <v>1717</v>
      </c>
      <c r="H562" s="23" t="s">
        <v>1053</v>
      </c>
      <c r="I562" s="21" t="s">
        <v>1718</v>
      </c>
      <c r="J562" s="23" t="s">
        <v>1064</v>
      </c>
      <c r="K562" s="21" t="s">
        <v>1056</v>
      </c>
    </row>
    <row r="563" s="17" customFormat="1" ht="22.7" customHeight="1" spans="1:11">
      <c r="A563" s="21"/>
      <c r="B563" s="21"/>
      <c r="C563" s="22"/>
      <c r="D563" s="21"/>
      <c r="E563" s="21"/>
      <c r="F563" s="21"/>
      <c r="G563" s="21" t="s">
        <v>1719</v>
      </c>
      <c r="H563" s="23" t="s">
        <v>1053</v>
      </c>
      <c r="I563" s="21" t="s">
        <v>1718</v>
      </c>
      <c r="J563" s="23" t="s">
        <v>1064</v>
      </c>
      <c r="K563" s="21" t="s">
        <v>1056</v>
      </c>
    </row>
    <row r="564" s="17" customFormat="1" ht="22.7" customHeight="1" spans="1:11">
      <c r="A564" s="21"/>
      <c r="B564" s="21"/>
      <c r="C564" s="22"/>
      <c r="D564" s="21"/>
      <c r="E564" s="21" t="s">
        <v>1070</v>
      </c>
      <c r="F564" s="21" t="s">
        <v>1075</v>
      </c>
      <c r="G564" s="21" t="s">
        <v>1738</v>
      </c>
      <c r="H564" s="23" t="s">
        <v>1073</v>
      </c>
      <c r="I564" s="21" t="s">
        <v>1722</v>
      </c>
      <c r="J564" s="23" t="s">
        <v>1192</v>
      </c>
      <c r="K564" s="21" t="s">
        <v>1060</v>
      </c>
    </row>
    <row r="565" s="17" customFormat="1" ht="22.7" customHeight="1" spans="1:11">
      <c r="A565" s="21"/>
      <c r="B565" s="21"/>
      <c r="C565" s="22"/>
      <c r="D565" s="21"/>
      <c r="E565" s="21" t="s">
        <v>1077</v>
      </c>
      <c r="F565" s="21" t="s">
        <v>1086</v>
      </c>
      <c r="G565" s="21" t="s">
        <v>1233</v>
      </c>
      <c r="H565" s="23" t="s">
        <v>1053</v>
      </c>
      <c r="I565" s="21" t="s">
        <v>1105</v>
      </c>
      <c r="J565" s="23" t="s">
        <v>1064</v>
      </c>
      <c r="K565" s="21" t="s">
        <v>1056</v>
      </c>
    </row>
    <row r="566" s="17" customFormat="1" ht="33.95" customHeight="1" spans="1:11">
      <c r="A566" s="21"/>
      <c r="B566" s="21" t="s">
        <v>1723</v>
      </c>
      <c r="C566" s="22">
        <v>0.6012</v>
      </c>
      <c r="D566" s="21" t="s">
        <v>1744</v>
      </c>
      <c r="E566" s="21" t="s">
        <v>1050</v>
      </c>
      <c r="F566" s="21" t="s">
        <v>1051</v>
      </c>
      <c r="G566" s="21" t="s">
        <v>1725</v>
      </c>
      <c r="H566" s="23" t="s">
        <v>1053</v>
      </c>
      <c r="I566" s="21" t="s">
        <v>1141</v>
      </c>
      <c r="J566" s="23" t="s">
        <v>1064</v>
      </c>
      <c r="K566" s="21" t="s">
        <v>1060</v>
      </c>
    </row>
    <row r="567" s="17" customFormat="1" ht="45.2" customHeight="1" spans="1:11">
      <c r="A567" s="21"/>
      <c r="B567" s="21"/>
      <c r="C567" s="22"/>
      <c r="D567" s="21"/>
      <c r="E567" s="21"/>
      <c r="F567" s="21"/>
      <c r="G567" s="21" t="s">
        <v>1726</v>
      </c>
      <c r="H567" s="23" t="s">
        <v>1053</v>
      </c>
      <c r="I567" s="21" t="s">
        <v>1141</v>
      </c>
      <c r="J567" s="23" t="s">
        <v>1064</v>
      </c>
      <c r="K567" s="21" t="s">
        <v>1060</v>
      </c>
    </row>
    <row r="568" s="17" customFormat="1" ht="45.2" customHeight="1" spans="1:11">
      <c r="A568" s="21"/>
      <c r="B568" s="21"/>
      <c r="C568" s="22"/>
      <c r="D568" s="21"/>
      <c r="E568" s="21"/>
      <c r="F568" s="21" t="s">
        <v>1061</v>
      </c>
      <c r="G568" s="21" t="s">
        <v>1727</v>
      </c>
      <c r="H568" s="23" t="s">
        <v>1053</v>
      </c>
      <c r="I568" s="21" t="s">
        <v>1063</v>
      </c>
      <c r="J568" s="23" t="s">
        <v>1064</v>
      </c>
      <c r="K568" s="21" t="s">
        <v>1056</v>
      </c>
    </row>
    <row r="569" s="17" customFormat="1" ht="16.15" customHeight="1" spans="1:11">
      <c r="A569" s="21"/>
      <c r="B569" s="21"/>
      <c r="C569" s="22"/>
      <c r="D569" s="21"/>
      <c r="E569" s="21" t="s">
        <v>1070</v>
      </c>
      <c r="F569" s="21" t="s">
        <v>1075</v>
      </c>
      <c r="G569" s="21" t="s">
        <v>1728</v>
      </c>
      <c r="H569" s="23" t="s">
        <v>1073</v>
      </c>
      <c r="I569" s="21" t="s">
        <v>1729</v>
      </c>
      <c r="J569" s="23"/>
      <c r="K569" s="21" t="s">
        <v>1056</v>
      </c>
    </row>
    <row r="570" s="17" customFormat="1" ht="22.7" customHeight="1" spans="1:11">
      <c r="A570" s="21"/>
      <c r="B570" s="21"/>
      <c r="C570" s="22"/>
      <c r="D570" s="21"/>
      <c r="E570" s="21"/>
      <c r="F570" s="21" t="s">
        <v>1144</v>
      </c>
      <c r="G570" s="21" t="s">
        <v>1730</v>
      </c>
      <c r="H570" s="23" t="s">
        <v>1073</v>
      </c>
      <c r="I570" s="21" t="s">
        <v>1731</v>
      </c>
      <c r="J570" s="23"/>
      <c r="K570" s="21" t="s">
        <v>1060</v>
      </c>
    </row>
    <row r="571" s="17" customFormat="1" ht="22.7" customHeight="1" spans="1:11">
      <c r="A571" s="21"/>
      <c r="B571" s="21"/>
      <c r="C571" s="22"/>
      <c r="D571" s="21"/>
      <c r="E571" s="21" t="s">
        <v>1077</v>
      </c>
      <c r="F571" s="21" t="s">
        <v>1086</v>
      </c>
      <c r="G571" s="21" t="s">
        <v>1732</v>
      </c>
      <c r="H571" s="23" t="s">
        <v>1053</v>
      </c>
      <c r="I571" s="21" t="s">
        <v>1218</v>
      </c>
      <c r="J571" s="23" t="s">
        <v>1064</v>
      </c>
      <c r="K571" s="21" t="s">
        <v>1085</v>
      </c>
    </row>
    <row r="572" s="17" customFormat="1" ht="22.7" customHeight="1" spans="1:11">
      <c r="A572" s="21"/>
      <c r="B572" s="21"/>
      <c r="C572" s="22"/>
      <c r="D572" s="21"/>
      <c r="E572" s="21"/>
      <c r="F572" s="21"/>
      <c r="G572" s="21" t="s">
        <v>1733</v>
      </c>
      <c r="H572" s="23" t="s">
        <v>1053</v>
      </c>
      <c r="I572" s="21" t="s">
        <v>1063</v>
      </c>
      <c r="J572" s="23" t="s">
        <v>1064</v>
      </c>
      <c r="K572" s="21" t="s">
        <v>1085</v>
      </c>
    </row>
    <row r="573" s="17" customFormat="1" ht="22.7" customHeight="1" spans="1:11">
      <c r="A573" s="21" t="s">
        <v>1745</v>
      </c>
      <c r="B573" s="21" t="s">
        <v>1708</v>
      </c>
      <c r="C573" s="22">
        <v>1.180179</v>
      </c>
      <c r="D573" s="21" t="s">
        <v>1709</v>
      </c>
      <c r="E573" s="21" t="s">
        <v>1050</v>
      </c>
      <c r="F573" s="21" t="s">
        <v>1051</v>
      </c>
      <c r="G573" s="21" t="s">
        <v>1712</v>
      </c>
      <c r="H573" s="23" t="s">
        <v>1067</v>
      </c>
      <c r="I573" s="21" t="s">
        <v>1746</v>
      </c>
      <c r="J573" s="23" t="s">
        <v>1084</v>
      </c>
      <c r="K573" s="21" t="s">
        <v>1085</v>
      </c>
    </row>
    <row r="574" s="17" customFormat="1" ht="22.7" customHeight="1" spans="1:11">
      <c r="A574" s="21"/>
      <c r="B574" s="21"/>
      <c r="C574" s="22"/>
      <c r="D574" s="21"/>
      <c r="E574" s="21"/>
      <c r="F574" s="21"/>
      <c r="G574" s="21" t="s">
        <v>1710</v>
      </c>
      <c r="H574" s="23" t="s">
        <v>1067</v>
      </c>
      <c r="I574" s="21" t="s">
        <v>1466</v>
      </c>
      <c r="J574" s="23" t="s">
        <v>1084</v>
      </c>
      <c r="K574" s="21" t="s">
        <v>1056</v>
      </c>
    </row>
    <row r="575" s="17" customFormat="1" ht="22.7" customHeight="1" spans="1:11">
      <c r="A575" s="21"/>
      <c r="B575" s="21"/>
      <c r="C575" s="22"/>
      <c r="D575" s="21"/>
      <c r="E575" s="21"/>
      <c r="F575" s="21"/>
      <c r="G575" s="21" t="s">
        <v>1715</v>
      </c>
      <c r="H575" s="23" t="s">
        <v>1067</v>
      </c>
      <c r="I575" s="21" t="s">
        <v>1130</v>
      </c>
      <c r="J575" s="23" t="s">
        <v>1084</v>
      </c>
      <c r="K575" s="21" t="s">
        <v>1056</v>
      </c>
    </row>
    <row r="576" s="17" customFormat="1" ht="22.7" customHeight="1" spans="1:11">
      <c r="A576" s="21"/>
      <c r="B576" s="21"/>
      <c r="C576" s="22"/>
      <c r="D576" s="21"/>
      <c r="E576" s="21"/>
      <c r="F576" s="21"/>
      <c r="G576" s="21" t="s">
        <v>1714</v>
      </c>
      <c r="H576" s="23" t="s">
        <v>1067</v>
      </c>
      <c r="I576" s="21" t="s">
        <v>1746</v>
      </c>
      <c r="J576" s="23" t="s">
        <v>1084</v>
      </c>
      <c r="K576" s="21" t="s">
        <v>1085</v>
      </c>
    </row>
    <row r="577" s="17" customFormat="1" ht="33.95" customHeight="1" spans="1:11">
      <c r="A577" s="21"/>
      <c r="B577" s="21"/>
      <c r="C577" s="22"/>
      <c r="D577" s="21"/>
      <c r="E577" s="21"/>
      <c r="F577" s="21" t="s">
        <v>1061</v>
      </c>
      <c r="G577" s="21" t="s">
        <v>1717</v>
      </c>
      <c r="H577" s="23" t="s">
        <v>1053</v>
      </c>
      <c r="I577" s="21" t="s">
        <v>1718</v>
      </c>
      <c r="J577" s="23" t="s">
        <v>1064</v>
      </c>
      <c r="K577" s="21" t="s">
        <v>1056</v>
      </c>
    </row>
    <row r="578" s="17" customFormat="1" ht="22.7" customHeight="1" spans="1:11">
      <c r="A578" s="21"/>
      <c r="B578" s="21"/>
      <c r="C578" s="22"/>
      <c r="D578" s="21"/>
      <c r="E578" s="21"/>
      <c r="F578" s="21"/>
      <c r="G578" s="21" t="s">
        <v>1719</v>
      </c>
      <c r="H578" s="23" t="s">
        <v>1053</v>
      </c>
      <c r="I578" s="21" t="s">
        <v>1718</v>
      </c>
      <c r="J578" s="23" t="s">
        <v>1064</v>
      </c>
      <c r="K578" s="21" t="s">
        <v>1056</v>
      </c>
    </row>
    <row r="579" s="17" customFormat="1" ht="22.7" customHeight="1" spans="1:11">
      <c r="A579" s="21"/>
      <c r="B579" s="21"/>
      <c r="C579" s="22"/>
      <c r="D579" s="21"/>
      <c r="E579" s="21"/>
      <c r="F579" s="21"/>
      <c r="G579" s="21" t="s">
        <v>1720</v>
      </c>
      <c r="H579" s="23" t="s">
        <v>1053</v>
      </c>
      <c r="I579" s="21" t="s">
        <v>1718</v>
      </c>
      <c r="J579" s="23" t="s">
        <v>1064</v>
      </c>
      <c r="K579" s="21" t="s">
        <v>1056</v>
      </c>
    </row>
    <row r="580" s="17" customFormat="1" ht="22.7" customHeight="1" spans="1:11">
      <c r="A580" s="21"/>
      <c r="B580" s="21"/>
      <c r="C580" s="22"/>
      <c r="D580" s="21"/>
      <c r="E580" s="21" t="s">
        <v>1070</v>
      </c>
      <c r="F580" s="21" t="s">
        <v>1075</v>
      </c>
      <c r="G580" s="21" t="s">
        <v>1721</v>
      </c>
      <c r="H580" s="23" t="s">
        <v>1053</v>
      </c>
      <c r="I580" s="21" t="s">
        <v>1105</v>
      </c>
      <c r="J580" s="23" t="s">
        <v>1064</v>
      </c>
      <c r="K580" s="21" t="s">
        <v>1060</v>
      </c>
    </row>
    <row r="581" s="17" customFormat="1" ht="22.7" customHeight="1" spans="1:11">
      <c r="A581" s="21"/>
      <c r="B581" s="21"/>
      <c r="C581" s="22"/>
      <c r="D581" s="21"/>
      <c r="E581" s="21" t="s">
        <v>1077</v>
      </c>
      <c r="F581" s="21" t="s">
        <v>1086</v>
      </c>
      <c r="G581" s="21" t="s">
        <v>1233</v>
      </c>
      <c r="H581" s="23" t="s">
        <v>1053</v>
      </c>
      <c r="I581" s="21" t="s">
        <v>1105</v>
      </c>
      <c r="J581" s="23" t="s">
        <v>1064</v>
      </c>
      <c r="K581" s="21" t="s">
        <v>1056</v>
      </c>
    </row>
    <row r="582" s="17" customFormat="1" ht="45.2" customHeight="1" spans="1:11">
      <c r="A582" s="21"/>
      <c r="B582" s="21" t="s">
        <v>1723</v>
      </c>
      <c r="C582" s="22">
        <v>0.5109</v>
      </c>
      <c r="D582" s="21" t="s">
        <v>1747</v>
      </c>
      <c r="E582" s="21" t="s">
        <v>1050</v>
      </c>
      <c r="F582" s="21" t="s">
        <v>1051</v>
      </c>
      <c r="G582" s="21" t="s">
        <v>1726</v>
      </c>
      <c r="H582" s="23" t="s">
        <v>1067</v>
      </c>
      <c r="I582" s="21" t="s">
        <v>1141</v>
      </c>
      <c r="J582" s="23" t="s">
        <v>1064</v>
      </c>
      <c r="K582" s="21" t="s">
        <v>1060</v>
      </c>
    </row>
    <row r="583" s="17" customFormat="1" ht="33.95" customHeight="1" spans="1:11">
      <c r="A583" s="21"/>
      <c r="B583" s="21"/>
      <c r="C583" s="22"/>
      <c r="D583" s="21"/>
      <c r="E583" s="21"/>
      <c r="F583" s="21"/>
      <c r="G583" s="21" t="s">
        <v>1725</v>
      </c>
      <c r="H583" s="23" t="s">
        <v>1053</v>
      </c>
      <c r="I583" s="21" t="s">
        <v>1141</v>
      </c>
      <c r="J583" s="23" t="s">
        <v>1064</v>
      </c>
      <c r="K583" s="21" t="s">
        <v>1060</v>
      </c>
    </row>
    <row r="584" s="17" customFormat="1" ht="45.2" customHeight="1" spans="1:11">
      <c r="A584" s="21"/>
      <c r="B584" s="21"/>
      <c r="C584" s="22"/>
      <c r="D584" s="21"/>
      <c r="E584" s="21"/>
      <c r="F584" s="21" t="s">
        <v>1061</v>
      </c>
      <c r="G584" s="21" t="s">
        <v>1727</v>
      </c>
      <c r="H584" s="23" t="s">
        <v>1053</v>
      </c>
      <c r="I584" s="21" t="s">
        <v>1063</v>
      </c>
      <c r="J584" s="23" t="s">
        <v>1064</v>
      </c>
      <c r="K584" s="21" t="s">
        <v>1056</v>
      </c>
    </row>
    <row r="585" s="17" customFormat="1" ht="21" customHeight="1" spans="1:11">
      <c r="A585" s="21"/>
      <c r="B585" s="21"/>
      <c r="C585" s="22"/>
      <c r="D585" s="21"/>
      <c r="E585" s="21" t="s">
        <v>1070</v>
      </c>
      <c r="F585" s="21" t="s">
        <v>1075</v>
      </c>
      <c r="G585" s="21" t="s">
        <v>1728</v>
      </c>
      <c r="H585" s="23" t="s">
        <v>1073</v>
      </c>
      <c r="I585" s="21" t="s">
        <v>1729</v>
      </c>
      <c r="J585" s="23"/>
      <c r="K585" s="21" t="s">
        <v>1056</v>
      </c>
    </row>
    <row r="586" s="17" customFormat="1" ht="22.7" customHeight="1" spans="1:11">
      <c r="A586" s="21"/>
      <c r="B586" s="21"/>
      <c r="C586" s="22"/>
      <c r="D586" s="21"/>
      <c r="E586" s="21"/>
      <c r="F586" s="21" t="s">
        <v>1144</v>
      </c>
      <c r="G586" s="21" t="s">
        <v>1730</v>
      </c>
      <c r="H586" s="23" t="s">
        <v>1073</v>
      </c>
      <c r="I586" s="21" t="s">
        <v>1731</v>
      </c>
      <c r="J586" s="23"/>
      <c r="K586" s="21" t="s">
        <v>1060</v>
      </c>
    </row>
    <row r="587" s="17" customFormat="1" ht="22.7" customHeight="1" spans="1:11">
      <c r="A587" s="21"/>
      <c r="B587" s="21"/>
      <c r="C587" s="22"/>
      <c r="D587" s="21"/>
      <c r="E587" s="21" t="s">
        <v>1077</v>
      </c>
      <c r="F587" s="21" t="s">
        <v>1086</v>
      </c>
      <c r="G587" s="21" t="s">
        <v>1733</v>
      </c>
      <c r="H587" s="23" t="s">
        <v>1053</v>
      </c>
      <c r="I587" s="21" t="s">
        <v>1063</v>
      </c>
      <c r="J587" s="23" t="s">
        <v>1064</v>
      </c>
      <c r="K587" s="21" t="s">
        <v>1085</v>
      </c>
    </row>
    <row r="588" s="17" customFormat="1" ht="22.7" customHeight="1" spans="1:11">
      <c r="A588" s="21"/>
      <c r="B588" s="21"/>
      <c r="C588" s="22"/>
      <c r="D588" s="21"/>
      <c r="E588" s="21"/>
      <c r="F588" s="21"/>
      <c r="G588" s="21" t="s">
        <v>1732</v>
      </c>
      <c r="H588" s="23" t="s">
        <v>1053</v>
      </c>
      <c r="I588" s="21" t="s">
        <v>1214</v>
      </c>
      <c r="J588" s="23" t="s">
        <v>1064</v>
      </c>
      <c r="K588" s="21" t="s">
        <v>1085</v>
      </c>
    </row>
    <row r="589" s="17" customFormat="1" ht="22.7" customHeight="1" spans="1:11">
      <c r="A589" s="21" t="s">
        <v>1748</v>
      </c>
      <c r="B589" s="21" t="s">
        <v>1708</v>
      </c>
      <c r="C589" s="22">
        <v>4.659039</v>
      </c>
      <c r="D589" s="21" t="s">
        <v>1709</v>
      </c>
      <c r="E589" s="21" t="s">
        <v>1050</v>
      </c>
      <c r="F589" s="21" t="s">
        <v>1051</v>
      </c>
      <c r="G589" s="21" t="s">
        <v>1714</v>
      </c>
      <c r="H589" s="23" t="s">
        <v>1067</v>
      </c>
      <c r="I589" s="21" t="s">
        <v>1749</v>
      </c>
      <c r="J589" s="23" t="s">
        <v>1084</v>
      </c>
      <c r="K589" s="21" t="s">
        <v>1056</v>
      </c>
    </row>
    <row r="590" s="17" customFormat="1" ht="22.7" customHeight="1" spans="1:11">
      <c r="A590" s="21"/>
      <c r="B590" s="21"/>
      <c r="C590" s="22"/>
      <c r="D590" s="21"/>
      <c r="E590" s="21"/>
      <c r="F590" s="21"/>
      <c r="G590" s="21" t="s">
        <v>1715</v>
      </c>
      <c r="H590" s="23" t="s">
        <v>1067</v>
      </c>
      <c r="I590" s="21" t="s">
        <v>1750</v>
      </c>
      <c r="J590" s="23" t="s">
        <v>1084</v>
      </c>
      <c r="K590" s="21" t="s">
        <v>1085</v>
      </c>
    </row>
    <row r="591" s="17" customFormat="1" ht="22.7" customHeight="1" spans="1:11">
      <c r="A591" s="21"/>
      <c r="B591" s="21"/>
      <c r="C591" s="22"/>
      <c r="D591" s="21"/>
      <c r="E591" s="21"/>
      <c r="F591" s="21"/>
      <c r="G591" s="21" t="s">
        <v>1710</v>
      </c>
      <c r="H591" s="23" t="s">
        <v>1067</v>
      </c>
      <c r="I591" s="21" t="s">
        <v>1751</v>
      </c>
      <c r="J591" s="23" t="s">
        <v>1084</v>
      </c>
      <c r="K591" s="21" t="s">
        <v>1085</v>
      </c>
    </row>
    <row r="592" s="17" customFormat="1" ht="22.7" customHeight="1" spans="1:11">
      <c r="A592" s="21"/>
      <c r="B592" s="21"/>
      <c r="C592" s="22"/>
      <c r="D592" s="21"/>
      <c r="E592" s="21"/>
      <c r="F592" s="21"/>
      <c r="G592" s="21" t="s">
        <v>1712</v>
      </c>
      <c r="H592" s="23" t="s">
        <v>1067</v>
      </c>
      <c r="I592" s="21" t="s">
        <v>1749</v>
      </c>
      <c r="J592" s="23" t="s">
        <v>1084</v>
      </c>
      <c r="K592" s="21" t="s">
        <v>1056</v>
      </c>
    </row>
    <row r="593" s="17" customFormat="1" ht="22.7" customHeight="1" spans="1:11">
      <c r="A593" s="21"/>
      <c r="B593" s="21"/>
      <c r="C593" s="22"/>
      <c r="D593" s="21"/>
      <c r="E593" s="21"/>
      <c r="F593" s="21" t="s">
        <v>1061</v>
      </c>
      <c r="G593" s="21" t="s">
        <v>1719</v>
      </c>
      <c r="H593" s="23" t="s">
        <v>1053</v>
      </c>
      <c r="I593" s="21" t="s">
        <v>1752</v>
      </c>
      <c r="J593" s="23" t="s">
        <v>1064</v>
      </c>
      <c r="K593" s="21" t="s">
        <v>1056</v>
      </c>
    </row>
    <row r="594" s="17" customFormat="1" ht="22.7" customHeight="1" spans="1:11">
      <c r="A594" s="21"/>
      <c r="B594" s="21"/>
      <c r="C594" s="22"/>
      <c r="D594" s="21"/>
      <c r="E594" s="21"/>
      <c r="F594" s="21"/>
      <c r="G594" s="21" t="s">
        <v>1743</v>
      </c>
      <c r="H594" s="23" t="s">
        <v>1053</v>
      </c>
      <c r="I594" s="21" t="s">
        <v>1753</v>
      </c>
      <c r="J594" s="23" t="s">
        <v>1064</v>
      </c>
      <c r="K594" s="21" t="s">
        <v>1056</v>
      </c>
    </row>
    <row r="595" s="17" customFormat="1" ht="33.95" customHeight="1" spans="1:11">
      <c r="A595" s="21"/>
      <c r="B595" s="21"/>
      <c r="C595" s="22"/>
      <c r="D595" s="21"/>
      <c r="E595" s="21"/>
      <c r="F595" s="21"/>
      <c r="G595" s="21" t="s">
        <v>1717</v>
      </c>
      <c r="H595" s="23" t="s">
        <v>1053</v>
      </c>
      <c r="I595" s="21" t="s">
        <v>1752</v>
      </c>
      <c r="J595" s="23" t="s">
        <v>1064</v>
      </c>
      <c r="K595" s="21" t="s">
        <v>1056</v>
      </c>
    </row>
    <row r="596" s="17" customFormat="1" ht="22.7" customHeight="1" spans="1:11">
      <c r="A596" s="21"/>
      <c r="B596" s="21"/>
      <c r="C596" s="22"/>
      <c r="D596" s="21"/>
      <c r="E596" s="21" t="s">
        <v>1070</v>
      </c>
      <c r="F596" s="21" t="s">
        <v>1075</v>
      </c>
      <c r="G596" s="21" t="s">
        <v>1754</v>
      </c>
      <c r="H596" s="23" t="s">
        <v>1073</v>
      </c>
      <c r="I596" s="21" t="s">
        <v>1722</v>
      </c>
      <c r="J596" s="23"/>
      <c r="K596" s="21" t="s">
        <v>1060</v>
      </c>
    </row>
    <row r="597" s="17" customFormat="1" ht="22.7" customHeight="1" spans="1:11">
      <c r="A597" s="21"/>
      <c r="B597" s="21"/>
      <c r="C597" s="22"/>
      <c r="D597" s="21"/>
      <c r="E597" s="21" t="s">
        <v>1077</v>
      </c>
      <c r="F597" s="21" t="s">
        <v>1086</v>
      </c>
      <c r="G597" s="21" t="s">
        <v>1233</v>
      </c>
      <c r="H597" s="23" t="s">
        <v>1053</v>
      </c>
      <c r="I597" s="21" t="s">
        <v>1105</v>
      </c>
      <c r="J597" s="23" t="s">
        <v>1064</v>
      </c>
      <c r="K597" s="21" t="s">
        <v>1056</v>
      </c>
    </row>
    <row r="598" s="17" customFormat="1" ht="45.2" customHeight="1" spans="1:11">
      <c r="A598" s="21"/>
      <c r="B598" s="21" t="s">
        <v>1723</v>
      </c>
      <c r="C598" s="22">
        <v>2.0169</v>
      </c>
      <c r="D598" s="21" t="s">
        <v>1724</v>
      </c>
      <c r="E598" s="21" t="s">
        <v>1050</v>
      </c>
      <c r="F598" s="21" t="s">
        <v>1051</v>
      </c>
      <c r="G598" s="21" t="s">
        <v>1755</v>
      </c>
      <c r="H598" s="23" t="s">
        <v>1053</v>
      </c>
      <c r="I598" s="21" t="s">
        <v>1141</v>
      </c>
      <c r="J598" s="23" t="s">
        <v>1064</v>
      </c>
      <c r="K598" s="21" t="s">
        <v>1060</v>
      </c>
    </row>
    <row r="599" s="17" customFormat="1" ht="33.95" customHeight="1" spans="1:11">
      <c r="A599" s="21"/>
      <c r="B599" s="21"/>
      <c r="C599" s="22"/>
      <c r="D599" s="21"/>
      <c r="E599" s="21"/>
      <c r="F599" s="21"/>
      <c r="G599" s="21" t="s">
        <v>1725</v>
      </c>
      <c r="H599" s="23" t="s">
        <v>1053</v>
      </c>
      <c r="I599" s="21" t="s">
        <v>1141</v>
      </c>
      <c r="J599" s="23" t="s">
        <v>1064</v>
      </c>
      <c r="K599" s="21" t="s">
        <v>1060</v>
      </c>
    </row>
    <row r="600" s="17" customFormat="1" ht="45.2" customHeight="1" spans="1:11">
      <c r="A600" s="21"/>
      <c r="B600" s="21"/>
      <c r="C600" s="22"/>
      <c r="D600" s="21"/>
      <c r="E600" s="21"/>
      <c r="F600" s="21" t="s">
        <v>1061</v>
      </c>
      <c r="G600" s="21" t="s">
        <v>1727</v>
      </c>
      <c r="H600" s="23" t="s">
        <v>1053</v>
      </c>
      <c r="I600" s="21" t="s">
        <v>1063</v>
      </c>
      <c r="J600" s="23" t="s">
        <v>1064</v>
      </c>
      <c r="K600" s="21" t="s">
        <v>1060</v>
      </c>
    </row>
    <row r="601" s="17" customFormat="1" ht="14.45" customHeight="1" spans="1:11">
      <c r="A601" s="21"/>
      <c r="B601" s="21"/>
      <c r="C601" s="22"/>
      <c r="D601" s="21"/>
      <c r="E601" s="21" t="s">
        <v>1070</v>
      </c>
      <c r="F601" s="21" t="s">
        <v>1075</v>
      </c>
      <c r="G601" s="21" t="s">
        <v>1728</v>
      </c>
      <c r="H601" s="23" t="s">
        <v>1073</v>
      </c>
      <c r="I601" s="21" t="s">
        <v>1729</v>
      </c>
      <c r="J601" s="23"/>
      <c r="K601" s="21" t="s">
        <v>1056</v>
      </c>
    </row>
    <row r="602" s="17" customFormat="1" ht="22.7" customHeight="1" spans="1:11">
      <c r="A602" s="21"/>
      <c r="B602" s="21"/>
      <c r="C602" s="22"/>
      <c r="D602" s="21"/>
      <c r="E602" s="21"/>
      <c r="F602" s="21" t="s">
        <v>1144</v>
      </c>
      <c r="G602" s="21" t="s">
        <v>1730</v>
      </c>
      <c r="H602" s="23" t="s">
        <v>1073</v>
      </c>
      <c r="I602" s="21" t="s">
        <v>1731</v>
      </c>
      <c r="J602" s="23"/>
      <c r="K602" s="21" t="s">
        <v>1056</v>
      </c>
    </row>
    <row r="603" s="17" customFormat="1" ht="22.7" customHeight="1" spans="1:11">
      <c r="A603" s="21"/>
      <c r="B603" s="21"/>
      <c r="C603" s="22"/>
      <c r="D603" s="21"/>
      <c r="E603" s="21" t="s">
        <v>1077</v>
      </c>
      <c r="F603" s="21" t="s">
        <v>1086</v>
      </c>
      <c r="G603" s="21" t="s">
        <v>1732</v>
      </c>
      <c r="H603" s="23" t="s">
        <v>1053</v>
      </c>
      <c r="I603" s="21" t="s">
        <v>1214</v>
      </c>
      <c r="J603" s="23" t="s">
        <v>1064</v>
      </c>
      <c r="K603" s="21" t="s">
        <v>1085</v>
      </c>
    </row>
    <row r="604" s="17" customFormat="1" ht="22.7" customHeight="1" spans="1:11">
      <c r="A604" s="21"/>
      <c r="B604" s="21"/>
      <c r="C604" s="22"/>
      <c r="D604" s="21"/>
      <c r="E604" s="21"/>
      <c r="F604" s="21"/>
      <c r="G604" s="21" t="s">
        <v>1733</v>
      </c>
      <c r="H604" s="23" t="s">
        <v>1053</v>
      </c>
      <c r="I604" s="21" t="s">
        <v>1063</v>
      </c>
      <c r="J604" s="23" t="s">
        <v>1064</v>
      </c>
      <c r="K604" s="21" t="s">
        <v>1085</v>
      </c>
    </row>
    <row r="605" s="17" customFormat="1" ht="22.7" customHeight="1" spans="1:11">
      <c r="A605" s="21" t="s">
        <v>1756</v>
      </c>
      <c r="B605" s="21" t="s">
        <v>1708</v>
      </c>
      <c r="C605" s="22">
        <v>4.808727</v>
      </c>
      <c r="D605" s="21" t="s">
        <v>1757</v>
      </c>
      <c r="E605" s="21" t="s">
        <v>1050</v>
      </c>
      <c r="F605" s="21" t="s">
        <v>1051</v>
      </c>
      <c r="G605" s="21" t="s">
        <v>1715</v>
      </c>
      <c r="H605" s="23" t="s">
        <v>1067</v>
      </c>
      <c r="I605" s="21" t="s">
        <v>1740</v>
      </c>
      <c r="J605" s="23" t="s">
        <v>1084</v>
      </c>
      <c r="K605" s="21" t="s">
        <v>1085</v>
      </c>
    </row>
    <row r="606" s="17" customFormat="1" ht="22.7" customHeight="1" spans="1:11">
      <c r="A606" s="21"/>
      <c r="B606" s="21"/>
      <c r="C606" s="22"/>
      <c r="D606" s="21"/>
      <c r="E606" s="21"/>
      <c r="F606" s="21"/>
      <c r="G606" s="21" t="s">
        <v>1714</v>
      </c>
      <c r="H606" s="23" t="s">
        <v>1067</v>
      </c>
      <c r="I606" s="21" t="s">
        <v>1758</v>
      </c>
      <c r="J606" s="23" t="s">
        <v>1084</v>
      </c>
      <c r="K606" s="21" t="s">
        <v>1056</v>
      </c>
    </row>
    <row r="607" s="17" customFormat="1" ht="22.7" customHeight="1" spans="1:11">
      <c r="A607" s="21"/>
      <c r="B607" s="21"/>
      <c r="C607" s="22"/>
      <c r="D607" s="21"/>
      <c r="E607" s="21"/>
      <c r="F607" s="21"/>
      <c r="G607" s="21" t="s">
        <v>1712</v>
      </c>
      <c r="H607" s="23" t="s">
        <v>1067</v>
      </c>
      <c r="I607" s="21" t="s">
        <v>1758</v>
      </c>
      <c r="J607" s="23" t="s">
        <v>1084</v>
      </c>
      <c r="K607" s="21" t="s">
        <v>1056</v>
      </c>
    </row>
    <row r="608" s="17" customFormat="1" ht="22.7" customHeight="1" spans="1:11">
      <c r="A608" s="21"/>
      <c r="B608" s="21"/>
      <c r="C608" s="22"/>
      <c r="D608" s="21"/>
      <c r="E608" s="21"/>
      <c r="F608" s="21"/>
      <c r="G608" s="21" t="s">
        <v>1710</v>
      </c>
      <c r="H608" s="23" t="s">
        <v>1067</v>
      </c>
      <c r="I608" s="21" t="s">
        <v>1759</v>
      </c>
      <c r="J608" s="23" t="s">
        <v>1084</v>
      </c>
      <c r="K608" s="21" t="s">
        <v>1085</v>
      </c>
    </row>
    <row r="609" s="17" customFormat="1" ht="22.7" customHeight="1" spans="1:11">
      <c r="A609" s="21"/>
      <c r="B609" s="21"/>
      <c r="C609" s="22"/>
      <c r="D609" s="21"/>
      <c r="E609" s="21"/>
      <c r="F609" s="21" t="s">
        <v>1061</v>
      </c>
      <c r="G609" s="21" t="s">
        <v>1743</v>
      </c>
      <c r="H609" s="23" t="s">
        <v>1053</v>
      </c>
      <c r="I609" s="21" t="s">
        <v>1753</v>
      </c>
      <c r="J609" s="23" t="s">
        <v>1064</v>
      </c>
      <c r="K609" s="21" t="s">
        <v>1056</v>
      </c>
    </row>
    <row r="610" s="17" customFormat="1" ht="22.7" customHeight="1" spans="1:11">
      <c r="A610" s="21"/>
      <c r="B610" s="21"/>
      <c r="C610" s="22"/>
      <c r="D610" s="21"/>
      <c r="E610" s="21"/>
      <c r="F610" s="21"/>
      <c r="G610" s="21" t="s">
        <v>1719</v>
      </c>
      <c r="H610" s="23" t="s">
        <v>1053</v>
      </c>
      <c r="I610" s="21" t="s">
        <v>1752</v>
      </c>
      <c r="J610" s="23" t="s">
        <v>1064</v>
      </c>
      <c r="K610" s="21" t="s">
        <v>1056</v>
      </c>
    </row>
    <row r="611" s="17" customFormat="1" ht="33.95" customHeight="1" spans="1:11">
      <c r="A611" s="21"/>
      <c r="B611" s="21"/>
      <c r="C611" s="22"/>
      <c r="D611" s="21"/>
      <c r="E611" s="21"/>
      <c r="F611" s="21"/>
      <c r="G611" s="21" t="s">
        <v>1717</v>
      </c>
      <c r="H611" s="23" t="s">
        <v>1053</v>
      </c>
      <c r="I611" s="21" t="s">
        <v>1752</v>
      </c>
      <c r="J611" s="23" t="s">
        <v>1064</v>
      </c>
      <c r="K611" s="21" t="s">
        <v>1056</v>
      </c>
    </row>
    <row r="612" s="17" customFormat="1" ht="22.7" customHeight="1" spans="1:11">
      <c r="A612" s="21"/>
      <c r="B612" s="21"/>
      <c r="C612" s="22"/>
      <c r="D612" s="21"/>
      <c r="E612" s="21" t="s">
        <v>1070</v>
      </c>
      <c r="F612" s="21" t="s">
        <v>1075</v>
      </c>
      <c r="G612" s="21" t="s">
        <v>1754</v>
      </c>
      <c r="H612" s="23" t="s">
        <v>1073</v>
      </c>
      <c r="I612" s="21" t="s">
        <v>1722</v>
      </c>
      <c r="J612" s="23"/>
      <c r="K612" s="21" t="s">
        <v>1060</v>
      </c>
    </row>
    <row r="613" s="17" customFormat="1" ht="22.7" customHeight="1" spans="1:11">
      <c r="A613" s="21"/>
      <c r="B613" s="21"/>
      <c r="C613" s="22"/>
      <c r="D613" s="21"/>
      <c r="E613" s="21" t="s">
        <v>1077</v>
      </c>
      <c r="F613" s="21" t="s">
        <v>1086</v>
      </c>
      <c r="G613" s="21" t="s">
        <v>1233</v>
      </c>
      <c r="H613" s="23" t="s">
        <v>1053</v>
      </c>
      <c r="I613" s="21" t="s">
        <v>1063</v>
      </c>
      <c r="J613" s="23" t="s">
        <v>1064</v>
      </c>
      <c r="K613" s="21" t="s">
        <v>1056</v>
      </c>
    </row>
    <row r="614" s="17" customFormat="1" ht="45.2" customHeight="1" spans="1:11">
      <c r="A614" s="21"/>
      <c r="B614" s="21" t="s">
        <v>1723</v>
      </c>
      <c r="C614" s="22">
        <v>2.0817</v>
      </c>
      <c r="D614" s="21" t="s">
        <v>1760</v>
      </c>
      <c r="E614" s="21" t="s">
        <v>1050</v>
      </c>
      <c r="F614" s="21" t="s">
        <v>1051</v>
      </c>
      <c r="G614" s="21" t="s">
        <v>1755</v>
      </c>
      <c r="H614" s="23" t="s">
        <v>1053</v>
      </c>
      <c r="I614" s="21" t="s">
        <v>1141</v>
      </c>
      <c r="J614" s="23" t="s">
        <v>1064</v>
      </c>
      <c r="K614" s="21" t="s">
        <v>1060</v>
      </c>
    </row>
    <row r="615" s="17" customFormat="1" ht="33.95" customHeight="1" spans="1:11">
      <c r="A615" s="21"/>
      <c r="B615" s="21"/>
      <c r="C615" s="22"/>
      <c r="D615" s="21"/>
      <c r="E615" s="21"/>
      <c r="F615" s="21"/>
      <c r="G615" s="21" t="s">
        <v>1725</v>
      </c>
      <c r="H615" s="23" t="s">
        <v>1053</v>
      </c>
      <c r="I615" s="21" t="s">
        <v>1141</v>
      </c>
      <c r="J615" s="23" t="s">
        <v>1064</v>
      </c>
      <c r="K615" s="21" t="s">
        <v>1060</v>
      </c>
    </row>
    <row r="616" s="17" customFormat="1" ht="45.2" customHeight="1" spans="1:11">
      <c r="A616" s="21"/>
      <c r="B616" s="21"/>
      <c r="C616" s="22"/>
      <c r="D616" s="21"/>
      <c r="E616" s="21"/>
      <c r="F616" s="21"/>
      <c r="G616" s="21" t="s">
        <v>1727</v>
      </c>
      <c r="H616" s="23" t="s">
        <v>1053</v>
      </c>
      <c r="I616" s="21" t="s">
        <v>1063</v>
      </c>
      <c r="J616" s="23" t="s">
        <v>1064</v>
      </c>
      <c r="K616" s="21" t="s">
        <v>1060</v>
      </c>
    </row>
    <row r="617" s="17" customFormat="1" ht="14.45" customHeight="1" spans="1:11">
      <c r="A617" s="21"/>
      <c r="B617" s="21"/>
      <c r="C617" s="22"/>
      <c r="D617" s="21"/>
      <c r="E617" s="21" t="s">
        <v>1070</v>
      </c>
      <c r="F617" s="21" t="s">
        <v>1075</v>
      </c>
      <c r="G617" s="21" t="s">
        <v>1728</v>
      </c>
      <c r="H617" s="23" t="s">
        <v>1073</v>
      </c>
      <c r="I617" s="21" t="s">
        <v>1729</v>
      </c>
      <c r="J617" s="23"/>
      <c r="K617" s="21" t="s">
        <v>1056</v>
      </c>
    </row>
    <row r="618" s="17" customFormat="1" ht="22.7" customHeight="1" spans="1:11">
      <c r="A618" s="21"/>
      <c r="B618" s="21"/>
      <c r="C618" s="22"/>
      <c r="D618" s="21"/>
      <c r="E618" s="21"/>
      <c r="F618" s="21" t="s">
        <v>1144</v>
      </c>
      <c r="G618" s="21" t="s">
        <v>1730</v>
      </c>
      <c r="H618" s="23" t="s">
        <v>1073</v>
      </c>
      <c r="I618" s="21" t="s">
        <v>1731</v>
      </c>
      <c r="J618" s="23"/>
      <c r="K618" s="21" t="s">
        <v>1056</v>
      </c>
    </row>
    <row r="619" s="17" customFormat="1" ht="22.7" customHeight="1" spans="1:11">
      <c r="A619" s="21"/>
      <c r="B619" s="21"/>
      <c r="C619" s="22"/>
      <c r="D619" s="21"/>
      <c r="E619" s="21" t="s">
        <v>1077</v>
      </c>
      <c r="F619" s="21" t="s">
        <v>1086</v>
      </c>
      <c r="G619" s="21" t="s">
        <v>1732</v>
      </c>
      <c r="H619" s="23" t="s">
        <v>1053</v>
      </c>
      <c r="I619" s="21" t="s">
        <v>1218</v>
      </c>
      <c r="J619" s="23" t="s">
        <v>1064</v>
      </c>
      <c r="K619" s="21" t="s">
        <v>1085</v>
      </c>
    </row>
    <row r="620" s="17" customFormat="1" ht="22.7" customHeight="1" spans="1:11">
      <c r="A620" s="21"/>
      <c r="B620" s="21"/>
      <c r="C620" s="22"/>
      <c r="D620" s="21"/>
      <c r="E620" s="21"/>
      <c r="F620" s="21"/>
      <c r="G620" s="21" t="s">
        <v>1733</v>
      </c>
      <c r="H620" s="23" t="s">
        <v>1053</v>
      </c>
      <c r="I620" s="21" t="s">
        <v>1105</v>
      </c>
      <c r="J620" s="23" t="s">
        <v>1064</v>
      </c>
      <c r="K620" s="21" t="s">
        <v>1085</v>
      </c>
    </row>
    <row r="621" s="17" customFormat="1" ht="22.7" customHeight="1" spans="1:11">
      <c r="A621" s="21" t="s">
        <v>1761</v>
      </c>
      <c r="B621" s="21" t="s">
        <v>1708</v>
      </c>
      <c r="C621" s="22">
        <v>3.674286</v>
      </c>
      <c r="D621" s="21" t="s">
        <v>1757</v>
      </c>
      <c r="E621" s="21" t="s">
        <v>1050</v>
      </c>
      <c r="F621" s="21" t="s">
        <v>1051</v>
      </c>
      <c r="G621" s="21" t="s">
        <v>1710</v>
      </c>
      <c r="H621" s="23" t="s">
        <v>1067</v>
      </c>
      <c r="I621" s="21" t="s">
        <v>1762</v>
      </c>
      <c r="J621" s="23" t="s">
        <v>1084</v>
      </c>
      <c r="K621" s="21" t="s">
        <v>1085</v>
      </c>
    </row>
    <row r="622" s="17" customFormat="1" ht="22.7" customHeight="1" spans="1:11">
      <c r="A622" s="21"/>
      <c r="B622" s="21"/>
      <c r="C622" s="22"/>
      <c r="D622" s="21"/>
      <c r="E622" s="21"/>
      <c r="F622" s="21"/>
      <c r="G622" s="21" t="s">
        <v>1715</v>
      </c>
      <c r="H622" s="23" t="s">
        <v>1067</v>
      </c>
      <c r="I622" s="21" t="s">
        <v>1753</v>
      </c>
      <c r="J622" s="23" t="s">
        <v>1084</v>
      </c>
      <c r="K622" s="21" t="s">
        <v>1085</v>
      </c>
    </row>
    <row r="623" s="17" customFormat="1" ht="22.7" customHeight="1" spans="1:11">
      <c r="A623" s="21"/>
      <c r="B623" s="21"/>
      <c r="C623" s="22"/>
      <c r="D623" s="21"/>
      <c r="E623" s="21"/>
      <c r="F623" s="21"/>
      <c r="G623" s="21" t="s">
        <v>1712</v>
      </c>
      <c r="H623" s="23" t="s">
        <v>1067</v>
      </c>
      <c r="I623" s="21" t="s">
        <v>1763</v>
      </c>
      <c r="J623" s="23" t="s">
        <v>1084</v>
      </c>
      <c r="K623" s="21" t="s">
        <v>1056</v>
      </c>
    </row>
    <row r="624" s="17" customFormat="1" ht="22.7" customHeight="1" spans="1:11">
      <c r="A624" s="21"/>
      <c r="B624" s="21"/>
      <c r="C624" s="22"/>
      <c r="D624" s="21"/>
      <c r="E624" s="21"/>
      <c r="F624" s="21"/>
      <c r="G624" s="21" t="s">
        <v>1714</v>
      </c>
      <c r="H624" s="23" t="s">
        <v>1067</v>
      </c>
      <c r="I624" s="21" t="s">
        <v>1763</v>
      </c>
      <c r="J624" s="23" t="s">
        <v>1084</v>
      </c>
      <c r="K624" s="21" t="s">
        <v>1056</v>
      </c>
    </row>
    <row r="625" s="17" customFormat="1" ht="33.95" customHeight="1" spans="1:11">
      <c r="A625" s="21"/>
      <c r="B625" s="21"/>
      <c r="C625" s="22"/>
      <c r="D625" s="21"/>
      <c r="E625" s="21"/>
      <c r="F625" s="21" t="s">
        <v>1061</v>
      </c>
      <c r="G625" s="21" t="s">
        <v>1717</v>
      </c>
      <c r="H625" s="23" t="s">
        <v>1053</v>
      </c>
      <c r="I625" s="21" t="s">
        <v>1718</v>
      </c>
      <c r="J625" s="23" t="s">
        <v>1064</v>
      </c>
      <c r="K625" s="21" t="s">
        <v>1056</v>
      </c>
    </row>
    <row r="626" s="17" customFormat="1" ht="22.7" customHeight="1" spans="1:11">
      <c r="A626" s="21"/>
      <c r="B626" s="21"/>
      <c r="C626" s="22"/>
      <c r="D626" s="21"/>
      <c r="E626" s="21"/>
      <c r="F626" s="21"/>
      <c r="G626" s="21" t="s">
        <v>1719</v>
      </c>
      <c r="H626" s="23" t="s">
        <v>1053</v>
      </c>
      <c r="I626" s="21" t="s">
        <v>1718</v>
      </c>
      <c r="J626" s="23" t="s">
        <v>1064</v>
      </c>
      <c r="K626" s="21" t="s">
        <v>1056</v>
      </c>
    </row>
    <row r="627" s="17" customFormat="1" ht="22.7" customHeight="1" spans="1:11">
      <c r="A627" s="21"/>
      <c r="B627" s="21"/>
      <c r="C627" s="22"/>
      <c r="D627" s="21"/>
      <c r="E627" s="21"/>
      <c r="F627" s="21"/>
      <c r="G627" s="21" t="s">
        <v>1743</v>
      </c>
      <c r="H627" s="23" t="s">
        <v>1053</v>
      </c>
      <c r="I627" s="21" t="s">
        <v>1718</v>
      </c>
      <c r="J627" s="23" t="s">
        <v>1064</v>
      </c>
      <c r="K627" s="21" t="s">
        <v>1056</v>
      </c>
    </row>
    <row r="628" s="17" customFormat="1" ht="22.7" customHeight="1" spans="1:11">
      <c r="A628" s="21"/>
      <c r="B628" s="21"/>
      <c r="C628" s="22"/>
      <c r="D628" s="21"/>
      <c r="E628" s="21" t="s">
        <v>1070</v>
      </c>
      <c r="F628" s="21" t="s">
        <v>1075</v>
      </c>
      <c r="G628" s="21" t="s">
        <v>1754</v>
      </c>
      <c r="H628" s="23" t="s">
        <v>1073</v>
      </c>
      <c r="I628" s="21" t="s">
        <v>1722</v>
      </c>
      <c r="J628" s="23"/>
      <c r="K628" s="21" t="s">
        <v>1060</v>
      </c>
    </row>
    <row r="629" s="17" customFormat="1" ht="22.7" customHeight="1" spans="1:11">
      <c r="A629" s="21"/>
      <c r="B629" s="21"/>
      <c r="C629" s="22"/>
      <c r="D629" s="21"/>
      <c r="E629" s="21" t="s">
        <v>1077</v>
      </c>
      <c r="F629" s="21" t="s">
        <v>1086</v>
      </c>
      <c r="G629" s="21" t="s">
        <v>1233</v>
      </c>
      <c r="H629" s="23" t="s">
        <v>1053</v>
      </c>
      <c r="I629" s="21" t="s">
        <v>1063</v>
      </c>
      <c r="J629" s="23" t="s">
        <v>1064</v>
      </c>
      <c r="K629" s="21" t="s">
        <v>1056</v>
      </c>
    </row>
    <row r="630" s="17" customFormat="1" ht="33.95" customHeight="1" spans="1:11">
      <c r="A630" s="21"/>
      <c r="B630" s="21" t="s">
        <v>1723</v>
      </c>
      <c r="C630" s="22">
        <v>1.5906</v>
      </c>
      <c r="D630" s="21" t="s">
        <v>1760</v>
      </c>
      <c r="E630" s="21" t="s">
        <v>1050</v>
      </c>
      <c r="F630" s="21" t="s">
        <v>1051</v>
      </c>
      <c r="G630" s="21" t="s">
        <v>1725</v>
      </c>
      <c r="H630" s="23" t="s">
        <v>1053</v>
      </c>
      <c r="I630" s="21" t="s">
        <v>1141</v>
      </c>
      <c r="J630" s="23" t="s">
        <v>1064</v>
      </c>
      <c r="K630" s="21" t="s">
        <v>1060</v>
      </c>
    </row>
    <row r="631" s="17" customFormat="1" ht="45.2" customHeight="1" spans="1:11">
      <c r="A631" s="21"/>
      <c r="B631" s="21"/>
      <c r="C631" s="22"/>
      <c r="D631" s="21"/>
      <c r="E631" s="21"/>
      <c r="F631" s="21"/>
      <c r="G631" s="21" t="s">
        <v>1755</v>
      </c>
      <c r="H631" s="23" t="s">
        <v>1053</v>
      </c>
      <c r="I631" s="21" t="s">
        <v>1141</v>
      </c>
      <c r="J631" s="23" t="s">
        <v>1064</v>
      </c>
      <c r="K631" s="21" t="s">
        <v>1060</v>
      </c>
    </row>
    <row r="632" s="17" customFormat="1" ht="45.2" customHeight="1" spans="1:11">
      <c r="A632" s="21"/>
      <c r="B632" s="21"/>
      <c r="C632" s="22"/>
      <c r="D632" s="21"/>
      <c r="E632" s="21"/>
      <c r="F632" s="21" t="s">
        <v>1061</v>
      </c>
      <c r="G632" s="21" t="s">
        <v>1727</v>
      </c>
      <c r="H632" s="23" t="s">
        <v>1053</v>
      </c>
      <c r="I632" s="21" t="s">
        <v>1063</v>
      </c>
      <c r="J632" s="23" t="s">
        <v>1064</v>
      </c>
      <c r="K632" s="21" t="s">
        <v>1060</v>
      </c>
    </row>
    <row r="633" s="17" customFormat="1" ht="14.45" customHeight="1" spans="1:11">
      <c r="A633" s="21"/>
      <c r="B633" s="21"/>
      <c r="C633" s="22"/>
      <c r="D633" s="21"/>
      <c r="E633" s="21" t="s">
        <v>1070</v>
      </c>
      <c r="F633" s="21" t="s">
        <v>1075</v>
      </c>
      <c r="G633" s="21" t="s">
        <v>1728</v>
      </c>
      <c r="H633" s="23" t="s">
        <v>1073</v>
      </c>
      <c r="I633" s="21" t="s">
        <v>1729</v>
      </c>
      <c r="J633" s="23"/>
      <c r="K633" s="21" t="s">
        <v>1056</v>
      </c>
    </row>
    <row r="634" s="17" customFormat="1" ht="22.7" customHeight="1" spans="1:11">
      <c r="A634" s="21"/>
      <c r="B634" s="21"/>
      <c r="C634" s="22"/>
      <c r="D634" s="21"/>
      <c r="E634" s="21"/>
      <c r="F634" s="21" t="s">
        <v>1144</v>
      </c>
      <c r="G634" s="21" t="s">
        <v>1730</v>
      </c>
      <c r="H634" s="23" t="s">
        <v>1073</v>
      </c>
      <c r="I634" s="21" t="s">
        <v>1731</v>
      </c>
      <c r="J634" s="23"/>
      <c r="K634" s="21" t="s">
        <v>1056</v>
      </c>
    </row>
    <row r="635" s="17" customFormat="1" ht="22.7" customHeight="1" spans="1:11">
      <c r="A635" s="21"/>
      <c r="B635" s="21"/>
      <c r="C635" s="22"/>
      <c r="D635" s="21"/>
      <c r="E635" s="21" t="s">
        <v>1077</v>
      </c>
      <c r="F635" s="21" t="s">
        <v>1086</v>
      </c>
      <c r="G635" s="21" t="s">
        <v>1732</v>
      </c>
      <c r="H635" s="23" t="s">
        <v>1053</v>
      </c>
      <c r="I635" s="21" t="s">
        <v>1214</v>
      </c>
      <c r="J635" s="23" t="s">
        <v>1064</v>
      </c>
      <c r="K635" s="21" t="s">
        <v>1085</v>
      </c>
    </row>
    <row r="636" s="17" customFormat="1" ht="22.7" customHeight="1" spans="1:11">
      <c r="A636" s="21"/>
      <c r="B636" s="21"/>
      <c r="C636" s="22"/>
      <c r="D636" s="21"/>
      <c r="E636" s="21"/>
      <c r="F636" s="21"/>
      <c r="G636" s="21" t="s">
        <v>1733</v>
      </c>
      <c r="H636" s="23" t="s">
        <v>1053</v>
      </c>
      <c r="I636" s="21" t="s">
        <v>1063</v>
      </c>
      <c r="J636" s="23" t="s">
        <v>1064</v>
      </c>
      <c r="K636" s="21" t="s">
        <v>1085</v>
      </c>
    </row>
    <row r="637" s="17" customFormat="1" ht="22.7" customHeight="1" spans="1:11">
      <c r="A637" s="21" t="s">
        <v>1764</v>
      </c>
      <c r="B637" s="21" t="s">
        <v>1708</v>
      </c>
      <c r="C637" s="22">
        <v>2.776851</v>
      </c>
      <c r="D637" s="21" t="s">
        <v>1757</v>
      </c>
      <c r="E637" s="21" t="s">
        <v>1050</v>
      </c>
      <c r="F637" s="21" t="s">
        <v>1051</v>
      </c>
      <c r="G637" s="21" t="s">
        <v>1714</v>
      </c>
      <c r="H637" s="23" t="s">
        <v>1067</v>
      </c>
      <c r="I637" s="21" t="s">
        <v>1765</v>
      </c>
      <c r="J637" s="23" t="s">
        <v>1084</v>
      </c>
      <c r="K637" s="21" t="s">
        <v>1056</v>
      </c>
    </row>
    <row r="638" s="17" customFormat="1" ht="22.7" customHeight="1" spans="1:11">
      <c r="A638" s="21"/>
      <c r="B638" s="21"/>
      <c r="C638" s="22"/>
      <c r="D638" s="21"/>
      <c r="E638" s="21"/>
      <c r="F638" s="21"/>
      <c r="G638" s="21" t="s">
        <v>1710</v>
      </c>
      <c r="H638" s="23" t="s">
        <v>1067</v>
      </c>
      <c r="I638" s="21" t="s">
        <v>1766</v>
      </c>
      <c r="J638" s="23" t="s">
        <v>1084</v>
      </c>
      <c r="K638" s="21" t="s">
        <v>1085</v>
      </c>
    </row>
    <row r="639" s="17" customFormat="1" ht="22.7" customHeight="1" spans="1:11">
      <c r="A639" s="21"/>
      <c r="B639" s="21"/>
      <c r="C639" s="22"/>
      <c r="D639" s="21"/>
      <c r="E639" s="21"/>
      <c r="F639" s="21"/>
      <c r="G639" s="21" t="s">
        <v>1715</v>
      </c>
      <c r="H639" s="23" t="s">
        <v>1067</v>
      </c>
      <c r="I639" s="21" t="s">
        <v>1767</v>
      </c>
      <c r="J639" s="23" t="s">
        <v>1084</v>
      </c>
      <c r="K639" s="21" t="s">
        <v>1085</v>
      </c>
    </row>
    <row r="640" s="17" customFormat="1" ht="22.7" customHeight="1" spans="1:11">
      <c r="A640" s="21"/>
      <c r="B640" s="21"/>
      <c r="C640" s="22"/>
      <c r="D640" s="21"/>
      <c r="E640" s="21"/>
      <c r="F640" s="21"/>
      <c r="G640" s="21" t="s">
        <v>1712</v>
      </c>
      <c r="H640" s="23" t="s">
        <v>1067</v>
      </c>
      <c r="I640" s="21" t="s">
        <v>1765</v>
      </c>
      <c r="J640" s="23" t="s">
        <v>1084</v>
      </c>
      <c r="K640" s="21" t="s">
        <v>1056</v>
      </c>
    </row>
    <row r="641" s="17" customFormat="1" ht="22.7" customHeight="1" spans="1:11">
      <c r="A641" s="21"/>
      <c r="B641" s="21"/>
      <c r="C641" s="22"/>
      <c r="D641" s="21"/>
      <c r="E641" s="21"/>
      <c r="F641" s="21" t="s">
        <v>1061</v>
      </c>
      <c r="G641" s="21" t="s">
        <v>1743</v>
      </c>
      <c r="H641" s="23" t="s">
        <v>1053</v>
      </c>
      <c r="I641" s="21" t="s">
        <v>1753</v>
      </c>
      <c r="J641" s="23" t="s">
        <v>1064</v>
      </c>
      <c r="K641" s="21" t="s">
        <v>1056</v>
      </c>
    </row>
    <row r="642" s="17" customFormat="1" ht="33.95" customHeight="1" spans="1:11">
      <c r="A642" s="21"/>
      <c r="B642" s="21"/>
      <c r="C642" s="22"/>
      <c r="D642" s="21"/>
      <c r="E642" s="21"/>
      <c r="F642" s="21"/>
      <c r="G642" s="21" t="s">
        <v>1717</v>
      </c>
      <c r="H642" s="23" t="s">
        <v>1053</v>
      </c>
      <c r="I642" s="21" t="s">
        <v>1752</v>
      </c>
      <c r="J642" s="23" t="s">
        <v>1064</v>
      </c>
      <c r="K642" s="21" t="s">
        <v>1056</v>
      </c>
    </row>
    <row r="643" s="17" customFormat="1" ht="22.7" customHeight="1" spans="1:11">
      <c r="A643" s="21"/>
      <c r="B643" s="21"/>
      <c r="C643" s="22"/>
      <c r="D643" s="21"/>
      <c r="E643" s="21"/>
      <c r="F643" s="21"/>
      <c r="G643" s="21" t="s">
        <v>1719</v>
      </c>
      <c r="H643" s="23" t="s">
        <v>1053</v>
      </c>
      <c r="I643" s="21" t="s">
        <v>1752</v>
      </c>
      <c r="J643" s="23" t="s">
        <v>1064</v>
      </c>
      <c r="K643" s="21" t="s">
        <v>1056</v>
      </c>
    </row>
    <row r="644" s="17" customFormat="1" ht="22.7" customHeight="1" spans="1:11">
      <c r="A644" s="21"/>
      <c r="B644" s="21"/>
      <c r="C644" s="22"/>
      <c r="D644" s="21"/>
      <c r="E644" s="21" t="s">
        <v>1070</v>
      </c>
      <c r="F644" s="21" t="s">
        <v>1075</v>
      </c>
      <c r="G644" s="21" t="s">
        <v>1754</v>
      </c>
      <c r="H644" s="23" t="s">
        <v>1073</v>
      </c>
      <c r="I644" s="21" t="s">
        <v>1722</v>
      </c>
      <c r="J644" s="23"/>
      <c r="K644" s="21" t="s">
        <v>1060</v>
      </c>
    </row>
    <row r="645" s="17" customFormat="1" ht="22.7" customHeight="1" spans="1:11">
      <c r="A645" s="21"/>
      <c r="B645" s="21"/>
      <c r="C645" s="22"/>
      <c r="D645" s="21"/>
      <c r="E645" s="21" t="s">
        <v>1077</v>
      </c>
      <c r="F645" s="21" t="s">
        <v>1086</v>
      </c>
      <c r="G645" s="21" t="s">
        <v>1233</v>
      </c>
      <c r="H645" s="23" t="s">
        <v>1053</v>
      </c>
      <c r="I645" s="21" t="s">
        <v>1063</v>
      </c>
      <c r="J645" s="23" t="s">
        <v>1064</v>
      </c>
      <c r="K645" s="21" t="s">
        <v>1056</v>
      </c>
    </row>
    <row r="646" s="17" customFormat="1" ht="45.2" customHeight="1" spans="1:11">
      <c r="A646" s="21"/>
      <c r="B646" s="21" t="s">
        <v>1723</v>
      </c>
      <c r="C646" s="22">
        <v>1.2021</v>
      </c>
      <c r="D646" s="21" t="s">
        <v>1760</v>
      </c>
      <c r="E646" s="21" t="s">
        <v>1050</v>
      </c>
      <c r="F646" s="21" t="s">
        <v>1051</v>
      </c>
      <c r="G646" s="21" t="s">
        <v>1755</v>
      </c>
      <c r="H646" s="23" t="s">
        <v>1053</v>
      </c>
      <c r="I646" s="21" t="s">
        <v>1141</v>
      </c>
      <c r="J646" s="23" t="s">
        <v>1064</v>
      </c>
      <c r="K646" s="21" t="s">
        <v>1060</v>
      </c>
    </row>
    <row r="647" s="17" customFormat="1" ht="33.95" customHeight="1" spans="1:11">
      <c r="A647" s="21"/>
      <c r="B647" s="21"/>
      <c r="C647" s="22"/>
      <c r="D647" s="21"/>
      <c r="E647" s="21"/>
      <c r="F647" s="21"/>
      <c r="G647" s="21" t="s">
        <v>1725</v>
      </c>
      <c r="H647" s="23" t="s">
        <v>1053</v>
      </c>
      <c r="I647" s="21" t="s">
        <v>1141</v>
      </c>
      <c r="J647" s="23" t="s">
        <v>1064</v>
      </c>
      <c r="K647" s="21" t="s">
        <v>1060</v>
      </c>
    </row>
    <row r="648" s="17" customFormat="1" ht="45.2" customHeight="1" spans="1:11">
      <c r="A648" s="21"/>
      <c r="B648" s="21"/>
      <c r="C648" s="22"/>
      <c r="D648" s="21"/>
      <c r="E648" s="21"/>
      <c r="F648" s="21" t="s">
        <v>1061</v>
      </c>
      <c r="G648" s="21" t="s">
        <v>1727</v>
      </c>
      <c r="H648" s="23" t="s">
        <v>1053</v>
      </c>
      <c r="I648" s="21" t="s">
        <v>1063</v>
      </c>
      <c r="J648" s="23" t="s">
        <v>1064</v>
      </c>
      <c r="K648" s="21" t="s">
        <v>1060</v>
      </c>
    </row>
    <row r="649" s="17" customFormat="1" ht="14.45" customHeight="1" spans="1:11">
      <c r="A649" s="21"/>
      <c r="B649" s="21"/>
      <c r="C649" s="22"/>
      <c r="D649" s="21"/>
      <c r="E649" s="21" t="s">
        <v>1070</v>
      </c>
      <c r="F649" s="21" t="s">
        <v>1075</v>
      </c>
      <c r="G649" s="21" t="s">
        <v>1728</v>
      </c>
      <c r="H649" s="23" t="s">
        <v>1073</v>
      </c>
      <c r="I649" s="21" t="s">
        <v>1729</v>
      </c>
      <c r="J649" s="23"/>
      <c r="K649" s="21" t="s">
        <v>1056</v>
      </c>
    </row>
    <row r="650" s="17" customFormat="1" ht="22.7" customHeight="1" spans="1:11">
      <c r="A650" s="21"/>
      <c r="B650" s="21"/>
      <c r="C650" s="22"/>
      <c r="D650" s="21"/>
      <c r="E650" s="21"/>
      <c r="F650" s="21" t="s">
        <v>1144</v>
      </c>
      <c r="G650" s="21" t="s">
        <v>1730</v>
      </c>
      <c r="H650" s="23" t="s">
        <v>1073</v>
      </c>
      <c r="I650" s="21" t="s">
        <v>1731</v>
      </c>
      <c r="J650" s="23"/>
      <c r="K650" s="21" t="s">
        <v>1056</v>
      </c>
    </row>
    <row r="651" s="17" customFormat="1" ht="22.7" customHeight="1" spans="1:11">
      <c r="A651" s="21"/>
      <c r="B651" s="21"/>
      <c r="C651" s="22"/>
      <c r="D651" s="21"/>
      <c r="E651" s="21" t="s">
        <v>1077</v>
      </c>
      <c r="F651" s="21" t="s">
        <v>1086</v>
      </c>
      <c r="G651" s="21" t="s">
        <v>1732</v>
      </c>
      <c r="H651" s="23" t="s">
        <v>1053</v>
      </c>
      <c r="I651" s="21" t="s">
        <v>1214</v>
      </c>
      <c r="J651" s="23" t="s">
        <v>1064</v>
      </c>
      <c r="K651" s="21" t="s">
        <v>1085</v>
      </c>
    </row>
    <row r="652" s="17" customFormat="1" ht="22.7" customHeight="1" spans="1:11">
      <c r="A652" s="21"/>
      <c r="B652" s="21"/>
      <c r="C652" s="22"/>
      <c r="D652" s="21"/>
      <c r="E652" s="21"/>
      <c r="F652" s="21"/>
      <c r="G652" s="21" t="s">
        <v>1733</v>
      </c>
      <c r="H652" s="23" t="s">
        <v>1053</v>
      </c>
      <c r="I652" s="21" t="s">
        <v>1063</v>
      </c>
      <c r="J652" s="23" t="s">
        <v>1064</v>
      </c>
      <c r="K652" s="21" t="s">
        <v>1085</v>
      </c>
    </row>
    <row r="653" s="17" customFormat="1" ht="22.7" customHeight="1" spans="1:11">
      <c r="A653" s="21" t="s">
        <v>1768</v>
      </c>
      <c r="B653" s="21" t="s">
        <v>1708</v>
      </c>
      <c r="C653" s="22">
        <v>5.874561</v>
      </c>
      <c r="D653" s="21" t="s">
        <v>1769</v>
      </c>
      <c r="E653" s="21" t="s">
        <v>1050</v>
      </c>
      <c r="F653" s="21" t="s">
        <v>1051</v>
      </c>
      <c r="G653" s="21" t="s">
        <v>1715</v>
      </c>
      <c r="H653" s="23" t="s">
        <v>1067</v>
      </c>
      <c r="I653" s="21" t="s">
        <v>1218</v>
      </c>
      <c r="J653" s="23" t="s">
        <v>1084</v>
      </c>
      <c r="K653" s="21" t="s">
        <v>1085</v>
      </c>
    </row>
    <row r="654" s="17" customFormat="1" ht="22.7" customHeight="1" spans="1:11">
      <c r="A654" s="21"/>
      <c r="B654" s="21"/>
      <c r="C654" s="22"/>
      <c r="D654" s="21"/>
      <c r="E654" s="21"/>
      <c r="F654" s="21"/>
      <c r="G654" s="21" t="s">
        <v>1770</v>
      </c>
      <c r="H654" s="23" t="s">
        <v>1053</v>
      </c>
      <c r="I654" s="21" t="s">
        <v>1753</v>
      </c>
      <c r="J654" s="23" t="s">
        <v>1064</v>
      </c>
      <c r="K654" s="21" t="s">
        <v>1085</v>
      </c>
    </row>
    <row r="655" s="17" customFormat="1" ht="56.45" customHeight="1" spans="1:11">
      <c r="A655" s="21"/>
      <c r="B655" s="21"/>
      <c r="C655" s="22"/>
      <c r="D655" s="21"/>
      <c r="E655" s="21"/>
      <c r="F655" s="21"/>
      <c r="G655" s="21" t="s">
        <v>1771</v>
      </c>
      <c r="H655" s="23" t="s">
        <v>1053</v>
      </c>
      <c r="I655" s="21" t="s">
        <v>1214</v>
      </c>
      <c r="J655" s="23" t="s">
        <v>1064</v>
      </c>
      <c r="K655" s="21" t="s">
        <v>1085</v>
      </c>
    </row>
    <row r="656" s="17" customFormat="1" ht="67.9" customHeight="1" spans="1:11">
      <c r="A656" s="21"/>
      <c r="B656" s="21"/>
      <c r="C656" s="22"/>
      <c r="D656" s="21"/>
      <c r="E656" s="21"/>
      <c r="F656" s="21"/>
      <c r="G656" s="21" t="s">
        <v>1772</v>
      </c>
      <c r="H656" s="23" t="s">
        <v>1053</v>
      </c>
      <c r="I656" s="21" t="s">
        <v>1105</v>
      </c>
      <c r="J656" s="23" t="s">
        <v>1064</v>
      </c>
      <c r="K656" s="21" t="s">
        <v>1085</v>
      </c>
    </row>
    <row r="657" s="17" customFormat="1" ht="22.7" customHeight="1" spans="1:11">
      <c r="A657" s="21"/>
      <c r="B657" s="21"/>
      <c r="C657" s="22"/>
      <c r="D657" s="21"/>
      <c r="E657" s="21"/>
      <c r="F657" s="21"/>
      <c r="G657" s="21" t="s">
        <v>1773</v>
      </c>
      <c r="H657" s="23" t="s">
        <v>1053</v>
      </c>
      <c r="I657" s="21" t="s">
        <v>1218</v>
      </c>
      <c r="J657" s="23" t="s">
        <v>1064</v>
      </c>
      <c r="K657" s="21" t="s">
        <v>1085</v>
      </c>
    </row>
    <row r="658" s="17" customFormat="1" ht="22.7" customHeight="1" spans="1:11">
      <c r="A658" s="21"/>
      <c r="B658" s="21"/>
      <c r="C658" s="22"/>
      <c r="D658" s="21"/>
      <c r="E658" s="21"/>
      <c r="F658" s="21"/>
      <c r="G658" s="21" t="s">
        <v>1710</v>
      </c>
      <c r="H658" s="23" t="s">
        <v>1067</v>
      </c>
      <c r="I658" s="21" t="s">
        <v>1774</v>
      </c>
      <c r="J658" s="23" t="s">
        <v>1084</v>
      </c>
      <c r="K658" s="21" t="s">
        <v>1085</v>
      </c>
    </row>
    <row r="659" s="17" customFormat="1" ht="33.95" customHeight="1" spans="1:11">
      <c r="A659" s="21"/>
      <c r="B659" s="21"/>
      <c r="C659" s="22"/>
      <c r="D659" s="21"/>
      <c r="E659" s="21"/>
      <c r="F659" s="21"/>
      <c r="G659" s="21" t="s">
        <v>1775</v>
      </c>
      <c r="H659" s="23" t="s">
        <v>1067</v>
      </c>
      <c r="I659" s="21" t="s">
        <v>1141</v>
      </c>
      <c r="J659" s="23" t="s">
        <v>1064</v>
      </c>
      <c r="K659" s="21" t="s">
        <v>1056</v>
      </c>
    </row>
    <row r="660" s="17" customFormat="1" ht="33.95" customHeight="1" spans="1:11">
      <c r="A660" s="21"/>
      <c r="B660" s="21"/>
      <c r="C660" s="22"/>
      <c r="D660" s="21"/>
      <c r="E660" s="21"/>
      <c r="F660" s="21" t="s">
        <v>1061</v>
      </c>
      <c r="G660" s="21" t="s">
        <v>1776</v>
      </c>
      <c r="H660" s="23" t="s">
        <v>1053</v>
      </c>
      <c r="I660" s="21" t="s">
        <v>1063</v>
      </c>
      <c r="J660" s="23" t="s">
        <v>1064</v>
      </c>
      <c r="K660" s="21" t="s">
        <v>1085</v>
      </c>
    </row>
    <row r="661" s="17" customFormat="1" ht="113.1" customHeight="1" spans="1:11">
      <c r="A661" s="21"/>
      <c r="B661" s="21"/>
      <c r="C661" s="22"/>
      <c r="D661" s="21"/>
      <c r="E661" s="21"/>
      <c r="F661" s="21"/>
      <c r="G661" s="21" t="s">
        <v>1777</v>
      </c>
      <c r="H661" s="23" t="s">
        <v>1053</v>
      </c>
      <c r="I661" s="21" t="s">
        <v>1718</v>
      </c>
      <c r="J661" s="23" t="s">
        <v>1064</v>
      </c>
      <c r="K661" s="21" t="s">
        <v>1056</v>
      </c>
    </row>
    <row r="662" s="17" customFormat="1" ht="14.25" customHeight="1" spans="1:11">
      <c r="A662" s="21"/>
      <c r="B662" s="21"/>
      <c r="C662" s="22"/>
      <c r="D662" s="21"/>
      <c r="E662" s="21"/>
      <c r="F662" s="21" t="s">
        <v>1065</v>
      </c>
      <c r="G662" s="21" t="s">
        <v>1631</v>
      </c>
      <c r="H662" s="23" t="s">
        <v>1073</v>
      </c>
      <c r="I662" s="21" t="s">
        <v>1778</v>
      </c>
      <c r="J662" s="23"/>
      <c r="K662" s="21" t="s">
        <v>1085</v>
      </c>
    </row>
    <row r="663" s="17" customFormat="1" ht="22.7" customHeight="1" spans="1:11">
      <c r="A663" s="21"/>
      <c r="B663" s="21"/>
      <c r="C663" s="22"/>
      <c r="D663" s="21"/>
      <c r="E663" s="21" t="s">
        <v>1070</v>
      </c>
      <c r="F663" s="21" t="s">
        <v>1075</v>
      </c>
      <c r="G663" s="21" t="s">
        <v>1779</v>
      </c>
      <c r="H663" s="23" t="s">
        <v>1073</v>
      </c>
      <c r="I663" s="21" t="s">
        <v>1780</v>
      </c>
      <c r="J663" s="23"/>
      <c r="K663" s="21" t="s">
        <v>1056</v>
      </c>
    </row>
    <row r="664" s="17" customFormat="1" ht="22.7" customHeight="1" spans="1:11">
      <c r="A664" s="21"/>
      <c r="B664" s="21"/>
      <c r="C664" s="22"/>
      <c r="D664" s="21"/>
      <c r="E664" s="21"/>
      <c r="F664" s="21" t="s">
        <v>1144</v>
      </c>
      <c r="G664" s="21" t="s">
        <v>1781</v>
      </c>
      <c r="H664" s="23" t="s">
        <v>1073</v>
      </c>
      <c r="I664" s="21" t="s">
        <v>1722</v>
      </c>
      <c r="J664" s="23"/>
      <c r="K664" s="21" t="s">
        <v>1056</v>
      </c>
    </row>
    <row r="665" s="17" customFormat="1" ht="22.7" customHeight="1" spans="1:11">
      <c r="A665" s="21"/>
      <c r="B665" s="21"/>
      <c r="C665" s="22"/>
      <c r="D665" s="21"/>
      <c r="E665" s="21" t="s">
        <v>1077</v>
      </c>
      <c r="F665" s="21" t="s">
        <v>1086</v>
      </c>
      <c r="G665" s="21" t="s">
        <v>1233</v>
      </c>
      <c r="H665" s="23" t="s">
        <v>1053</v>
      </c>
      <c r="I665" s="21" t="s">
        <v>1063</v>
      </c>
      <c r="J665" s="23" t="s">
        <v>1064</v>
      </c>
      <c r="K665" s="21" t="s">
        <v>1056</v>
      </c>
    </row>
    <row r="666" s="17" customFormat="1" ht="45.2" customHeight="1" spans="1:11">
      <c r="A666" s="21"/>
      <c r="B666" s="21" t="s">
        <v>1723</v>
      </c>
      <c r="C666" s="22">
        <v>2.5431</v>
      </c>
      <c r="D666" s="21" t="s">
        <v>1747</v>
      </c>
      <c r="E666" s="21" t="s">
        <v>1050</v>
      </c>
      <c r="F666" s="21" t="s">
        <v>1051</v>
      </c>
      <c r="G666" s="21" t="s">
        <v>1726</v>
      </c>
      <c r="H666" s="23" t="s">
        <v>1067</v>
      </c>
      <c r="I666" s="21" t="s">
        <v>1141</v>
      </c>
      <c r="J666" s="23" t="s">
        <v>1064</v>
      </c>
      <c r="K666" s="21" t="s">
        <v>1060</v>
      </c>
    </row>
    <row r="667" s="17" customFormat="1" ht="33.95" customHeight="1" spans="1:11">
      <c r="A667" s="21"/>
      <c r="B667" s="21"/>
      <c r="C667" s="22"/>
      <c r="D667" s="21"/>
      <c r="E667" s="21"/>
      <c r="F667" s="21"/>
      <c r="G667" s="21" t="s">
        <v>1725</v>
      </c>
      <c r="H667" s="23" t="s">
        <v>1067</v>
      </c>
      <c r="I667" s="21" t="s">
        <v>1141</v>
      </c>
      <c r="J667" s="23" t="s">
        <v>1064</v>
      </c>
      <c r="K667" s="21" t="s">
        <v>1060</v>
      </c>
    </row>
    <row r="668" s="17" customFormat="1" ht="21" customHeight="1" spans="1:11">
      <c r="A668" s="21"/>
      <c r="B668" s="21"/>
      <c r="C668" s="22"/>
      <c r="D668" s="21"/>
      <c r="E668" s="21"/>
      <c r="F668" s="21" t="s">
        <v>1065</v>
      </c>
      <c r="G668" s="21" t="s">
        <v>1782</v>
      </c>
      <c r="H668" s="23" t="s">
        <v>1073</v>
      </c>
      <c r="I668" s="21" t="s">
        <v>1130</v>
      </c>
      <c r="J668" s="23" t="s">
        <v>1226</v>
      </c>
      <c r="K668" s="21" t="s">
        <v>1056</v>
      </c>
    </row>
    <row r="669" s="17" customFormat="1" ht="21" customHeight="1" spans="1:11">
      <c r="A669" s="21"/>
      <c r="B669" s="21"/>
      <c r="C669" s="22"/>
      <c r="D669" s="21"/>
      <c r="E669" s="21" t="s">
        <v>1070</v>
      </c>
      <c r="F669" s="21" t="s">
        <v>1075</v>
      </c>
      <c r="G669" s="21" t="s">
        <v>1728</v>
      </c>
      <c r="H669" s="23" t="s">
        <v>1073</v>
      </c>
      <c r="I669" s="21" t="s">
        <v>1729</v>
      </c>
      <c r="J669" s="23"/>
      <c r="K669" s="21" t="s">
        <v>1056</v>
      </c>
    </row>
    <row r="670" s="17" customFormat="1" ht="22.7" customHeight="1" spans="1:11">
      <c r="A670" s="21"/>
      <c r="B670" s="21"/>
      <c r="C670" s="22"/>
      <c r="D670" s="21"/>
      <c r="E670" s="21"/>
      <c r="F670" s="21" t="s">
        <v>1144</v>
      </c>
      <c r="G670" s="21" t="s">
        <v>1730</v>
      </c>
      <c r="H670" s="23" t="s">
        <v>1073</v>
      </c>
      <c r="I670" s="21" t="s">
        <v>1731</v>
      </c>
      <c r="J670" s="23"/>
      <c r="K670" s="21" t="s">
        <v>1060</v>
      </c>
    </row>
    <row r="671" s="17" customFormat="1" ht="22.7" customHeight="1" spans="1:11">
      <c r="A671" s="21"/>
      <c r="B671" s="21"/>
      <c r="C671" s="22"/>
      <c r="D671" s="21"/>
      <c r="E671" s="21" t="s">
        <v>1077</v>
      </c>
      <c r="F671" s="21" t="s">
        <v>1086</v>
      </c>
      <c r="G671" s="21" t="s">
        <v>1733</v>
      </c>
      <c r="H671" s="23" t="s">
        <v>1053</v>
      </c>
      <c r="I671" s="21" t="s">
        <v>1105</v>
      </c>
      <c r="J671" s="23" t="s">
        <v>1064</v>
      </c>
      <c r="K671" s="21" t="s">
        <v>1085</v>
      </c>
    </row>
    <row r="672" s="17" customFormat="1" ht="22.7" customHeight="1" spans="1:11">
      <c r="A672" s="21"/>
      <c r="B672" s="21"/>
      <c r="C672" s="22"/>
      <c r="D672" s="21"/>
      <c r="E672" s="21"/>
      <c r="F672" s="21"/>
      <c r="G672" s="21" t="s">
        <v>1732</v>
      </c>
      <c r="H672" s="23" t="s">
        <v>1053</v>
      </c>
      <c r="I672" s="21" t="s">
        <v>1214</v>
      </c>
      <c r="J672" s="23" t="s">
        <v>1064</v>
      </c>
      <c r="K672" s="21" t="s">
        <v>1085</v>
      </c>
    </row>
    <row r="673" s="17" customFormat="1" ht="22.7" customHeight="1" spans="1:11">
      <c r="A673" s="21" t="s">
        <v>1783</v>
      </c>
      <c r="B673" s="21" t="s">
        <v>1708</v>
      </c>
      <c r="C673" s="22">
        <v>5.971581</v>
      </c>
      <c r="D673" s="21" t="s">
        <v>1769</v>
      </c>
      <c r="E673" s="21" t="s">
        <v>1050</v>
      </c>
      <c r="F673" s="21" t="s">
        <v>1051</v>
      </c>
      <c r="G673" s="21" t="s">
        <v>1710</v>
      </c>
      <c r="H673" s="23" t="s">
        <v>1067</v>
      </c>
      <c r="I673" s="21" t="s">
        <v>1784</v>
      </c>
      <c r="J673" s="23" t="s">
        <v>1084</v>
      </c>
      <c r="K673" s="21" t="s">
        <v>1085</v>
      </c>
    </row>
    <row r="674" s="17" customFormat="1" ht="22.7" customHeight="1" spans="1:11">
      <c r="A674" s="21"/>
      <c r="B674" s="21"/>
      <c r="C674" s="22"/>
      <c r="D674" s="21"/>
      <c r="E674" s="21"/>
      <c r="F674" s="21"/>
      <c r="G674" s="21" t="s">
        <v>1715</v>
      </c>
      <c r="H674" s="23" t="s">
        <v>1067</v>
      </c>
      <c r="I674" s="21" t="s">
        <v>1785</v>
      </c>
      <c r="J674" s="23" t="s">
        <v>1084</v>
      </c>
      <c r="K674" s="21" t="s">
        <v>1085</v>
      </c>
    </row>
    <row r="675" s="17" customFormat="1" ht="22.7" customHeight="1" spans="1:11">
      <c r="A675" s="21"/>
      <c r="B675" s="21"/>
      <c r="C675" s="22"/>
      <c r="D675" s="21"/>
      <c r="E675" s="21"/>
      <c r="F675" s="21"/>
      <c r="G675" s="21" t="s">
        <v>1714</v>
      </c>
      <c r="H675" s="23" t="s">
        <v>1067</v>
      </c>
      <c r="I675" s="21" t="s">
        <v>1786</v>
      </c>
      <c r="J675" s="23" t="s">
        <v>1084</v>
      </c>
      <c r="K675" s="21" t="s">
        <v>1056</v>
      </c>
    </row>
    <row r="676" s="17" customFormat="1" ht="113.1" customHeight="1" spans="1:11">
      <c r="A676" s="21"/>
      <c r="B676" s="21"/>
      <c r="C676" s="22"/>
      <c r="D676" s="21"/>
      <c r="E676" s="21"/>
      <c r="F676" s="21"/>
      <c r="G676" s="21" t="s">
        <v>1787</v>
      </c>
      <c r="H676" s="23" t="s">
        <v>1053</v>
      </c>
      <c r="I676" s="21" t="s">
        <v>1105</v>
      </c>
      <c r="J676" s="23" t="s">
        <v>1064</v>
      </c>
      <c r="K676" s="21" t="s">
        <v>1056</v>
      </c>
    </row>
    <row r="677" s="17" customFormat="1" ht="33.95" customHeight="1" spans="1:11">
      <c r="A677" s="21"/>
      <c r="B677" s="21"/>
      <c r="C677" s="22"/>
      <c r="D677" s="21"/>
      <c r="E677" s="21"/>
      <c r="F677" s="21" t="s">
        <v>1061</v>
      </c>
      <c r="G677" s="21" t="s">
        <v>1776</v>
      </c>
      <c r="H677" s="23" t="s">
        <v>1053</v>
      </c>
      <c r="I677" s="21" t="s">
        <v>1063</v>
      </c>
      <c r="J677" s="23" t="s">
        <v>1064</v>
      </c>
      <c r="K677" s="21" t="s">
        <v>1056</v>
      </c>
    </row>
    <row r="678" s="17" customFormat="1" ht="79.15" customHeight="1" spans="1:11">
      <c r="A678" s="21"/>
      <c r="B678" s="21"/>
      <c r="C678" s="22"/>
      <c r="D678" s="21"/>
      <c r="E678" s="21"/>
      <c r="F678" s="21"/>
      <c r="G678" s="21" t="s">
        <v>1788</v>
      </c>
      <c r="H678" s="23" t="s">
        <v>1053</v>
      </c>
      <c r="I678" s="21" t="s">
        <v>1718</v>
      </c>
      <c r="J678" s="23" t="s">
        <v>1064</v>
      </c>
      <c r="K678" s="21" t="s">
        <v>1056</v>
      </c>
    </row>
    <row r="679" s="17" customFormat="1" ht="14.25" customHeight="1" spans="1:11">
      <c r="A679" s="21"/>
      <c r="B679" s="21"/>
      <c r="C679" s="22"/>
      <c r="D679" s="21"/>
      <c r="E679" s="21"/>
      <c r="F679" s="21" t="s">
        <v>1065</v>
      </c>
      <c r="G679" s="21" t="s">
        <v>1631</v>
      </c>
      <c r="H679" s="23" t="s">
        <v>1073</v>
      </c>
      <c r="I679" s="21" t="s">
        <v>1789</v>
      </c>
      <c r="J679" s="23"/>
      <c r="K679" s="21" t="s">
        <v>1056</v>
      </c>
    </row>
    <row r="680" s="17" customFormat="1" ht="22.7" customHeight="1" spans="1:11">
      <c r="A680" s="21"/>
      <c r="B680" s="21"/>
      <c r="C680" s="22"/>
      <c r="D680" s="21"/>
      <c r="E680" s="21" t="s">
        <v>1070</v>
      </c>
      <c r="F680" s="21" t="s">
        <v>1075</v>
      </c>
      <c r="G680" s="21" t="s">
        <v>1754</v>
      </c>
      <c r="H680" s="23" t="s">
        <v>1073</v>
      </c>
      <c r="I680" s="21" t="s">
        <v>1722</v>
      </c>
      <c r="J680" s="23"/>
      <c r="K680" s="21" t="s">
        <v>1060</v>
      </c>
    </row>
    <row r="681" s="17" customFormat="1" ht="22.7" customHeight="1" spans="1:11">
      <c r="A681" s="21"/>
      <c r="B681" s="21"/>
      <c r="C681" s="22"/>
      <c r="D681" s="21"/>
      <c r="E681" s="21" t="s">
        <v>1077</v>
      </c>
      <c r="F681" s="21" t="s">
        <v>1086</v>
      </c>
      <c r="G681" s="21" t="s">
        <v>1233</v>
      </c>
      <c r="H681" s="23" t="s">
        <v>1053</v>
      </c>
      <c r="I681" s="21" t="s">
        <v>1105</v>
      </c>
      <c r="J681" s="23" t="s">
        <v>1064</v>
      </c>
      <c r="K681" s="21" t="s">
        <v>1056</v>
      </c>
    </row>
    <row r="682" s="17" customFormat="1" ht="33.95" customHeight="1" spans="1:11">
      <c r="A682" s="21"/>
      <c r="B682" s="21" t="s">
        <v>1723</v>
      </c>
      <c r="C682" s="22">
        <v>2.5851</v>
      </c>
      <c r="D682" s="21" t="s">
        <v>1747</v>
      </c>
      <c r="E682" s="21" t="s">
        <v>1050</v>
      </c>
      <c r="F682" s="21" t="s">
        <v>1051</v>
      </c>
      <c r="G682" s="21" t="s">
        <v>1725</v>
      </c>
      <c r="H682" s="23" t="s">
        <v>1067</v>
      </c>
      <c r="I682" s="21" t="s">
        <v>1141</v>
      </c>
      <c r="J682" s="23" t="s">
        <v>1064</v>
      </c>
      <c r="K682" s="21" t="s">
        <v>1060</v>
      </c>
    </row>
    <row r="683" s="17" customFormat="1" ht="45.2" customHeight="1" spans="1:11">
      <c r="A683" s="21"/>
      <c r="B683" s="21"/>
      <c r="C683" s="22"/>
      <c r="D683" s="21"/>
      <c r="E683" s="21"/>
      <c r="F683" s="21"/>
      <c r="G683" s="21" t="s">
        <v>1726</v>
      </c>
      <c r="H683" s="23" t="s">
        <v>1067</v>
      </c>
      <c r="I683" s="21" t="s">
        <v>1141</v>
      </c>
      <c r="J683" s="23" t="s">
        <v>1064</v>
      </c>
      <c r="K683" s="21" t="s">
        <v>1060</v>
      </c>
    </row>
    <row r="684" s="17" customFormat="1" ht="21" customHeight="1" spans="1:11">
      <c r="A684" s="21"/>
      <c r="B684" s="21"/>
      <c r="C684" s="22"/>
      <c r="D684" s="21"/>
      <c r="E684" s="21"/>
      <c r="F684" s="21" t="s">
        <v>1065</v>
      </c>
      <c r="G684" s="21" t="s">
        <v>1782</v>
      </c>
      <c r="H684" s="23" t="s">
        <v>1073</v>
      </c>
      <c r="I684" s="21" t="s">
        <v>1130</v>
      </c>
      <c r="J684" s="23" t="s">
        <v>1226</v>
      </c>
      <c r="K684" s="21" t="s">
        <v>1056</v>
      </c>
    </row>
    <row r="685" s="17" customFormat="1" ht="21" customHeight="1" spans="1:11">
      <c r="A685" s="21"/>
      <c r="B685" s="21"/>
      <c r="C685" s="22"/>
      <c r="D685" s="21"/>
      <c r="E685" s="21" t="s">
        <v>1070</v>
      </c>
      <c r="F685" s="21" t="s">
        <v>1075</v>
      </c>
      <c r="G685" s="21" t="s">
        <v>1728</v>
      </c>
      <c r="H685" s="23" t="s">
        <v>1073</v>
      </c>
      <c r="I685" s="21" t="s">
        <v>1729</v>
      </c>
      <c r="J685" s="23"/>
      <c r="K685" s="21" t="s">
        <v>1056</v>
      </c>
    </row>
    <row r="686" s="17" customFormat="1" ht="22.7" customHeight="1" spans="1:11">
      <c r="A686" s="21"/>
      <c r="B686" s="21"/>
      <c r="C686" s="22"/>
      <c r="D686" s="21"/>
      <c r="E686" s="21"/>
      <c r="F686" s="21" t="s">
        <v>1144</v>
      </c>
      <c r="G686" s="21" t="s">
        <v>1730</v>
      </c>
      <c r="H686" s="23" t="s">
        <v>1073</v>
      </c>
      <c r="I686" s="21" t="s">
        <v>1731</v>
      </c>
      <c r="J686" s="23"/>
      <c r="K686" s="21" t="s">
        <v>1060</v>
      </c>
    </row>
    <row r="687" s="17" customFormat="1" ht="22.7" customHeight="1" spans="1:11">
      <c r="A687" s="21"/>
      <c r="B687" s="21"/>
      <c r="C687" s="22"/>
      <c r="D687" s="21"/>
      <c r="E687" s="21" t="s">
        <v>1077</v>
      </c>
      <c r="F687" s="21" t="s">
        <v>1086</v>
      </c>
      <c r="G687" s="21" t="s">
        <v>1733</v>
      </c>
      <c r="H687" s="23" t="s">
        <v>1053</v>
      </c>
      <c r="I687" s="21" t="s">
        <v>1105</v>
      </c>
      <c r="J687" s="23" t="s">
        <v>1064</v>
      </c>
      <c r="K687" s="21" t="s">
        <v>1085</v>
      </c>
    </row>
    <row r="688" s="17" customFormat="1" ht="22.7" customHeight="1" spans="1:11">
      <c r="A688" s="21"/>
      <c r="B688" s="21"/>
      <c r="C688" s="22"/>
      <c r="D688" s="21"/>
      <c r="E688" s="21"/>
      <c r="F688" s="21"/>
      <c r="G688" s="21" t="s">
        <v>1732</v>
      </c>
      <c r="H688" s="23" t="s">
        <v>1053</v>
      </c>
      <c r="I688" s="21" t="s">
        <v>1214</v>
      </c>
      <c r="J688" s="23" t="s">
        <v>1064</v>
      </c>
      <c r="K688" s="21" t="s">
        <v>1085</v>
      </c>
    </row>
    <row r="689" s="17" customFormat="1" ht="29.65" customHeight="1" spans="1:11">
      <c r="A689" s="21" t="s">
        <v>1790</v>
      </c>
      <c r="B689" s="21" t="s">
        <v>1708</v>
      </c>
      <c r="C689" s="22">
        <v>30.917502</v>
      </c>
      <c r="D689" s="21" t="s">
        <v>1791</v>
      </c>
      <c r="E689" s="21" t="s">
        <v>1050</v>
      </c>
      <c r="F689" s="21" t="s">
        <v>1051</v>
      </c>
      <c r="G689" s="21" t="s">
        <v>1715</v>
      </c>
      <c r="H689" s="23" t="s">
        <v>1067</v>
      </c>
      <c r="I689" s="21" t="s">
        <v>1792</v>
      </c>
      <c r="J689" s="23" t="s">
        <v>1084</v>
      </c>
      <c r="K689" s="21" t="s">
        <v>1056</v>
      </c>
    </row>
    <row r="690" s="17" customFormat="1" ht="29.65" customHeight="1" spans="1:11">
      <c r="A690" s="21"/>
      <c r="B690" s="21"/>
      <c r="C690" s="22"/>
      <c r="D690" s="21"/>
      <c r="E690" s="21"/>
      <c r="F690" s="21"/>
      <c r="G690" s="21" t="s">
        <v>1710</v>
      </c>
      <c r="H690" s="23" t="s">
        <v>1067</v>
      </c>
      <c r="I690" s="21" t="s">
        <v>1793</v>
      </c>
      <c r="J690" s="23" t="s">
        <v>1084</v>
      </c>
      <c r="K690" s="21" t="s">
        <v>1056</v>
      </c>
    </row>
    <row r="691" s="17" customFormat="1" ht="29.65" customHeight="1" spans="1:11">
      <c r="A691" s="21"/>
      <c r="B691" s="21"/>
      <c r="C691" s="22"/>
      <c r="D691" s="21"/>
      <c r="E691" s="21"/>
      <c r="F691" s="21"/>
      <c r="G691" s="21" t="s">
        <v>1714</v>
      </c>
      <c r="H691" s="23" t="s">
        <v>1067</v>
      </c>
      <c r="I691" s="21" t="s">
        <v>1794</v>
      </c>
      <c r="J691" s="23" t="s">
        <v>1084</v>
      </c>
      <c r="K691" s="21" t="s">
        <v>1056</v>
      </c>
    </row>
    <row r="692" s="17" customFormat="1" ht="29.65" customHeight="1" spans="1:11">
      <c r="A692" s="21"/>
      <c r="B692" s="21"/>
      <c r="C692" s="22"/>
      <c r="D692" s="21"/>
      <c r="E692" s="21"/>
      <c r="F692" s="21"/>
      <c r="G692" s="21" t="s">
        <v>1712</v>
      </c>
      <c r="H692" s="23" t="s">
        <v>1067</v>
      </c>
      <c r="I692" s="21" t="s">
        <v>1795</v>
      </c>
      <c r="J692" s="23" t="s">
        <v>1084</v>
      </c>
      <c r="K692" s="21" t="s">
        <v>1056</v>
      </c>
    </row>
    <row r="693" s="17" customFormat="1" ht="29.65" customHeight="1" spans="1:11">
      <c r="A693" s="21"/>
      <c r="B693" s="21"/>
      <c r="C693" s="22"/>
      <c r="D693" s="21"/>
      <c r="E693" s="21"/>
      <c r="F693" s="21" t="s">
        <v>1061</v>
      </c>
      <c r="G693" s="21" t="s">
        <v>1719</v>
      </c>
      <c r="H693" s="23" t="s">
        <v>1053</v>
      </c>
      <c r="I693" s="21" t="s">
        <v>1750</v>
      </c>
      <c r="J693" s="23" t="s">
        <v>1064</v>
      </c>
      <c r="K693" s="21" t="s">
        <v>1056</v>
      </c>
    </row>
    <row r="694" s="17" customFormat="1" ht="29.65" customHeight="1" spans="1:11">
      <c r="A694" s="21"/>
      <c r="B694" s="21"/>
      <c r="C694" s="22"/>
      <c r="D694" s="21"/>
      <c r="E694" s="21"/>
      <c r="F694" s="21"/>
      <c r="G694" s="21" t="s">
        <v>1720</v>
      </c>
      <c r="H694" s="23" t="s">
        <v>1053</v>
      </c>
      <c r="I694" s="21" t="s">
        <v>1740</v>
      </c>
      <c r="J694" s="23" t="s">
        <v>1064</v>
      </c>
      <c r="K694" s="21" t="s">
        <v>1056</v>
      </c>
    </row>
    <row r="695" s="17" customFormat="1" ht="29.65" customHeight="1" spans="1:11">
      <c r="A695" s="21"/>
      <c r="B695" s="21"/>
      <c r="C695" s="22"/>
      <c r="D695" s="21"/>
      <c r="E695" s="21" t="s">
        <v>1070</v>
      </c>
      <c r="F695" s="21" t="s">
        <v>1075</v>
      </c>
      <c r="G695" s="21" t="s">
        <v>1754</v>
      </c>
      <c r="H695" s="23" t="s">
        <v>1073</v>
      </c>
      <c r="I695" s="21" t="s">
        <v>1722</v>
      </c>
      <c r="J695" s="23"/>
      <c r="K695" s="21" t="s">
        <v>1060</v>
      </c>
    </row>
    <row r="696" s="17" customFormat="1" ht="29.65" customHeight="1" spans="1:11">
      <c r="A696" s="21"/>
      <c r="B696" s="21"/>
      <c r="C696" s="22"/>
      <c r="D696" s="21"/>
      <c r="E696" s="21" t="s">
        <v>1077</v>
      </c>
      <c r="F696" s="21" t="s">
        <v>1086</v>
      </c>
      <c r="G696" s="21" t="s">
        <v>1233</v>
      </c>
      <c r="H696" s="23" t="s">
        <v>1073</v>
      </c>
      <c r="I696" s="21" t="s">
        <v>1233</v>
      </c>
      <c r="J696" s="23"/>
      <c r="K696" s="21" t="s">
        <v>1056</v>
      </c>
    </row>
    <row r="697" s="17" customFormat="1" ht="45.2" customHeight="1" spans="1:11">
      <c r="A697" s="21"/>
      <c r="B697" s="21" t="s">
        <v>1723</v>
      </c>
      <c r="C697" s="22">
        <v>13.3842</v>
      </c>
      <c r="D697" s="21" t="s">
        <v>1747</v>
      </c>
      <c r="E697" s="21" t="s">
        <v>1050</v>
      </c>
      <c r="F697" s="21" t="s">
        <v>1051</v>
      </c>
      <c r="G697" s="21" t="s">
        <v>1726</v>
      </c>
      <c r="H697" s="23" t="s">
        <v>1053</v>
      </c>
      <c r="I697" s="21" t="s">
        <v>1063</v>
      </c>
      <c r="J697" s="23" t="s">
        <v>1064</v>
      </c>
      <c r="K697" s="21" t="s">
        <v>1056</v>
      </c>
    </row>
    <row r="698" s="17" customFormat="1" ht="33.95" customHeight="1" spans="1:11">
      <c r="A698" s="21"/>
      <c r="B698" s="21"/>
      <c r="C698" s="22"/>
      <c r="D698" s="21"/>
      <c r="E698" s="21"/>
      <c r="F698" s="21"/>
      <c r="G698" s="21" t="s">
        <v>1725</v>
      </c>
      <c r="H698" s="23" t="s">
        <v>1053</v>
      </c>
      <c r="I698" s="21" t="s">
        <v>1063</v>
      </c>
      <c r="J698" s="23" t="s">
        <v>1064</v>
      </c>
      <c r="K698" s="21" t="s">
        <v>1060</v>
      </c>
    </row>
    <row r="699" s="17" customFormat="1" ht="45.2" customHeight="1" spans="1:11">
      <c r="A699" s="21"/>
      <c r="B699" s="21"/>
      <c r="C699" s="22"/>
      <c r="D699" s="21"/>
      <c r="E699" s="21"/>
      <c r="F699" s="21" t="s">
        <v>1061</v>
      </c>
      <c r="G699" s="21" t="s">
        <v>1727</v>
      </c>
      <c r="H699" s="23" t="s">
        <v>1053</v>
      </c>
      <c r="I699" s="21" t="s">
        <v>1063</v>
      </c>
      <c r="J699" s="23" t="s">
        <v>1064</v>
      </c>
      <c r="K699" s="21" t="s">
        <v>1056</v>
      </c>
    </row>
    <row r="700" s="17" customFormat="1" ht="21" customHeight="1" spans="1:11">
      <c r="A700" s="21"/>
      <c r="B700" s="21"/>
      <c r="C700" s="22"/>
      <c r="D700" s="21"/>
      <c r="E700" s="21" t="s">
        <v>1070</v>
      </c>
      <c r="F700" s="21" t="s">
        <v>1075</v>
      </c>
      <c r="G700" s="21" t="s">
        <v>1728</v>
      </c>
      <c r="H700" s="23" t="s">
        <v>1073</v>
      </c>
      <c r="I700" s="21" t="s">
        <v>1729</v>
      </c>
      <c r="J700" s="23"/>
      <c r="K700" s="21" t="s">
        <v>1060</v>
      </c>
    </row>
    <row r="701" s="17" customFormat="1" ht="22.7" customHeight="1" spans="1:11">
      <c r="A701" s="21"/>
      <c r="B701" s="21"/>
      <c r="C701" s="22"/>
      <c r="D701" s="21"/>
      <c r="E701" s="21"/>
      <c r="F701" s="21" t="s">
        <v>1144</v>
      </c>
      <c r="G701" s="21" t="s">
        <v>1730</v>
      </c>
      <c r="H701" s="23" t="s">
        <v>1073</v>
      </c>
      <c r="I701" s="21" t="s">
        <v>1731</v>
      </c>
      <c r="J701" s="23"/>
      <c r="K701" s="21" t="s">
        <v>1060</v>
      </c>
    </row>
    <row r="702" s="17" customFormat="1" ht="21" customHeight="1" spans="1:11">
      <c r="A702" s="21"/>
      <c r="B702" s="21"/>
      <c r="C702" s="22"/>
      <c r="D702" s="21"/>
      <c r="E702" s="21" t="s">
        <v>1077</v>
      </c>
      <c r="F702" s="21" t="s">
        <v>1086</v>
      </c>
      <c r="G702" s="21" t="s">
        <v>1187</v>
      </c>
      <c r="H702" s="23" t="s">
        <v>1053</v>
      </c>
      <c r="I702" s="21" t="s">
        <v>1105</v>
      </c>
      <c r="J702" s="23" t="s">
        <v>1064</v>
      </c>
      <c r="K702" s="21" t="s">
        <v>1085</v>
      </c>
    </row>
    <row r="703" s="17" customFormat="1" ht="22.7" customHeight="1" spans="1:11">
      <c r="A703" s="21"/>
      <c r="B703" s="21"/>
      <c r="C703" s="22"/>
      <c r="D703" s="21"/>
      <c r="E703" s="21"/>
      <c r="F703" s="21"/>
      <c r="G703" s="21" t="s">
        <v>1733</v>
      </c>
      <c r="H703" s="23" t="s">
        <v>1053</v>
      </c>
      <c r="I703" s="21" t="s">
        <v>1105</v>
      </c>
      <c r="J703" s="23" t="s">
        <v>1064</v>
      </c>
      <c r="K703" s="21" t="s">
        <v>1085</v>
      </c>
    </row>
    <row r="704" s="17" customFormat="1" ht="22.7" customHeight="1" spans="1:11">
      <c r="A704" s="21" t="s">
        <v>1796</v>
      </c>
      <c r="B704" s="21" t="s">
        <v>1797</v>
      </c>
      <c r="C704" s="22">
        <v>10.8276</v>
      </c>
      <c r="D704" s="21" t="s">
        <v>1798</v>
      </c>
      <c r="E704" s="21" t="s">
        <v>1050</v>
      </c>
      <c r="F704" s="21" t="s">
        <v>1051</v>
      </c>
      <c r="G704" s="21" t="s">
        <v>1799</v>
      </c>
      <c r="H704" s="23" t="s">
        <v>1067</v>
      </c>
      <c r="I704" s="21" t="s">
        <v>1141</v>
      </c>
      <c r="J704" s="23" t="s">
        <v>1064</v>
      </c>
      <c r="K704" s="21" t="s">
        <v>1056</v>
      </c>
    </row>
    <row r="705" s="17" customFormat="1" ht="22.7" customHeight="1" spans="1:11">
      <c r="A705" s="21"/>
      <c r="B705" s="21"/>
      <c r="C705" s="22"/>
      <c r="D705" s="21"/>
      <c r="E705" s="21"/>
      <c r="F705" s="21"/>
      <c r="G705" s="21" t="s">
        <v>1800</v>
      </c>
      <c r="H705" s="23" t="s">
        <v>1053</v>
      </c>
      <c r="I705" s="21" t="s">
        <v>1105</v>
      </c>
      <c r="J705" s="23" t="s">
        <v>1064</v>
      </c>
      <c r="K705" s="21" t="s">
        <v>1056</v>
      </c>
    </row>
    <row r="706" s="17" customFormat="1" ht="22.7" customHeight="1" spans="1:11">
      <c r="A706" s="21"/>
      <c r="B706" s="21"/>
      <c r="C706" s="22"/>
      <c r="D706" s="21"/>
      <c r="E706" s="21"/>
      <c r="F706" s="21"/>
      <c r="G706" s="21" t="s">
        <v>1801</v>
      </c>
      <c r="H706" s="23" t="s">
        <v>1067</v>
      </c>
      <c r="I706" s="21" t="s">
        <v>1141</v>
      </c>
      <c r="J706" s="23" t="s">
        <v>1064</v>
      </c>
      <c r="K706" s="21" t="s">
        <v>1056</v>
      </c>
    </row>
    <row r="707" s="17" customFormat="1" ht="22.7" customHeight="1" spans="1:11">
      <c r="A707" s="21"/>
      <c r="B707" s="21"/>
      <c r="C707" s="22"/>
      <c r="D707" s="21"/>
      <c r="E707" s="21"/>
      <c r="F707" s="21" t="s">
        <v>1061</v>
      </c>
      <c r="G707" s="21" t="s">
        <v>1802</v>
      </c>
      <c r="H707" s="23" t="s">
        <v>1053</v>
      </c>
      <c r="I707" s="21" t="s">
        <v>1063</v>
      </c>
      <c r="J707" s="23" t="s">
        <v>1064</v>
      </c>
      <c r="K707" s="21" t="s">
        <v>1056</v>
      </c>
    </row>
    <row r="708" s="17" customFormat="1" ht="14.25" customHeight="1" spans="1:11">
      <c r="A708" s="21"/>
      <c r="B708" s="21"/>
      <c r="C708" s="22"/>
      <c r="D708" s="21"/>
      <c r="E708" s="21"/>
      <c r="F708" s="21"/>
      <c r="G708" s="21" t="s">
        <v>1803</v>
      </c>
      <c r="H708" s="23" t="s">
        <v>1067</v>
      </c>
      <c r="I708" s="21" t="s">
        <v>1105</v>
      </c>
      <c r="J708" s="23" t="s">
        <v>1064</v>
      </c>
      <c r="K708" s="21" t="s">
        <v>1056</v>
      </c>
    </row>
    <row r="709" s="17" customFormat="1" ht="22.7" customHeight="1" spans="1:11">
      <c r="A709" s="21"/>
      <c r="B709" s="21"/>
      <c r="C709" s="22"/>
      <c r="D709" s="21"/>
      <c r="E709" s="21" t="s">
        <v>1070</v>
      </c>
      <c r="F709" s="21" t="s">
        <v>1075</v>
      </c>
      <c r="G709" s="21" t="s">
        <v>1804</v>
      </c>
      <c r="H709" s="23" t="s">
        <v>1053</v>
      </c>
      <c r="I709" s="21" t="s">
        <v>1105</v>
      </c>
      <c r="J709" s="23" t="s">
        <v>1064</v>
      </c>
      <c r="K709" s="21" t="s">
        <v>1092</v>
      </c>
    </row>
    <row r="710" s="17" customFormat="1" ht="14.25" customHeight="1" spans="1:11">
      <c r="A710" s="21"/>
      <c r="B710" s="21"/>
      <c r="C710" s="22"/>
      <c r="D710" s="21"/>
      <c r="E710" s="21" t="s">
        <v>1077</v>
      </c>
      <c r="F710" s="21" t="s">
        <v>1077</v>
      </c>
      <c r="G710" s="21" t="s">
        <v>1187</v>
      </c>
      <c r="H710" s="23" t="s">
        <v>1073</v>
      </c>
      <c r="I710" s="21" t="s">
        <v>1722</v>
      </c>
      <c r="J710" s="23"/>
      <c r="K710" s="21" t="s">
        <v>1056</v>
      </c>
    </row>
    <row r="711" s="17" customFormat="1" ht="17.85" customHeight="1" spans="1:11">
      <c r="A711" s="21" t="s">
        <v>1805</v>
      </c>
      <c r="B711" s="21" t="s">
        <v>1806</v>
      </c>
      <c r="C711" s="22">
        <v>0.672</v>
      </c>
      <c r="D711" s="21" t="s">
        <v>1807</v>
      </c>
      <c r="E711" s="21" t="s">
        <v>1050</v>
      </c>
      <c r="F711" s="21" t="s">
        <v>1051</v>
      </c>
      <c r="G711" s="21" t="s">
        <v>1808</v>
      </c>
      <c r="H711" s="23" t="s">
        <v>1053</v>
      </c>
      <c r="I711" s="21" t="s">
        <v>1214</v>
      </c>
      <c r="J711" s="23" t="s">
        <v>1809</v>
      </c>
      <c r="K711" s="21" t="s">
        <v>1056</v>
      </c>
    </row>
    <row r="712" s="17" customFormat="1" ht="56.45" customHeight="1" spans="1:11">
      <c r="A712" s="21"/>
      <c r="B712" s="21"/>
      <c r="C712" s="22"/>
      <c r="D712" s="21"/>
      <c r="E712" s="21"/>
      <c r="F712" s="21" t="s">
        <v>1061</v>
      </c>
      <c r="G712" s="21" t="s">
        <v>1810</v>
      </c>
      <c r="H712" s="23" t="s">
        <v>1073</v>
      </c>
      <c r="I712" s="21" t="s">
        <v>1810</v>
      </c>
      <c r="J712" s="23"/>
      <c r="K712" s="21" t="s">
        <v>1056</v>
      </c>
    </row>
    <row r="713" s="17" customFormat="1" ht="45.2" customHeight="1" spans="1:11">
      <c r="A713" s="21"/>
      <c r="B713" s="21"/>
      <c r="C713" s="22"/>
      <c r="D713" s="21"/>
      <c r="E713" s="21"/>
      <c r="F713" s="21"/>
      <c r="G713" s="21" t="s">
        <v>1811</v>
      </c>
      <c r="H713" s="23" t="s">
        <v>1073</v>
      </c>
      <c r="I713" s="21" t="s">
        <v>1812</v>
      </c>
      <c r="J713" s="23"/>
      <c r="K713" s="21" t="s">
        <v>1056</v>
      </c>
    </row>
    <row r="714" s="17" customFormat="1" ht="22.7" customHeight="1" spans="1:11">
      <c r="A714" s="21"/>
      <c r="B714" s="21"/>
      <c r="C714" s="22"/>
      <c r="D714" s="21"/>
      <c r="E714" s="21"/>
      <c r="F714" s="21" t="s">
        <v>1065</v>
      </c>
      <c r="G714" s="21" t="s">
        <v>1631</v>
      </c>
      <c r="H714" s="23" t="s">
        <v>1073</v>
      </c>
      <c r="I714" s="21" t="s">
        <v>1813</v>
      </c>
      <c r="J714" s="23"/>
      <c r="K714" s="21" t="s">
        <v>1056</v>
      </c>
    </row>
    <row r="715" s="17" customFormat="1" ht="33.95" customHeight="1" spans="1:11">
      <c r="A715" s="21"/>
      <c r="B715" s="21"/>
      <c r="C715" s="22"/>
      <c r="D715" s="21"/>
      <c r="E715" s="21" t="s">
        <v>1070</v>
      </c>
      <c r="F715" s="21" t="s">
        <v>1075</v>
      </c>
      <c r="G715" s="21" t="s">
        <v>1814</v>
      </c>
      <c r="H715" s="23" t="s">
        <v>1073</v>
      </c>
      <c r="I715" s="21" t="s">
        <v>1815</v>
      </c>
      <c r="J715" s="23"/>
      <c r="K715" s="21" t="s">
        <v>1092</v>
      </c>
    </row>
    <row r="716" s="17" customFormat="1" ht="22.7" customHeight="1" spans="1:11">
      <c r="A716" s="21"/>
      <c r="B716" s="21"/>
      <c r="C716" s="22"/>
      <c r="D716" s="21"/>
      <c r="E716" s="21" t="s">
        <v>1077</v>
      </c>
      <c r="F716" s="21" t="s">
        <v>1086</v>
      </c>
      <c r="G716" s="21" t="s">
        <v>1816</v>
      </c>
      <c r="H716" s="23" t="s">
        <v>1053</v>
      </c>
      <c r="I716" s="21" t="s">
        <v>1105</v>
      </c>
      <c r="J716" s="23" t="s">
        <v>1064</v>
      </c>
      <c r="K716" s="21" t="s">
        <v>1056</v>
      </c>
    </row>
    <row r="717" s="17" customFormat="1" ht="22.7" customHeight="1" spans="1:11">
      <c r="A717" s="21"/>
      <c r="B717" s="21"/>
      <c r="C717" s="22"/>
      <c r="D717" s="21"/>
      <c r="E717" s="21" t="s">
        <v>1096</v>
      </c>
      <c r="F717" s="21" t="s">
        <v>1097</v>
      </c>
      <c r="G717" s="21" t="s">
        <v>1817</v>
      </c>
      <c r="H717" s="23" t="s">
        <v>1067</v>
      </c>
      <c r="I717" s="21" t="s">
        <v>1818</v>
      </c>
      <c r="J717" s="23" t="s">
        <v>1819</v>
      </c>
      <c r="K717" s="21" t="s">
        <v>1056</v>
      </c>
    </row>
    <row r="718" s="17" customFormat="1" ht="14.25" customHeight="1" spans="1:11">
      <c r="A718" s="21" t="s">
        <v>1820</v>
      </c>
      <c r="B718" s="21" t="s">
        <v>1821</v>
      </c>
      <c r="C718" s="22">
        <v>301.134</v>
      </c>
      <c r="D718" s="21" t="s">
        <v>1822</v>
      </c>
      <c r="E718" s="21" t="s">
        <v>1050</v>
      </c>
      <c r="F718" s="21" t="s">
        <v>1051</v>
      </c>
      <c r="G718" s="21" t="s">
        <v>1823</v>
      </c>
      <c r="H718" s="23" t="s">
        <v>1053</v>
      </c>
      <c r="I718" s="21" t="s">
        <v>1824</v>
      </c>
      <c r="J718" s="23" t="s">
        <v>1084</v>
      </c>
      <c r="K718" s="21" t="s">
        <v>1056</v>
      </c>
    </row>
    <row r="719" s="17" customFormat="1" ht="22.7" customHeight="1" spans="1:11">
      <c r="A719" s="21"/>
      <c r="B719" s="21"/>
      <c r="C719" s="22"/>
      <c r="D719" s="21"/>
      <c r="E719" s="21"/>
      <c r="F719" s="21" t="s">
        <v>1061</v>
      </c>
      <c r="G719" s="21" t="s">
        <v>1825</v>
      </c>
      <c r="H719" s="23" t="s">
        <v>1067</v>
      </c>
      <c r="I719" s="21" t="s">
        <v>1141</v>
      </c>
      <c r="J719" s="23" t="s">
        <v>1064</v>
      </c>
      <c r="K719" s="21" t="s">
        <v>1060</v>
      </c>
    </row>
    <row r="720" s="17" customFormat="1" ht="22.7" customHeight="1" spans="1:11">
      <c r="A720" s="21"/>
      <c r="B720" s="21"/>
      <c r="C720" s="22"/>
      <c r="D720" s="21"/>
      <c r="E720" s="21"/>
      <c r="F720" s="21" t="s">
        <v>1065</v>
      </c>
      <c r="G720" s="21" t="s">
        <v>1826</v>
      </c>
      <c r="H720" s="23" t="s">
        <v>1067</v>
      </c>
      <c r="I720" s="21" t="s">
        <v>1141</v>
      </c>
      <c r="J720" s="23" t="s">
        <v>1064</v>
      </c>
      <c r="K720" s="21" t="s">
        <v>1060</v>
      </c>
    </row>
    <row r="721" s="17" customFormat="1" ht="45.2" customHeight="1" spans="1:11">
      <c r="A721" s="21"/>
      <c r="B721" s="21"/>
      <c r="C721" s="22"/>
      <c r="D721" s="21"/>
      <c r="E721" s="21" t="s">
        <v>1070</v>
      </c>
      <c r="F721" s="21" t="s">
        <v>1075</v>
      </c>
      <c r="G721" s="21" t="s">
        <v>1827</v>
      </c>
      <c r="H721" s="23" t="s">
        <v>1073</v>
      </c>
      <c r="I721" s="21" t="s">
        <v>1275</v>
      </c>
      <c r="J721" s="23"/>
      <c r="K721" s="21" t="s">
        <v>1056</v>
      </c>
    </row>
    <row r="722" s="17" customFormat="1" ht="33.95" customHeight="1" spans="1:11">
      <c r="A722" s="21"/>
      <c r="B722" s="21"/>
      <c r="C722" s="22"/>
      <c r="D722" s="21"/>
      <c r="E722" s="21"/>
      <c r="F722" s="21" t="s">
        <v>1144</v>
      </c>
      <c r="G722" s="21" t="s">
        <v>1828</v>
      </c>
      <c r="H722" s="23" t="s">
        <v>1073</v>
      </c>
      <c r="I722" s="21" t="s">
        <v>1829</v>
      </c>
      <c r="J722" s="23"/>
      <c r="K722" s="21" t="s">
        <v>1056</v>
      </c>
    </row>
    <row r="723" s="17" customFormat="1" ht="22.7" customHeight="1" spans="1:11">
      <c r="A723" s="21"/>
      <c r="B723" s="21"/>
      <c r="C723" s="22"/>
      <c r="D723" s="21"/>
      <c r="E723" s="21" t="s">
        <v>1077</v>
      </c>
      <c r="F723" s="21" t="s">
        <v>1086</v>
      </c>
      <c r="G723" s="21" t="s">
        <v>1830</v>
      </c>
      <c r="H723" s="23" t="s">
        <v>1053</v>
      </c>
      <c r="I723" s="21" t="s">
        <v>1063</v>
      </c>
      <c r="J723" s="23" t="s">
        <v>1064</v>
      </c>
      <c r="K723" s="21" t="s">
        <v>1056</v>
      </c>
    </row>
    <row r="724" s="17" customFormat="1" ht="14.25" customHeight="1" spans="1:11">
      <c r="A724" s="21"/>
      <c r="B724" s="21"/>
      <c r="C724" s="22"/>
      <c r="D724" s="21"/>
      <c r="E724" s="21" t="s">
        <v>1096</v>
      </c>
      <c r="F724" s="21" t="s">
        <v>1097</v>
      </c>
      <c r="G724" s="21" t="s">
        <v>1831</v>
      </c>
      <c r="H724" s="23" t="s">
        <v>1099</v>
      </c>
      <c r="I724" s="21" t="s">
        <v>1832</v>
      </c>
      <c r="J724" s="23" t="s">
        <v>1176</v>
      </c>
      <c r="K724" s="21" t="s">
        <v>1056</v>
      </c>
    </row>
    <row r="725" s="17" customFormat="1" ht="14.25" customHeight="1" spans="1:11">
      <c r="A725" s="21"/>
      <c r="B725" s="21" t="s">
        <v>1833</v>
      </c>
      <c r="C725" s="22">
        <v>5.76</v>
      </c>
      <c r="D725" s="21" t="s">
        <v>1834</v>
      </c>
      <c r="E725" s="21" t="s">
        <v>1050</v>
      </c>
      <c r="F725" s="21" t="s">
        <v>1051</v>
      </c>
      <c r="G725" s="21" t="s">
        <v>1835</v>
      </c>
      <c r="H725" s="23" t="s">
        <v>1099</v>
      </c>
      <c r="I725" s="21" t="s">
        <v>1836</v>
      </c>
      <c r="J725" s="23" t="s">
        <v>1084</v>
      </c>
      <c r="K725" s="21" t="s">
        <v>1056</v>
      </c>
    </row>
    <row r="726" s="17" customFormat="1" ht="22.7" customHeight="1" spans="1:11">
      <c r="A726" s="21"/>
      <c r="B726" s="21"/>
      <c r="C726" s="22"/>
      <c r="D726" s="21"/>
      <c r="E726" s="21"/>
      <c r="F726" s="21" t="s">
        <v>1061</v>
      </c>
      <c r="G726" s="21" t="s">
        <v>1837</v>
      </c>
      <c r="H726" s="23" t="s">
        <v>1067</v>
      </c>
      <c r="I726" s="21" t="s">
        <v>1141</v>
      </c>
      <c r="J726" s="23" t="s">
        <v>1064</v>
      </c>
      <c r="K726" s="21" t="s">
        <v>1060</v>
      </c>
    </row>
    <row r="727" s="17" customFormat="1" ht="22.7" customHeight="1" spans="1:11">
      <c r="A727" s="21"/>
      <c r="B727" s="21"/>
      <c r="C727" s="22"/>
      <c r="D727" s="21"/>
      <c r="E727" s="21"/>
      <c r="F727" s="21" t="s">
        <v>1065</v>
      </c>
      <c r="G727" s="21" t="s">
        <v>1826</v>
      </c>
      <c r="H727" s="23" t="s">
        <v>1067</v>
      </c>
      <c r="I727" s="21" t="s">
        <v>1141</v>
      </c>
      <c r="J727" s="23" t="s">
        <v>1064</v>
      </c>
      <c r="K727" s="21" t="s">
        <v>1060</v>
      </c>
    </row>
    <row r="728" s="17" customFormat="1" ht="22.7" customHeight="1" spans="1:11">
      <c r="A728" s="21"/>
      <c r="B728" s="21"/>
      <c r="C728" s="22"/>
      <c r="D728" s="21"/>
      <c r="E728" s="21" t="s">
        <v>1070</v>
      </c>
      <c r="F728" s="21" t="s">
        <v>1075</v>
      </c>
      <c r="G728" s="21" t="s">
        <v>1838</v>
      </c>
      <c r="H728" s="23" t="s">
        <v>1073</v>
      </c>
      <c r="I728" s="21" t="s">
        <v>1829</v>
      </c>
      <c r="J728" s="23" t="s">
        <v>1064</v>
      </c>
      <c r="K728" s="21" t="s">
        <v>1056</v>
      </c>
    </row>
    <row r="729" s="17" customFormat="1" ht="22.7" customHeight="1" spans="1:11">
      <c r="A729" s="21"/>
      <c r="B729" s="21"/>
      <c r="C729" s="22"/>
      <c r="D729" s="21"/>
      <c r="E729" s="21"/>
      <c r="F729" s="21" t="s">
        <v>1144</v>
      </c>
      <c r="G729" s="21" t="s">
        <v>1839</v>
      </c>
      <c r="H729" s="23" t="s">
        <v>1073</v>
      </c>
      <c r="I729" s="21" t="s">
        <v>1275</v>
      </c>
      <c r="J729" s="23"/>
      <c r="K729" s="21" t="s">
        <v>1056</v>
      </c>
    </row>
    <row r="730" s="17" customFormat="1" ht="22.7" customHeight="1" spans="1:11">
      <c r="A730" s="21"/>
      <c r="B730" s="21"/>
      <c r="C730" s="22"/>
      <c r="D730" s="21"/>
      <c r="E730" s="21" t="s">
        <v>1077</v>
      </c>
      <c r="F730" s="21" t="s">
        <v>1086</v>
      </c>
      <c r="G730" s="21" t="s">
        <v>1840</v>
      </c>
      <c r="H730" s="23" t="s">
        <v>1053</v>
      </c>
      <c r="I730" s="21" t="s">
        <v>1063</v>
      </c>
      <c r="J730" s="23" t="s">
        <v>1064</v>
      </c>
      <c r="K730" s="21" t="s">
        <v>1056</v>
      </c>
    </row>
    <row r="731" s="17" customFormat="1" ht="14.25" customHeight="1" spans="1:11">
      <c r="A731" s="21"/>
      <c r="B731" s="21"/>
      <c r="C731" s="22"/>
      <c r="D731" s="21"/>
      <c r="E731" s="21" t="s">
        <v>1096</v>
      </c>
      <c r="F731" s="21" t="s">
        <v>1097</v>
      </c>
      <c r="G731" s="21" t="s">
        <v>1831</v>
      </c>
      <c r="H731" s="23" t="s">
        <v>1099</v>
      </c>
      <c r="I731" s="21" t="s">
        <v>1841</v>
      </c>
      <c r="J731" s="23" t="s">
        <v>1176</v>
      </c>
      <c r="K731" s="21" t="s">
        <v>1056</v>
      </c>
    </row>
    <row r="732" s="17" customFormat="1" ht="22.7" customHeight="1" spans="1:11">
      <c r="A732" s="21"/>
      <c r="B732" s="21" t="s">
        <v>1842</v>
      </c>
      <c r="C732" s="22">
        <v>200</v>
      </c>
      <c r="D732" s="21" t="s">
        <v>1843</v>
      </c>
      <c r="E732" s="21" t="s">
        <v>1050</v>
      </c>
      <c r="F732" s="21" t="s">
        <v>1051</v>
      </c>
      <c r="G732" s="21" t="s">
        <v>1844</v>
      </c>
      <c r="H732" s="23" t="s">
        <v>1053</v>
      </c>
      <c r="I732" s="21" t="s">
        <v>1845</v>
      </c>
      <c r="J732" s="23" t="s">
        <v>1084</v>
      </c>
      <c r="K732" s="21" t="s">
        <v>1060</v>
      </c>
    </row>
    <row r="733" s="17" customFormat="1" ht="22.7" customHeight="1" spans="1:11">
      <c r="A733" s="21"/>
      <c r="B733" s="21"/>
      <c r="C733" s="22"/>
      <c r="D733" s="21"/>
      <c r="E733" s="21"/>
      <c r="F733" s="21" t="s">
        <v>1061</v>
      </c>
      <c r="G733" s="21" t="s">
        <v>1837</v>
      </c>
      <c r="H733" s="23" t="s">
        <v>1067</v>
      </c>
      <c r="I733" s="21" t="s">
        <v>1141</v>
      </c>
      <c r="J733" s="23" t="s">
        <v>1064</v>
      </c>
      <c r="K733" s="21" t="s">
        <v>1056</v>
      </c>
    </row>
    <row r="734" s="17" customFormat="1" ht="22.7" customHeight="1" spans="1:11">
      <c r="A734" s="21"/>
      <c r="B734" s="21"/>
      <c r="C734" s="22"/>
      <c r="D734" s="21"/>
      <c r="E734" s="21"/>
      <c r="F734" s="21"/>
      <c r="G734" s="21" t="s">
        <v>1846</v>
      </c>
      <c r="H734" s="23" t="s">
        <v>1067</v>
      </c>
      <c r="I734" s="21" t="s">
        <v>1141</v>
      </c>
      <c r="J734" s="23" t="s">
        <v>1064</v>
      </c>
      <c r="K734" s="21" t="s">
        <v>1056</v>
      </c>
    </row>
    <row r="735" s="17" customFormat="1" ht="22.7" customHeight="1" spans="1:11">
      <c r="A735" s="21"/>
      <c r="B735" s="21"/>
      <c r="C735" s="22"/>
      <c r="D735" s="21"/>
      <c r="E735" s="21"/>
      <c r="F735" s="21" t="s">
        <v>1065</v>
      </c>
      <c r="G735" s="21" t="s">
        <v>1847</v>
      </c>
      <c r="H735" s="23" t="s">
        <v>1067</v>
      </c>
      <c r="I735" s="21" t="s">
        <v>1141</v>
      </c>
      <c r="J735" s="23" t="s">
        <v>1064</v>
      </c>
      <c r="K735" s="21" t="s">
        <v>1060</v>
      </c>
    </row>
    <row r="736" s="17" customFormat="1" ht="45.2" customHeight="1" spans="1:11">
      <c r="A736" s="21"/>
      <c r="B736" s="21"/>
      <c r="C736" s="22"/>
      <c r="D736" s="21"/>
      <c r="E736" s="21" t="s">
        <v>1070</v>
      </c>
      <c r="F736" s="21" t="s">
        <v>1075</v>
      </c>
      <c r="G736" s="21" t="s">
        <v>1848</v>
      </c>
      <c r="H736" s="23" t="s">
        <v>1073</v>
      </c>
      <c r="I736" s="21" t="s">
        <v>1829</v>
      </c>
      <c r="J736" s="23" t="s">
        <v>1064</v>
      </c>
      <c r="K736" s="21" t="s">
        <v>1056</v>
      </c>
    </row>
    <row r="737" s="17" customFormat="1" ht="67.9" customHeight="1" spans="1:11">
      <c r="A737" s="21"/>
      <c r="B737" s="21"/>
      <c r="C737" s="22"/>
      <c r="D737" s="21"/>
      <c r="E737" s="21"/>
      <c r="F737" s="21" t="s">
        <v>1144</v>
      </c>
      <c r="G737" s="21" t="s">
        <v>1849</v>
      </c>
      <c r="H737" s="23" t="s">
        <v>1073</v>
      </c>
      <c r="I737" s="21" t="s">
        <v>1275</v>
      </c>
      <c r="J737" s="23"/>
      <c r="K737" s="21" t="s">
        <v>1056</v>
      </c>
    </row>
    <row r="738" s="17" customFormat="1" ht="22.7" customHeight="1" spans="1:11">
      <c r="A738" s="21"/>
      <c r="B738" s="21"/>
      <c r="C738" s="22"/>
      <c r="D738" s="21"/>
      <c r="E738" s="21" t="s">
        <v>1077</v>
      </c>
      <c r="F738" s="21" t="s">
        <v>1086</v>
      </c>
      <c r="G738" s="21" t="s">
        <v>1840</v>
      </c>
      <c r="H738" s="23" t="s">
        <v>1053</v>
      </c>
      <c r="I738" s="21" t="s">
        <v>1063</v>
      </c>
      <c r="J738" s="23" t="s">
        <v>1064</v>
      </c>
      <c r="K738" s="21" t="s">
        <v>1056</v>
      </c>
    </row>
    <row r="739" s="17" customFormat="1" ht="22.7" customHeight="1" spans="1:11">
      <c r="A739" s="21"/>
      <c r="B739" s="21" t="s">
        <v>1850</v>
      </c>
      <c r="C739" s="22">
        <v>20</v>
      </c>
      <c r="D739" s="21" t="s">
        <v>1851</v>
      </c>
      <c r="E739" s="21" t="s">
        <v>1050</v>
      </c>
      <c r="F739" s="21" t="s">
        <v>1051</v>
      </c>
      <c r="G739" s="21" t="s">
        <v>1852</v>
      </c>
      <c r="H739" s="23" t="s">
        <v>1053</v>
      </c>
      <c r="I739" s="21" t="s">
        <v>1853</v>
      </c>
      <c r="J739" s="23" t="s">
        <v>1084</v>
      </c>
      <c r="K739" s="21" t="s">
        <v>1056</v>
      </c>
    </row>
    <row r="740" s="17" customFormat="1" ht="22.7" customHeight="1" spans="1:11">
      <c r="A740" s="21"/>
      <c r="B740" s="21"/>
      <c r="C740" s="22"/>
      <c r="D740" s="21"/>
      <c r="E740" s="21"/>
      <c r="F740" s="21" t="s">
        <v>1061</v>
      </c>
      <c r="G740" s="21" t="s">
        <v>1837</v>
      </c>
      <c r="H740" s="23" t="s">
        <v>1067</v>
      </c>
      <c r="I740" s="21" t="s">
        <v>1141</v>
      </c>
      <c r="J740" s="23" t="s">
        <v>1064</v>
      </c>
      <c r="K740" s="21" t="s">
        <v>1060</v>
      </c>
    </row>
    <row r="741" s="17" customFormat="1" ht="22.7" customHeight="1" spans="1:11">
      <c r="A741" s="21"/>
      <c r="B741" s="21"/>
      <c r="C741" s="22"/>
      <c r="D741" s="21"/>
      <c r="E741" s="21"/>
      <c r="F741" s="21"/>
      <c r="G741" s="21" t="s">
        <v>1846</v>
      </c>
      <c r="H741" s="23" t="s">
        <v>1067</v>
      </c>
      <c r="I741" s="21" t="s">
        <v>1141</v>
      </c>
      <c r="J741" s="23" t="s">
        <v>1064</v>
      </c>
      <c r="K741" s="21" t="s">
        <v>1056</v>
      </c>
    </row>
    <row r="742" s="17" customFormat="1" ht="22.7" customHeight="1" spans="1:11">
      <c r="A742" s="21"/>
      <c r="B742" s="21"/>
      <c r="C742" s="22"/>
      <c r="D742" s="21"/>
      <c r="E742" s="21"/>
      <c r="F742" s="21" t="s">
        <v>1065</v>
      </c>
      <c r="G742" s="21" t="s">
        <v>1847</v>
      </c>
      <c r="H742" s="23" t="s">
        <v>1053</v>
      </c>
      <c r="I742" s="21" t="s">
        <v>1141</v>
      </c>
      <c r="J742" s="23" t="s">
        <v>1064</v>
      </c>
      <c r="K742" s="21" t="s">
        <v>1060</v>
      </c>
    </row>
    <row r="743" s="17" customFormat="1" ht="45.2" customHeight="1" spans="1:11">
      <c r="A743" s="21"/>
      <c r="B743" s="21"/>
      <c r="C743" s="22"/>
      <c r="D743" s="21"/>
      <c r="E743" s="21" t="s">
        <v>1070</v>
      </c>
      <c r="F743" s="21" t="s">
        <v>1075</v>
      </c>
      <c r="G743" s="21" t="s">
        <v>1848</v>
      </c>
      <c r="H743" s="23" t="s">
        <v>1073</v>
      </c>
      <c r="I743" s="21" t="s">
        <v>1829</v>
      </c>
      <c r="J743" s="23"/>
      <c r="K743" s="21" t="s">
        <v>1056</v>
      </c>
    </row>
    <row r="744" s="17" customFormat="1" ht="67.9" customHeight="1" spans="1:11">
      <c r="A744" s="21"/>
      <c r="B744" s="21"/>
      <c r="C744" s="22"/>
      <c r="D744" s="21"/>
      <c r="E744" s="21"/>
      <c r="F744" s="21" t="s">
        <v>1144</v>
      </c>
      <c r="G744" s="21" t="s">
        <v>1849</v>
      </c>
      <c r="H744" s="23" t="s">
        <v>1073</v>
      </c>
      <c r="I744" s="21" t="s">
        <v>1275</v>
      </c>
      <c r="J744" s="23"/>
      <c r="K744" s="21" t="s">
        <v>1056</v>
      </c>
    </row>
    <row r="745" s="17" customFormat="1" ht="22.7" customHeight="1" spans="1:11">
      <c r="A745" s="21"/>
      <c r="B745" s="21"/>
      <c r="C745" s="22"/>
      <c r="D745" s="21"/>
      <c r="E745" s="21" t="s">
        <v>1077</v>
      </c>
      <c r="F745" s="21" t="s">
        <v>1086</v>
      </c>
      <c r="G745" s="21" t="s">
        <v>1840</v>
      </c>
      <c r="H745" s="23" t="s">
        <v>1053</v>
      </c>
      <c r="I745" s="21" t="s">
        <v>1063</v>
      </c>
      <c r="J745" s="23" t="s">
        <v>1064</v>
      </c>
      <c r="K745" s="21" t="s">
        <v>1056</v>
      </c>
    </row>
    <row r="746" s="17" customFormat="1" ht="22.7" customHeight="1" spans="1:11">
      <c r="A746" s="21"/>
      <c r="B746" s="21" t="s">
        <v>1854</v>
      </c>
      <c r="C746" s="22">
        <v>105.804</v>
      </c>
      <c r="D746" s="21" t="s">
        <v>1855</v>
      </c>
      <c r="E746" s="21" t="s">
        <v>1050</v>
      </c>
      <c r="F746" s="21" t="s">
        <v>1051</v>
      </c>
      <c r="G746" s="21" t="s">
        <v>1856</v>
      </c>
      <c r="H746" s="23" t="s">
        <v>1053</v>
      </c>
      <c r="I746" s="21" t="s">
        <v>1753</v>
      </c>
      <c r="J746" s="23" t="s">
        <v>1084</v>
      </c>
      <c r="K746" s="21" t="s">
        <v>1056</v>
      </c>
    </row>
    <row r="747" s="17" customFormat="1" ht="22.7" customHeight="1" spans="1:11">
      <c r="A747" s="21"/>
      <c r="B747" s="21"/>
      <c r="C747" s="22"/>
      <c r="D747" s="21"/>
      <c r="E747" s="21"/>
      <c r="F747" s="21" t="s">
        <v>1061</v>
      </c>
      <c r="G747" s="21" t="s">
        <v>1837</v>
      </c>
      <c r="H747" s="23" t="s">
        <v>1067</v>
      </c>
      <c r="I747" s="21" t="s">
        <v>1141</v>
      </c>
      <c r="J747" s="23" t="s">
        <v>1064</v>
      </c>
      <c r="K747" s="21" t="s">
        <v>1060</v>
      </c>
    </row>
    <row r="748" s="17" customFormat="1" ht="22.7" customHeight="1" spans="1:11">
      <c r="A748" s="21"/>
      <c r="B748" s="21"/>
      <c r="C748" s="22"/>
      <c r="D748" s="21"/>
      <c r="E748" s="21"/>
      <c r="F748" s="21"/>
      <c r="G748" s="21" t="s">
        <v>1846</v>
      </c>
      <c r="H748" s="23" t="s">
        <v>1067</v>
      </c>
      <c r="I748" s="21" t="s">
        <v>1141</v>
      </c>
      <c r="J748" s="23" t="s">
        <v>1064</v>
      </c>
      <c r="K748" s="21" t="s">
        <v>1056</v>
      </c>
    </row>
    <row r="749" s="17" customFormat="1" ht="22.7" customHeight="1" spans="1:11">
      <c r="A749" s="21"/>
      <c r="B749" s="21"/>
      <c r="C749" s="22"/>
      <c r="D749" s="21"/>
      <c r="E749" s="21"/>
      <c r="F749" s="21" t="s">
        <v>1065</v>
      </c>
      <c r="G749" s="21" t="s">
        <v>1826</v>
      </c>
      <c r="H749" s="23" t="s">
        <v>1067</v>
      </c>
      <c r="I749" s="21" t="s">
        <v>1141</v>
      </c>
      <c r="J749" s="23" t="s">
        <v>1064</v>
      </c>
      <c r="K749" s="21" t="s">
        <v>1060</v>
      </c>
    </row>
    <row r="750" s="17" customFormat="1" ht="45.2" customHeight="1" spans="1:11">
      <c r="A750" s="21"/>
      <c r="B750" s="21"/>
      <c r="C750" s="22"/>
      <c r="D750" s="21"/>
      <c r="E750" s="21" t="s">
        <v>1070</v>
      </c>
      <c r="F750" s="21" t="s">
        <v>1075</v>
      </c>
      <c r="G750" s="21" t="s">
        <v>1848</v>
      </c>
      <c r="H750" s="23" t="s">
        <v>1073</v>
      </c>
      <c r="I750" s="21" t="s">
        <v>1829</v>
      </c>
      <c r="J750" s="23" t="s">
        <v>1064</v>
      </c>
      <c r="K750" s="21" t="s">
        <v>1056</v>
      </c>
    </row>
    <row r="751" s="17" customFormat="1" ht="67.9" customHeight="1" spans="1:11">
      <c r="A751" s="21"/>
      <c r="B751" s="21"/>
      <c r="C751" s="22"/>
      <c r="D751" s="21"/>
      <c r="E751" s="21"/>
      <c r="F751" s="21" t="s">
        <v>1144</v>
      </c>
      <c r="G751" s="21" t="s">
        <v>1849</v>
      </c>
      <c r="H751" s="23" t="s">
        <v>1073</v>
      </c>
      <c r="I751" s="21" t="s">
        <v>1275</v>
      </c>
      <c r="J751" s="23"/>
      <c r="K751" s="21" t="s">
        <v>1056</v>
      </c>
    </row>
    <row r="752" s="17" customFormat="1" ht="22.7" customHeight="1" spans="1:11">
      <c r="A752" s="21"/>
      <c r="B752" s="21"/>
      <c r="C752" s="22"/>
      <c r="D752" s="21"/>
      <c r="E752" s="21" t="s">
        <v>1077</v>
      </c>
      <c r="F752" s="21" t="s">
        <v>1086</v>
      </c>
      <c r="G752" s="21" t="s">
        <v>1840</v>
      </c>
      <c r="H752" s="23" t="s">
        <v>1053</v>
      </c>
      <c r="I752" s="21" t="s">
        <v>1088</v>
      </c>
      <c r="J752" s="23" t="s">
        <v>1064</v>
      </c>
      <c r="K752" s="21" t="s">
        <v>1056</v>
      </c>
    </row>
    <row r="753" s="17" customFormat="1" ht="22.7" customHeight="1" spans="1:11">
      <c r="A753" s="21"/>
      <c r="B753" s="21" t="s">
        <v>1857</v>
      </c>
      <c r="C753" s="22">
        <v>351.4536</v>
      </c>
      <c r="D753" s="21" t="s">
        <v>1858</v>
      </c>
      <c r="E753" s="21" t="s">
        <v>1050</v>
      </c>
      <c r="F753" s="21" t="s">
        <v>1051</v>
      </c>
      <c r="G753" s="21" t="s">
        <v>1859</v>
      </c>
      <c r="H753" s="23" t="s">
        <v>1053</v>
      </c>
      <c r="I753" s="21" t="s">
        <v>1702</v>
      </c>
      <c r="J753" s="23" t="s">
        <v>1084</v>
      </c>
      <c r="K753" s="21" t="s">
        <v>1056</v>
      </c>
    </row>
    <row r="754" s="17" customFormat="1" ht="22.7" customHeight="1" spans="1:11">
      <c r="A754" s="21"/>
      <c r="B754" s="21"/>
      <c r="C754" s="22"/>
      <c r="D754" s="21"/>
      <c r="E754" s="21"/>
      <c r="F754" s="21" t="s">
        <v>1061</v>
      </c>
      <c r="G754" s="21" t="s">
        <v>1846</v>
      </c>
      <c r="H754" s="23" t="s">
        <v>1067</v>
      </c>
      <c r="I754" s="21" t="s">
        <v>1141</v>
      </c>
      <c r="J754" s="23" t="s">
        <v>1064</v>
      </c>
      <c r="K754" s="21" t="s">
        <v>1056</v>
      </c>
    </row>
    <row r="755" s="17" customFormat="1" ht="22.7" customHeight="1" spans="1:11">
      <c r="A755" s="21"/>
      <c r="B755" s="21"/>
      <c r="C755" s="22"/>
      <c r="D755" s="21"/>
      <c r="E755" s="21"/>
      <c r="F755" s="21"/>
      <c r="G755" s="21" t="s">
        <v>1837</v>
      </c>
      <c r="H755" s="23" t="s">
        <v>1067</v>
      </c>
      <c r="I755" s="21" t="s">
        <v>1141</v>
      </c>
      <c r="J755" s="23" t="s">
        <v>1064</v>
      </c>
      <c r="K755" s="21" t="s">
        <v>1060</v>
      </c>
    </row>
    <row r="756" s="17" customFormat="1" ht="22.7" customHeight="1" spans="1:11">
      <c r="A756" s="21"/>
      <c r="B756" s="21"/>
      <c r="C756" s="22"/>
      <c r="D756" s="21"/>
      <c r="E756" s="21"/>
      <c r="F756" s="21" t="s">
        <v>1065</v>
      </c>
      <c r="G756" s="21" t="s">
        <v>1860</v>
      </c>
      <c r="H756" s="23" t="s">
        <v>1067</v>
      </c>
      <c r="I756" s="21" t="s">
        <v>1141</v>
      </c>
      <c r="J756" s="23" t="s">
        <v>1064</v>
      </c>
      <c r="K756" s="21" t="s">
        <v>1060</v>
      </c>
    </row>
    <row r="757" s="17" customFormat="1" ht="45.2" customHeight="1" spans="1:11">
      <c r="A757" s="21"/>
      <c r="B757" s="21"/>
      <c r="C757" s="22"/>
      <c r="D757" s="21"/>
      <c r="E757" s="21" t="s">
        <v>1070</v>
      </c>
      <c r="F757" s="21" t="s">
        <v>1075</v>
      </c>
      <c r="G757" s="21" t="s">
        <v>1848</v>
      </c>
      <c r="H757" s="23" t="s">
        <v>1073</v>
      </c>
      <c r="I757" s="21" t="s">
        <v>1829</v>
      </c>
      <c r="J757" s="23" t="s">
        <v>1064</v>
      </c>
      <c r="K757" s="21" t="s">
        <v>1056</v>
      </c>
    </row>
    <row r="758" s="17" customFormat="1" ht="56.45" customHeight="1" spans="1:11">
      <c r="A758" s="21"/>
      <c r="B758" s="21"/>
      <c r="C758" s="22"/>
      <c r="D758" s="21"/>
      <c r="E758" s="21"/>
      <c r="F758" s="21" t="s">
        <v>1144</v>
      </c>
      <c r="G758" s="21" t="s">
        <v>1861</v>
      </c>
      <c r="H758" s="23" t="s">
        <v>1073</v>
      </c>
      <c r="I758" s="21" t="s">
        <v>1275</v>
      </c>
      <c r="J758" s="23"/>
      <c r="K758" s="21" t="s">
        <v>1056</v>
      </c>
    </row>
    <row r="759" s="17" customFormat="1" ht="22.7" customHeight="1" spans="1:11">
      <c r="A759" s="21"/>
      <c r="B759" s="21"/>
      <c r="C759" s="22"/>
      <c r="D759" s="21"/>
      <c r="E759" s="21" t="s">
        <v>1077</v>
      </c>
      <c r="F759" s="21" t="s">
        <v>1086</v>
      </c>
      <c r="G759" s="21" t="s">
        <v>1840</v>
      </c>
      <c r="H759" s="23" t="s">
        <v>1053</v>
      </c>
      <c r="I759" s="21" t="s">
        <v>1063</v>
      </c>
      <c r="J759" s="23" t="s">
        <v>1064</v>
      </c>
      <c r="K759" s="21" t="s">
        <v>1056</v>
      </c>
    </row>
    <row r="760" s="17" customFormat="1" ht="22.7" customHeight="1" spans="1:11">
      <c r="A760" s="21"/>
      <c r="B760" s="21" t="s">
        <v>1862</v>
      </c>
      <c r="C760" s="22">
        <v>9.18</v>
      </c>
      <c r="D760" s="21" t="s">
        <v>1863</v>
      </c>
      <c r="E760" s="21" t="s">
        <v>1050</v>
      </c>
      <c r="F760" s="21" t="s">
        <v>1051</v>
      </c>
      <c r="G760" s="21" t="s">
        <v>1864</v>
      </c>
      <c r="H760" s="23" t="s">
        <v>1053</v>
      </c>
      <c r="I760" s="21" t="s">
        <v>1195</v>
      </c>
      <c r="J760" s="23" t="s">
        <v>1084</v>
      </c>
      <c r="K760" s="21" t="s">
        <v>1060</v>
      </c>
    </row>
    <row r="761" s="17" customFormat="1" ht="22.7" customHeight="1" spans="1:11">
      <c r="A761" s="21"/>
      <c r="B761" s="21"/>
      <c r="C761" s="22"/>
      <c r="D761" s="21"/>
      <c r="E761" s="21"/>
      <c r="F761" s="21" t="s">
        <v>1061</v>
      </c>
      <c r="G761" s="21" t="s">
        <v>1837</v>
      </c>
      <c r="H761" s="23" t="s">
        <v>1067</v>
      </c>
      <c r="I761" s="21" t="s">
        <v>1141</v>
      </c>
      <c r="J761" s="23" t="s">
        <v>1064</v>
      </c>
      <c r="K761" s="21" t="s">
        <v>1056</v>
      </c>
    </row>
    <row r="762" s="17" customFormat="1" ht="22.7" customHeight="1" spans="1:11">
      <c r="A762" s="21"/>
      <c r="B762" s="21"/>
      <c r="C762" s="22"/>
      <c r="D762" s="21"/>
      <c r="E762" s="21"/>
      <c r="F762" s="21"/>
      <c r="G762" s="21" t="s">
        <v>1846</v>
      </c>
      <c r="H762" s="23" t="s">
        <v>1067</v>
      </c>
      <c r="I762" s="21" t="s">
        <v>1141</v>
      </c>
      <c r="J762" s="23" t="s">
        <v>1064</v>
      </c>
      <c r="K762" s="21" t="s">
        <v>1056</v>
      </c>
    </row>
    <row r="763" s="17" customFormat="1" ht="22.7" customHeight="1" spans="1:11">
      <c r="A763" s="21"/>
      <c r="B763" s="21"/>
      <c r="C763" s="22"/>
      <c r="D763" s="21"/>
      <c r="E763" s="21"/>
      <c r="F763" s="21" t="s">
        <v>1065</v>
      </c>
      <c r="G763" s="21" t="s">
        <v>1865</v>
      </c>
      <c r="H763" s="23" t="s">
        <v>1067</v>
      </c>
      <c r="I763" s="21" t="s">
        <v>1141</v>
      </c>
      <c r="J763" s="23" t="s">
        <v>1064</v>
      </c>
      <c r="K763" s="21" t="s">
        <v>1060</v>
      </c>
    </row>
    <row r="764" s="17" customFormat="1" ht="56.45" customHeight="1" spans="1:11">
      <c r="A764" s="21"/>
      <c r="B764" s="21"/>
      <c r="C764" s="22"/>
      <c r="D764" s="21"/>
      <c r="E764" s="21" t="s">
        <v>1070</v>
      </c>
      <c r="F764" s="21" t="s">
        <v>1075</v>
      </c>
      <c r="G764" s="21" t="s">
        <v>1866</v>
      </c>
      <c r="H764" s="23" t="s">
        <v>1073</v>
      </c>
      <c r="I764" s="21" t="s">
        <v>1275</v>
      </c>
      <c r="J764" s="23"/>
      <c r="K764" s="21" t="s">
        <v>1056</v>
      </c>
    </row>
    <row r="765" s="17" customFormat="1" ht="45.2" customHeight="1" spans="1:11">
      <c r="A765" s="21"/>
      <c r="B765" s="21"/>
      <c r="C765" s="22"/>
      <c r="D765" s="21"/>
      <c r="E765" s="21"/>
      <c r="F765" s="21" t="s">
        <v>1144</v>
      </c>
      <c r="G765" s="21" t="s">
        <v>1867</v>
      </c>
      <c r="H765" s="23" t="s">
        <v>1073</v>
      </c>
      <c r="I765" s="21" t="s">
        <v>1829</v>
      </c>
      <c r="J765" s="23"/>
      <c r="K765" s="21" t="s">
        <v>1056</v>
      </c>
    </row>
    <row r="766" s="17" customFormat="1" ht="22.7" customHeight="1" spans="1:11">
      <c r="A766" s="21"/>
      <c r="B766" s="21"/>
      <c r="C766" s="22"/>
      <c r="D766" s="21"/>
      <c r="E766" s="21" t="s">
        <v>1077</v>
      </c>
      <c r="F766" s="21" t="s">
        <v>1086</v>
      </c>
      <c r="G766" s="21" t="s">
        <v>1840</v>
      </c>
      <c r="H766" s="23" t="s">
        <v>1053</v>
      </c>
      <c r="I766" s="21" t="s">
        <v>1063</v>
      </c>
      <c r="J766" s="23" t="s">
        <v>1064</v>
      </c>
      <c r="K766" s="21" t="s">
        <v>1056</v>
      </c>
    </row>
    <row r="767" s="17" customFormat="1" ht="14.25" customHeight="1" spans="1:11">
      <c r="A767" s="21"/>
      <c r="B767" s="21" t="s">
        <v>1868</v>
      </c>
      <c r="C767" s="22">
        <v>10.8276</v>
      </c>
      <c r="D767" s="21" t="s">
        <v>1869</v>
      </c>
      <c r="E767" s="21" t="s">
        <v>1050</v>
      </c>
      <c r="F767" s="21" t="s">
        <v>1051</v>
      </c>
      <c r="G767" s="21" t="s">
        <v>1870</v>
      </c>
      <c r="H767" s="23" t="s">
        <v>1053</v>
      </c>
      <c r="I767" s="21" t="s">
        <v>1141</v>
      </c>
      <c r="J767" s="23" t="s">
        <v>1684</v>
      </c>
      <c r="K767" s="21" t="s">
        <v>1056</v>
      </c>
    </row>
    <row r="768" s="17" customFormat="1" ht="22.7" customHeight="1" spans="1:11">
      <c r="A768" s="21"/>
      <c r="B768" s="21"/>
      <c r="C768" s="22"/>
      <c r="D768" s="21"/>
      <c r="E768" s="21"/>
      <c r="F768" s="21" t="s">
        <v>1061</v>
      </c>
      <c r="G768" s="21" t="s">
        <v>1871</v>
      </c>
      <c r="H768" s="23" t="s">
        <v>1067</v>
      </c>
      <c r="I768" s="21" t="s">
        <v>1141</v>
      </c>
      <c r="J768" s="23" t="s">
        <v>1064</v>
      </c>
      <c r="K768" s="21" t="s">
        <v>1060</v>
      </c>
    </row>
    <row r="769" s="17" customFormat="1" ht="22.7" customHeight="1" spans="1:11">
      <c r="A769" s="21"/>
      <c r="B769" s="21"/>
      <c r="C769" s="22"/>
      <c r="D769" s="21"/>
      <c r="E769" s="21"/>
      <c r="F769" s="21"/>
      <c r="G769" s="21" t="s">
        <v>1872</v>
      </c>
      <c r="H769" s="23" t="s">
        <v>1067</v>
      </c>
      <c r="I769" s="21" t="s">
        <v>1141</v>
      </c>
      <c r="J769" s="23" t="s">
        <v>1064</v>
      </c>
      <c r="K769" s="21" t="s">
        <v>1056</v>
      </c>
    </row>
    <row r="770" s="17" customFormat="1" ht="22.7" customHeight="1" spans="1:11">
      <c r="A770" s="21"/>
      <c r="B770" s="21"/>
      <c r="C770" s="22"/>
      <c r="D770" s="21"/>
      <c r="E770" s="21"/>
      <c r="F770" s="21" t="s">
        <v>1065</v>
      </c>
      <c r="G770" s="21" t="s">
        <v>1873</v>
      </c>
      <c r="H770" s="23" t="s">
        <v>1067</v>
      </c>
      <c r="I770" s="21" t="s">
        <v>1141</v>
      </c>
      <c r="J770" s="23" t="s">
        <v>1064</v>
      </c>
      <c r="K770" s="21" t="s">
        <v>1060</v>
      </c>
    </row>
    <row r="771" s="17" customFormat="1" ht="45.2" customHeight="1" spans="1:11">
      <c r="A771" s="21"/>
      <c r="B771" s="21"/>
      <c r="C771" s="22"/>
      <c r="D771" s="21"/>
      <c r="E771" s="21" t="s">
        <v>1070</v>
      </c>
      <c r="F771" s="21" t="s">
        <v>1075</v>
      </c>
      <c r="G771" s="21" t="s">
        <v>1848</v>
      </c>
      <c r="H771" s="23" t="s">
        <v>1073</v>
      </c>
      <c r="I771" s="21" t="s">
        <v>1829</v>
      </c>
      <c r="J771" s="23"/>
      <c r="K771" s="21" t="s">
        <v>1056</v>
      </c>
    </row>
    <row r="772" s="17" customFormat="1" ht="56.45" customHeight="1" spans="1:11">
      <c r="A772" s="21"/>
      <c r="B772" s="21"/>
      <c r="C772" s="22"/>
      <c r="D772" s="21"/>
      <c r="E772" s="21"/>
      <c r="F772" s="21" t="s">
        <v>1144</v>
      </c>
      <c r="G772" s="21" t="s">
        <v>1874</v>
      </c>
      <c r="H772" s="23" t="s">
        <v>1073</v>
      </c>
      <c r="I772" s="21" t="s">
        <v>1275</v>
      </c>
      <c r="J772" s="23"/>
      <c r="K772" s="21" t="s">
        <v>1056</v>
      </c>
    </row>
    <row r="773" s="17" customFormat="1" ht="22.7" customHeight="1" spans="1:11">
      <c r="A773" s="21"/>
      <c r="B773" s="21"/>
      <c r="C773" s="22"/>
      <c r="D773" s="21"/>
      <c r="E773" s="21" t="s">
        <v>1077</v>
      </c>
      <c r="F773" s="21" t="s">
        <v>1086</v>
      </c>
      <c r="G773" s="21" t="s">
        <v>1875</v>
      </c>
      <c r="H773" s="23" t="s">
        <v>1053</v>
      </c>
      <c r="I773" s="21" t="s">
        <v>1063</v>
      </c>
      <c r="J773" s="23" t="s">
        <v>1064</v>
      </c>
      <c r="K773" s="21" t="s">
        <v>1056</v>
      </c>
    </row>
    <row r="774" s="17" customFormat="1" ht="14.25" customHeight="1" spans="1:11">
      <c r="A774" s="21"/>
      <c r="B774" s="21" t="s">
        <v>1876</v>
      </c>
      <c r="C774" s="22">
        <v>20.1658</v>
      </c>
      <c r="D774" s="21" t="s">
        <v>1877</v>
      </c>
      <c r="E774" s="21" t="s">
        <v>1050</v>
      </c>
      <c r="F774" s="21" t="s">
        <v>1051</v>
      </c>
      <c r="G774" s="21" t="s">
        <v>1878</v>
      </c>
      <c r="H774" s="23" t="s">
        <v>1053</v>
      </c>
      <c r="I774" s="21" t="s">
        <v>1759</v>
      </c>
      <c r="J774" s="23" t="s">
        <v>1084</v>
      </c>
      <c r="K774" s="21" t="s">
        <v>1056</v>
      </c>
    </row>
    <row r="775" s="17" customFormat="1" ht="22.7" customHeight="1" spans="1:11">
      <c r="A775" s="21"/>
      <c r="B775" s="21"/>
      <c r="C775" s="22"/>
      <c r="D775" s="21"/>
      <c r="E775" s="21"/>
      <c r="F775" s="21" t="s">
        <v>1061</v>
      </c>
      <c r="G775" s="21" t="s">
        <v>1846</v>
      </c>
      <c r="H775" s="23" t="s">
        <v>1067</v>
      </c>
      <c r="I775" s="21" t="s">
        <v>1141</v>
      </c>
      <c r="J775" s="23" t="s">
        <v>1064</v>
      </c>
      <c r="K775" s="21" t="s">
        <v>1056</v>
      </c>
    </row>
    <row r="776" s="17" customFormat="1" ht="22.7" customHeight="1" spans="1:11">
      <c r="A776" s="21"/>
      <c r="B776" s="21"/>
      <c r="C776" s="22"/>
      <c r="D776" s="21"/>
      <c r="E776" s="21"/>
      <c r="F776" s="21"/>
      <c r="G776" s="21" t="s">
        <v>1879</v>
      </c>
      <c r="H776" s="23" t="s">
        <v>1067</v>
      </c>
      <c r="I776" s="21" t="s">
        <v>1141</v>
      </c>
      <c r="J776" s="23" t="s">
        <v>1064</v>
      </c>
      <c r="K776" s="21" t="s">
        <v>1060</v>
      </c>
    </row>
    <row r="777" s="17" customFormat="1" ht="22.7" customHeight="1" spans="1:11">
      <c r="A777" s="21"/>
      <c r="B777" s="21"/>
      <c r="C777" s="22"/>
      <c r="D777" s="21"/>
      <c r="E777" s="21"/>
      <c r="F777" s="21" t="s">
        <v>1065</v>
      </c>
      <c r="G777" s="21" t="s">
        <v>1826</v>
      </c>
      <c r="H777" s="23" t="s">
        <v>1067</v>
      </c>
      <c r="I777" s="21" t="s">
        <v>1141</v>
      </c>
      <c r="J777" s="23" t="s">
        <v>1064</v>
      </c>
      <c r="K777" s="21" t="s">
        <v>1060</v>
      </c>
    </row>
    <row r="778" s="17" customFormat="1" ht="22.7" customHeight="1" spans="1:11">
      <c r="A778" s="21"/>
      <c r="B778" s="21"/>
      <c r="C778" s="22"/>
      <c r="D778" s="21"/>
      <c r="E778" s="21" t="s">
        <v>1070</v>
      </c>
      <c r="F778" s="21" t="s">
        <v>1075</v>
      </c>
      <c r="G778" s="21" t="s">
        <v>1880</v>
      </c>
      <c r="H778" s="23" t="s">
        <v>1073</v>
      </c>
      <c r="I778" s="21" t="s">
        <v>1829</v>
      </c>
      <c r="J778" s="23"/>
      <c r="K778" s="21" t="s">
        <v>1056</v>
      </c>
    </row>
    <row r="779" s="17" customFormat="1" ht="22.7" customHeight="1" spans="1:11">
      <c r="A779" s="21"/>
      <c r="B779" s="21"/>
      <c r="C779" s="22"/>
      <c r="D779" s="21"/>
      <c r="E779" s="21"/>
      <c r="F779" s="21" t="s">
        <v>1144</v>
      </c>
      <c r="G779" s="21" t="s">
        <v>1881</v>
      </c>
      <c r="H779" s="23" t="s">
        <v>1073</v>
      </c>
      <c r="I779" s="21" t="s">
        <v>1275</v>
      </c>
      <c r="J779" s="23"/>
      <c r="K779" s="21" t="s">
        <v>1056</v>
      </c>
    </row>
    <row r="780" s="17" customFormat="1" ht="22.7" customHeight="1" spans="1:11">
      <c r="A780" s="21"/>
      <c r="B780" s="21"/>
      <c r="C780" s="22"/>
      <c r="D780" s="21"/>
      <c r="E780" s="21" t="s">
        <v>1077</v>
      </c>
      <c r="F780" s="21" t="s">
        <v>1086</v>
      </c>
      <c r="G780" s="21" t="s">
        <v>1840</v>
      </c>
      <c r="H780" s="23" t="s">
        <v>1053</v>
      </c>
      <c r="I780" s="21" t="s">
        <v>1063</v>
      </c>
      <c r="J780" s="23" t="s">
        <v>1064</v>
      </c>
      <c r="K780" s="21" t="s">
        <v>1056</v>
      </c>
    </row>
    <row r="781" s="17" customFormat="1" ht="22.7" customHeight="1" spans="1:11">
      <c r="A781" s="21"/>
      <c r="B781" s="21" t="s">
        <v>1882</v>
      </c>
      <c r="C781" s="22">
        <v>36.9263</v>
      </c>
      <c r="D781" s="21" t="s">
        <v>1883</v>
      </c>
      <c r="E781" s="21" t="s">
        <v>1050</v>
      </c>
      <c r="F781" s="21" t="s">
        <v>1051</v>
      </c>
      <c r="G781" s="21" t="s">
        <v>1884</v>
      </c>
      <c r="H781" s="23" t="s">
        <v>1053</v>
      </c>
      <c r="I781" s="21" t="s">
        <v>1885</v>
      </c>
      <c r="J781" s="23" t="s">
        <v>1084</v>
      </c>
      <c r="K781" s="21" t="s">
        <v>1056</v>
      </c>
    </row>
    <row r="782" s="17" customFormat="1" ht="22.7" customHeight="1" spans="1:11">
      <c r="A782" s="21"/>
      <c r="B782" s="21"/>
      <c r="C782" s="22"/>
      <c r="D782" s="21"/>
      <c r="E782" s="21"/>
      <c r="F782" s="21"/>
      <c r="G782" s="21" t="s">
        <v>1886</v>
      </c>
      <c r="H782" s="23" t="s">
        <v>1053</v>
      </c>
      <c r="I782" s="21" t="s">
        <v>1753</v>
      </c>
      <c r="J782" s="23" t="s">
        <v>1084</v>
      </c>
      <c r="K782" s="21" t="s">
        <v>1056</v>
      </c>
    </row>
    <row r="783" s="17" customFormat="1" ht="22.7" customHeight="1" spans="1:11">
      <c r="A783" s="21"/>
      <c r="B783" s="21"/>
      <c r="C783" s="22"/>
      <c r="D783" s="21"/>
      <c r="E783" s="21"/>
      <c r="F783" s="21"/>
      <c r="G783" s="21" t="s">
        <v>1887</v>
      </c>
      <c r="H783" s="23" t="s">
        <v>1053</v>
      </c>
      <c r="I783" s="21" t="s">
        <v>1888</v>
      </c>
      <c r="J783" s="23" t="s">
        <v>1084</v>
      </c>
      <c r="K783" s="21" t="s">
        <v>1056</v>
      </c>
    </row>
    <row r="784" s="17" customFormat="1" ht="22.7" customHeight="1" spans="1:11">
      <c r="A784" s="21"/>
      <c r="B784" s="21"/>
      <c r="C784" s="22"/>
      <c r="D784" s="21"/>
      <c r="E784" s="21"/>
      <c r="F784" s="21" t="s">
        <v>1061</v>
      </c>
      <c r="G784" s="21" t="s">
        <v>1846</v>
      </c>
      <c r="H784" s="23" t="s">
        <v>1067</v>
      </c>
      <c r="I784" s="21" t="s">
        <v>1141</v>
      </c>
      <c r="J784" s="23" t="s">
        <v>1064</v>
      </c>
      <c r="K784" s="21" t="s">
        <v>1056</v>
      </c>
    </row>
    <row r="785" s="17" customFormat="1" ht="22.7" customHeight="1" spans="1:11">
      <c r="A785" s="21"/>
      <c r="B785" s="21"/>
      <c r="C785" s="22"/>
      <c r="D785" s="21"/>
      <c r="E785" s="21"/>
      <c r="F785" s="21"/>
      <c r="G785" s="21" t="s">
        <v>1837</v>
      </c>
      <c r="H785" s="23" t="s">
        <v>1067</v>
      </c>
      <c r="I785" s="21" t="s">
        <v>1141</v>
      </c>
      <c r="J785" s="23" t="s">
        <v>1064</v>
      </c>
      <c r="K785" s="21" t="s">
        <v>1056</v>
      </c>
    </row>
    <row r="786" s="17" customFormat="1" ht="22.7" customHeight="1" spans="1:11">
      <c r="A786" s="21"/>
      <c r="B786" s="21"/>
      <c r="C786" s="22"/>
      <c r="D786" s="21"/>
      <c r="E786" s="21"/>
      <c r="F786" s="21" t="s">
        <v>1065</v>
      </c>
      <c r="G786" s="21" t="s">
        <v>1826</v>
      </c>
      <c r="H786" s="23" t="s">
        <v>1067</v>
      </c>
      <c r="I786" s="21" t="s">
        <v>1141</v>
      </c>
      <c r="J786" s="23" t="s">
        <v>1064</v>
      </c>
      <c r="K786" s="21" t="s">
        <v>1056</v>
      </c>
    </row>
    <row r="787" s="17" customFormat="1" ht="22.7" customHeight="1" spans="1:11">
      <c r="A787" s="21"/>
      <c r="B787" s="21"/>
      <c r="C787" s="22"/>
      <c r="D787" s="21"/>
      <c r="E787" s="21" t="s">
        <v>1070</v>
      </c>
      <c r="F787" s="21" t="s">
        <v>1075</v>
      </c>
      <c r="G787" s="21" t="s">
        <v>1889</v>
      </c>
      <c r="H787" s="23" t="s">
        <v>1073</v>
      </c>
      <c r="I787" s="21" t="s">
        <v>1829</v>
      </c>
      <c r="J787" s="23"/>
      <c r="K787" s="21" t="s">
        <v>1060</v>
      </c>
    </row>
    <row r="788" s="17" customFormat="1" ht="22.7" customHeight="1" spans="1:11">
      <c r="A788" s="21"/>
      <c r="B788" s="21"/>
      <c r="C788" s="22"/>
      <c r="D788" s="21"/>
      <c r="E788" s="21" t="s">
        <v>1077</v>
      </c>
      <c r="F788" s="21" t="s">
        <v>1086</v>
      </c>
      <c r="G788" s="21" t="s">
        <v>1840</v>
      </c>
      <c r="H788" s="23" t="s">
        <v>1053</v>
      </c>
      <c r="I788" s="21" t="s">
        <v>1063</v>
      </c>
      <c r="J788" s="23" t="s">
        <v>1064</v>
      </c>
      <c r="K788" s="21" t="s">
        <v>1056</v>
      </c>
    </row>
    <row r="789" s="17" customFormat="1" ht="22.7" customHeight="1" spans="1:11">
      <c r="A789" s="21"/>
      <c r="B789" s="21" t="s">
        <v>1890</v>
      </c>
      <c r="C789" s="22">
        <v>209.1096</v>
      </c>
      <c r="D789" s="21" t="s">
        <v>1891</v>
      </c>
      <c r="E789" s="21" t="s">
        <v>1050</v>
      </c>
      <c r="F789" s="21" t="s">
        <v>1051</v>
      </c>
      <c r="G789" s="21" t="s">
        <v>1892</v>
      </c>
      <c r="H789" s="23" t="s">
        <v>1053</v>
      </c>
      <c r="I789" s="21" t="s">
        <v>1893</v>
      </c>
      <c r="J789" s="23" t="s">
        <v>1084</v>
      </c>
      <c r="K789" s="21" t="s">
        <v>1060</v>
      </c>
    </row>
    <row r="790" s="17" customFormat="1" ht="22.7" customHeight="1" spans="1:11">
      <c r="A790" s="21"/>
      <c r="B790" s="21"/>
      <c r="C790" s="22"/>
      <c r="D790" s="21"/>
      <c r="E790" s="21"/>
      <c r="F790" s="21" t="s">
        <v>1061</v>
      </c>
      <c r="G790" s="21" t="s">
        <v>1837</v>
      </c>
      <c r="H790" s="23" t="s">
        <v>1067</v>
      </c>
      <c r="I790" s="21" t="s">
        <v>1141</v>
      </c>
      <c r="J790" s="23" t="s">
        <v>1064</v>
      </c>
      <c r="K790" s="21" t="s">
        <v>1060</v>
      </c>
    </row>
    <row r="791" s="17" customFormat="1" ht="22.7" customHeight="1" spans="1:11">
      <c r="A791" s="21"/>
      <c r="B791" s="21"/>
      <c r="C791" s="22"/>
      <c r="D791" s="21"/>
      <c r="E791" s="21"/>
      <c r="F791" s="21" t="s">
        <v>1065</v>
      </c>
      <c r="G791" s="21" t="s">
        <v>1894</v>
      </c>
      <c r="H791" s="23" t="s">
        <v>1067</v>
      </c>
      <c r="I791" s="21" t="s">
        <v>1141</v>
      </c>
      <c r="J791" s="23" t="s">
        <v>1064</v>
      </c>
      <c r="K791" s="21" t="s">
        <v>1056</v>
      </c>
    </row>
    <row r="792" s="17" customFormat="1" ht="67.9" customHeight="1" spans="1:11">
      <c r="A792" s="21"/>
      <c r="B792" s="21"/>
      <c r="C792" s="22"/>
      <c r="D792" s="21"/>
      <c r="E792" s="21" t="s">
        <v>1070</v>
      </c>
      <c r="F792" s="21" t="s">
        <v>1075</v>
      </c>
      <c r="G792" s="21" t="s">
        <v>1895</v>
      </c>
      <c r="H792" s="23" t="s">
        <v>1073</v>
      </c>
      <c r="I792" s="21" t="s">
        <v>1275</v>
      </c>
      <c r="J792" s="23"/>
      <c r="K792" s="21" t="s">
        <v>1056</v>
      </c>
    </row>
    <row r="793" s="17" customFormat="1" ht="22.7" customHeight="1" spans="1:11">
      <c r="A793" s="21"/>
      <c r="B793" s="21"/>
      <c r="C793" s="22"/>
      <c r="D793" s="21"/>
      <c r="E793" s="21"/>
      <c r="F793" s="21" t="s">
        <v>1144</v>
      </c>
      <c r="G793" s="21" t="s">
        <v>1896</v>
      </c>
      <c r="H793" s="23" t="s">
        <v>1073</v>
      </c>
      <c r="I793" s="21" t="s">
        <v>1829</v>
      </c>
      <c r="J793" s="23"/>
      <c r="K793" s="21" t="s">
        <v>1056</v>
      </c>
    </row>
    <row r="794" s="17" customFormat="1" ht="22.7" customHeight="1" spans="1:11">
      <c r="A794" s="21"/>
      <c r="B794" s="21"/>
      <c r="C794" s="22"/>
      <c r="D794" s="21"/>
      <c r="E794" s="21" t="s">
        <v>1077</v>
      </c>
      <c r="F794" s="21" t="s">
        <v>1077</v>
      </c>
      <c r="G794" s="21" t="s">
        <v>1897</v>
      </c>
      <c r="H794" s="23" t="s">
        <v>1053</v>
      </c>
      <c r="I794" s="21" t="s">
        <v>1063</v>
      </c>
      <c r="J794" s="23" t="s">
        <v>1064</v>
      </c>
      <c r="K794" s="21" t="s">
        <v>1056</v>
      </c>
    </row>
    <row r="795" s="17" customFormat="1" ht="14.25" customHeight="1" spans="1:11">
      <c r="A795" s="21"/>
      <c r="B795" s="21"/>
      <c r="C795" s="22"/>
      <c r="D795" s="21"/>
      <c r="E795" s="21" t="s">
        <v>1096</v>
      </c>
      <c r="F795" s="21" t="s">
        <v>1097</v>
      </c>
      <c r="G795" s="21" t="s">
        <v>1831</v>
      </c>
      <c r="H795" s="23" t="s">
        <v>1099</v>
      </c>
      <c r="I795" s="21" t="s">
        <v>1898</v>
      </c>
      <c r="J795" s="23" t="s">
        <v>1176</v>
      </c>
      <c r="K795" s="21" t="s">
        <v>1056</v>
      </c>
    </row>
    <row r="796" s="17" customFormat="1" ht="22.7" customHeight="1" spans="1:11">
      <c r="A796" s="21" t="s">
        <v>1899</v>
      </c>
      <c r="B796" s="21" t="s">
        <v>1900</v>
      </c>
      <c r="C796" s="22">
        <v>0.5</v>
      </c>
      <c r="D796" s="21" t="s">
        <v>1901</v>
      </c>
      <c r="E796" s="21" t="s">
        <v>1050</v>
      </c>
      <c r="F796" s="21" t="s">
        <v>1051</v>
      </c>
      <c r="G796" s="21" t="s">
        <v>1902</v>
      </c>
      <c r="H796" s="23" t="s">
        <v>1053</v>
      </c>
      <c r="I796" s="21" t="s">
        <v>1060</v>
      </c>
      <c r="J796" s="23" t="s">
        <v>1684</v>
      </c>
      <c r="K796" s="21" t="s">
        <v>1130</v>
      </c>
    </row>
    <row r="797" s="17" customFormat="1" ht="45.2" customHeight="1" spans="1:11">
      <c r="A797" s="21"/>
      <c r="B797" s="21"/>
      <c r="C797" s="22"/>
      <c r="D797" s="21"/>
      <c r="E797" s="21"/>
      <c r="F797" s="21"/>
      <c r="G797" s="21" t="s">
        <v>1903</v>
      </c>
      <c r="H797" s="23" t="s">
        <v>1053</v>
      </c>
      <c r="I797" s="21" t="s">
        <v>1904</v>
      </c>
      <c r="J797" s="23" t="s">
        <v>1684</v>
      </c>
      <c r="K797" s="21" t="s">
        <v>1130</v>
      </c>
    </row>
    <row r="798" s="17" customFormat="1" ht="33.95" customHeight="1" spans="1:11">
      <c r="A798" s="21"/>
      <c r="B798" s="21"/>
      <c r="C798" s="22"/>
      <c r="D798" s="21"/>
      <c r="E798" s="21"/>
      <c r="F798" s="21"/>
      <c r="G798" s="21" t="s">
        <v>1905</v>
      </c>
      <c r="H798" s="23" t="s">
        <v>1053</v>
      </c>
      <c r="I798" s="21" t="s">
        <v>1906</v>
      </c>
      <c r="J798" s="23" t="s">
        <v>1684</v>
      </c>
      <c r="K798" s="21" t="s">
        <v>1130</v>
      </c>
    </row>
    <row r="799" s="17" customFormat="1" ht="22.7" customHeight="1" spans="1:11">
      <c r="A799" s="21"/>
      <c r="B799" s="21"/>
      <c r="C799" s="22"/>
      <c r="D799" s="21"/>
      <c r="E799" s="21"/>
      <c r="F799" s="21" t="s">
        <v>1065</v>
      </c>
      <c r="G799" s="21" t="s">
        <v>1907</v>
      </c>
      <c r="H799" s="23" t="s">
        <v>1067</v>
      </c>
      <c r="I799" s="21" t="s">
        <v>1141</v>
      </c>
      <c r="J799" s="23" t="s">
        <v>1064</v>
      </c>
      <c r="K799" s="21" t="s">
        <v>1130</v>
      </c>
    </row>
    <row r="800" s="17" customFormat="1" ht="67.9" customHeight="1" spans="1:11">
      <c r="A800" s="21"/>
      <c r="B800" s="21"/>
      <c r="C800" s="22"/>
      <c r="D800" s="21"/>
      <c r="E800" s="21" t="s">
        <v>1070</v>
      </c>
      <c r="F800" s="21" t="s">
        <v>1075</v>
      </c>
      <c r="G800" s="21" t="s">
        <v>1908</v>
      </c>
      <c r="H800" s="23" t="s">
        <v>1073</v>
      </c>
      <c r="I800" s="21" t="s">
        <v>1909</v>
      </c>
      <c r="J800" s="23"/>
      <c r="K800" s="21" t="s">
        <v>1060</v>
      </c>
    </row>
    <row r="801" s="17" customFormat="1" ht="33.95" customHeight="1" spans="1:11">
      <c r="A801" s="21"/>
      <c r="B801" s="21"/>
      <c r="C801" s="22"/>
      <c r="D801" s="21"/>
      <c r="E801" s="21"/>
      <c r="F801" s="21"/>
      <c r="G801" s="21" t="s">
        <v>1910</v>
      </c>
      <c r="H801" s="23" t="s">
        <v>1073</v>
      </c>
      <c r="I801" s="21" t="s">
        <v>1909</v>
      </c>
      <c r="J801" s="23"/>
      <c r="K801" s="21" t="s">
        <v>1130</v>
      </c>
    </row>
    <row r="802" s="17" customFormat="1" ht="33.95" customHeight="1" spans="1:11">
      <c r="A802" s="21"/>
      <c r="B802" s="21"/>
      <c r="C802" s="22"/>
      <c r="D802" s="21"/>
      <c r="E802" s="21" t="s">
        <v>1077</v>
      </c>
      <c r="F802" s="21" t="s">
        <v>1086</v>
      </c>
      <c r="G802" s="21" t="s">
        <v>1911</v>
      </c>
      <c r="H802" s="23" t="s">
        <v>1053</v>
      </c>
      <c r="I802" s="21" t="s">
        <v>1063</v>
      </c>
      <c r="J802" s="23" t="s">
        <v>1064</v>
      </c>
      <c r="K802" s="21" t="s">
        <v>1056</v>
      </c>
    </row>
    <row r="803" s="17" customFormat="1" ht="22.7" customHeight="1" spans="1:11">
      <c r="A803" s="21" t="s">
        <v>1912</v>
      </c>
      <c r="B803" s="21" t="s">
        <v>1913</v>
      </c>
      <c r="C803" s="22">
        <v>18.144</v>
      </c>
      <c r="D803" s="21" t="s">
        <v>1914</v>
      </c>
      <c r="E803" s="21" t="s">
        <v>1050</v>
      </c>
      <c r="F803" s="21" t="s">
        <v>1051</v>
      </c>
      <c r="G803" s="21" t="s">
        <v>1915</v>
      </c>
      <c r="H803" s="23" t="s">
        <v>1067</v>
      </c>
      <c r="I803" s="21" t="s">
        <v>1916</v>
      </c>
      <c r="J803" s="23" t="s">
        <v>1084</v>
      </c>
      <c r="K803" s="21" t="s">
        <v>1195</v>
      </c>
    </row>
    <row r="804" s="17" customFormat="1" ht="33.95" customHeight="1" spans="1:11">
      <c r="A804" s="21"/>
      <c r="B804" s="21"/>
      <c r="C804" s="22"/>
      <c r="D804" s="21"/>
      <c r="E804" s="21"/>
      <c r="F804" s="21" t="s">
        <v>1061</v>
      </c>
      <c r="G804" s="21" t="s">
        <v>1917</v>
      </c>
      <c r="H804" s="23" t="s">
        <v>1053</v>
      </c>
      <c r="I804" s="21" t="s">
        <v>1063</v>
      </c>
      <c r="J804" s="23" t="s">
        <v>1064</v>
      </c>
      <c r="K804" s="21" t="s">
        <v>1195</v>
      </c>
    </row>
    <row r="805" s="17" customFormat="1" ht="21" customHeight="1" spans="1:11">
      <c r="A805" s="21"/>
      <c r="B805" s="21"/>
      <c r="C805" s="22"/>
      <c r="D805" s="21"/>
      <c r="E805" s="21"/>
      <c r="F805" s="21" t="s">
        <v>1065</v>
      </c>
      <c r="G805" s="21" t="s">
        <v>1327</v>
      </c>
      <c r="H805" s="23" t="s">
        <v>1067</v>
      </c>
      <c r="I805" s="21" t="s">
        <v>1158</v>
      </c>
      <c r="J805" s="23" t="s">
        <v>1069</v>
      </c>
      <c r="K805" s="21" t="s">
        <v>1195</v>
      </c>
    </row>
    <row r="806" s="17" customFormat="1" ht="33.95" customHeight="1" spans="1:11">
      <c r="A806" s="21"/>
      <c r="B806" s="21"/>
      <c r="C806" s="22"/>
      <c r="D806" s="21"/>
      <c r="E806" s="21" t="s">
        <v>1070</v>
      </c>
      <c r="F806" s="21" t="s">
        <v>1075</v>
      </c>
      <c r="G806" s="21" t="s">
        <v>1918</v>
      </c>
      <c r="H806" s="23" t="s">
        <v>1073</v>
      </c>
      <c r="I806" s="21" t="s">
        <v>1919</v>
      </c>
      <c r="J806" s="23"/>
      <c r="K806" s="21" t="s">
        <v>1060</v>
      </c>
    </row>
    <row r="807" s="17" customFormat="1" ht="33.95" customHeight="1" spans="1:11">
      <c r="A807" s="21"/>
      <c r="B807" s="21"/>
      <c r="C807" s="22"/>
      <c r="D807" s="21"/>
      <c r="E807" s="21" t="s">
        <v>1077</v>
      </c>
      <c r="F807" s="21" t="s">
        <v>1086</v>
      </c>
      <c r="G807" s="21" t="s">
        <v>1920</v>
      </c>
      <c r="H807" s="23" t="s">
        <v>1053</v>
      </c>
      <c r="I807" s="21" t="s">
        <v>1063</v>
      </c>
      <c r="J807" s="23" t="s">
        <v>1064</v>
      </c>
      <c r="K807" s="21" t="s">
        <v>1085</v>
      </c>
    </row>
    <row r="808" s="17" customFormat="1" ht="22.7" customHeight="1" spans="1:11">
      <c r="A808" s="21"/>
      <c r="B808" s="21"/>
      <c r="C808" s="22"/>
      <c r="D808" s="21"/>
      <c r="E808" s="21"/>
      <c r="F808" s="21" t="s">
        <v>1077</v>
      </c>
      <c r="G808" s="21" t="s">
        <v>1921</v>
      </c>
      <c r="H808" s="23" t="s">
        <v>1053</v>
      </c>
      <c r="I808" s="21" t="s">
        <v>1063</v>
      </c>
      <c r="J808" s="23" t="s">
        <v>1064</v>
      </c>
      <c r="K808" s="21" t="s">
        <v>1085</v>
      </c>
    </row>
    <row r="809" s="17" customFormat="1" ht="21" customHeight="1" spans="1:11">
      <c r="A809" s="21"/>
      <c r="B809" s="21"/>
      <c r="C809" s="22"/>
      <c r="D809" s="21"/>
      <c r="E809" s="21" t="s">
        <v>1096</v>
      </c>
      <c r="F809" s="21" t="s">
        <v>1097</v>
      </c>
      <c r="G809" s="21" t="s">
        <v>1922</v>
      </c>
      <c r="H809" s="23" t="s">
        <v>1099</v>
      </c>
      <c r="I809" s="21" t="s">
        <v>1923</v>
      </c>
      <c r="J809" s="23" t="s">
        <v>1176</v>
      </c>
      <c r="K809" s="21" t="s">
        <v>1195</v>
      </c>
    </row>
    <row r="810" s="17" customFormat="1" ht="14.25" customHeight="1" spans="1:11">
      <c r="A810" s="21"/>
      <c r="B810" s="21" t="s">
        <v>1924</v>
      </c>
      <c r="C810" s="22">
        <v>5.215</v>
      </c>
      <c r="D810" s="21" t="s">
        <v>1925</v>
      </c>
      <c r="E810" s="21" t="s">
        <v>1050</v>
      </c>
      <c r="F810" s="21" t="s">
        <v>1051</v>
      </c>
      <c r="G810" s="21" t="s">
        <v>1926</v>
      </c>
      <c r="H810" s="23" t="s">
        <v>1067</v>
      </c>
      <c r="I810" s="21" t="s">
        <v>1752</v>
      </c>
      <c r="J810" s="23" t="s">
        <v>1084</v>
      </c>
      <c r="K810" s="21" t="s">
        <v>1060</v>
      </c>
    </row>
    <row r="811" s="17" customFormat="1" ht="22.7" customHeight="1" spans="1:11">
      <c r="A811" s="21"/>
      <c r="B811" s="21"/>
      <c r="C811" s="22"/>
      <c r="D811" s="21"/>
      <c r="E811" s="21"/>
      <c r="F811" s="21" t="s">
        <v>1061</v>
      </c>
      <c r="G811" s="21" t="s">
        <v>1927</v>
      </c>
      <c r="H811" s="23" t="s">
        <v>1067</v>
      </c>
      <c r="I811" s="21" t="s">
        <v>1141</v>
      </c>
      <c r="J811" s="23" t="s">
        <v>1064</v>
      </c>
      <c r="K811" s="21" t="s">
        <v>1056</v>
      </c>
    </row>
    <row r="812" s="17" customFormat="1" ht="14.25" customHeight="1" spans="1:11">
      <c r="A812" s="21"/>
      <c r="B812" s="21"/>
      <c r="C812" s="22"/>
      <c r="D812" s="21"/>
      <c r="E812" s="21"/>
      <c r="F812" s="21" t="s">
        <v>1065</v>
      </c>
      <c r="G812" s="21" t="s">
        <v>1631</v>
      </c>
      <c r="H812" s="23" t="s">
        <v>1067</v>
      </c>
      <c r="I812" s="21" t="s">
        <v>1158</v>
      </c>
      <c r="J812" s="23" t="s">
        <v>1069</v>
      </c>
      <c r="K812" s="21" t="s">
        <v>1060</v>
      </c>
    </row>
    <row r="813" s="17" customFormat="1" ht="22.7" customHeight="1" spans="1:11">
      <c r="A813" s="21"/>
      <c r="B813" s="21"/>
      <c r="C813" s="22"/>
      <c r="D813" s="21"/>
      <c r="E813" s="21" t="s">
        <v>1070</v>
      </c>
      <c r="F813" s="21" t="s">
        <v>1075</v>
      </c>
      <c r="G813" s="21" t="s">
        <v>1928</v>
      </c>
      <c r="H813" s="23" t="s">
        <v>1053</v>
      </c>
      <c r="I813" s="21" t="s">
        <v>1141</v>
      </c>
      <c r="J813" s="23" t="s">
        <v>1064</v>
      </c>
      <c r="K813" s="21" t="s">
        <v>1060</v>
      </c>
    </row>
    <row r="814" s="17" customFormat="1" ht="22.7" customHeight="1" spans="1:11">
      <c r="A814" s="21"/>
      <c r="B814" s="21"/>
      <c r="C814" s="22"/>
      <c r="D814" s="21"/>
      <c r="E814" s="21" t="s">
        <v>1077</v>
      </c>
      <c r="F814" s="21" t="s">
        <v>1086</v>
      </c>
      <c r="G814" s="21" t="s">
        <v>1929</v>
      </c>
      <c r="H814" s="23" t="s">
        <v>1053</v>
      </c>
      <c r="I814" s="21" t="s">
        <v>1063</v>
      </c>
      <c r="J814" s="23" t="s">
        <v>1064</v>
      </c>
      <c r="K814" s="21" t="s">
        <v>1085</v>
      </c>
    </row>
    <row r="815" s="17" customFormat="1" ht="14.25" customHeight="1" spans="1:11">
      <c r="A815" s="21"/>
      <c r="B815" s="21"/>
      <c r="C815" s="22"/>
      <c r="D815" s="21"/>
      <c r="E815" s="21"/>
      <c r="F815" s="21" t="s">
        <v>1077</v>
      </c>
      <c r="G815" s="21" t="s">
        <v>1930</v>
      </c>
      <c r="H815" s="23" t="s">
        <v>1053</v>
      </c>
      <c r="I815" s="21" t="s">
        <v>1105</v>
      </c>
      <c r="J815" s="23" t="s">
        <v>1064</v>
      </c>
      <c r="K815" s="21" t="s">
        <v>1085</v>
      </c>
    </row>
    <row r="816" s="17" customFormat="1" ht="14.25" customHeight="1" spans="1:11">
      <c r="A816" s="21"/>
      <c r="B816" s="21"/>
      <c r="C816" s="22"/>
      <c r="D816" s="21"/>
      <c r="E816" s="21" t="s">
        <v>1096</v>
      </c>
      <c r="F816" s="21" t="s">
        <v>1097</v>
      </c>
      <c r="G816" s="21" t="s">
        <v>1922</v>
      </c>
      <c r="H816" s="23" t="s">
        <v>1099</v>
      </c>
      <c r="I816" s="21" t="s">
        <v>1931</v>
      </c>
      <c r="J816" s="23" t="s">
        <v>1176</v>
      </c>
      <c r="K816" s="21" t="s">
        <v>1056</v>
      </c>
    </row>
    <row r="817" s="17" customFormat="1" ht="22.7" customHeight="1" spans="1:11">
      <c r="A817" s="21"/>
      <c r="B817" s="21" t="s">
        <v>1932</v>
      </c>
      <c r="C817" s="22">
        <v>20</v>
      </c>
      <c r="D817" s="21" t="s">
        <v>1933</v>
      </c>
      <c r="E817" s="21" t="s">
        <v>1050</v>
      </c>
      <c r="F817" s="21" t="s">
        <v>1051</v>
      </c>
      <c r="G817" s="21" t="s">
        <v>1934</v>
      </c>
      <c r="H817" s="23" t="s">
        <v>1053</v>
      </c>
      <c r="I817" s="21" t="s">
        <v>1935</v>
      </c>
      <c r="J817" s="23" t="s">
        <v>1084</v>
      </c>
      <c r="K817" s="21" t="s">
        <v>1060</v>
      </c>
    </row>
    <row r="818" s="17" customFormat="1" ht="33.95" customHeight="1" spans="1:11">
      <c r="A818" s="21"/>
      <c r="B818" s="21"/>
      <c r="C818" s="22"/>
      <c r="D818" s="21"/>
      <c r="E818" s="21"/>
      <c r="F818" s="21" t="s">
        <v>1061</v>
      </c>
      <c r="G818" s="21" t="s">
        <v>1917</v>
      </c>
      <c r="H818" s="23" t="s">
        <v>1053</v>
      </c>
      <c r="I818" s="21" t="s">
        <v>1063</v>
      </c>
      <c r="J818" s="23" t="s">
        <v>1064</v>
      </c>
      <c r="K818" s="21" t="s">
        <v>1056</v>
      </c>
    </row>
    <row r="819" s="17" customFormat="1" ht="22.7" customHeight="1" spans="1:11">
      <c r="A819" s="21"/>
      <c r="B819" s="21"/>
      <c r="C819" s="22"/>
      <c r="D819" s="21"/>
      <c r="E819" s="21"/>
      <c r="F819" s="21" t="s">
        <v>1065</v>
      </c>
      <c r="G819" s="21" t="s">
        <v>1936</v>
      </c>
      <c r="H819" s="23" t="s">
        <v>1067</v>
      </c>
      <c r="I819" s="21" t="s">
        <v>1158</v>
      </c>
      <c r="J819" s="23" t="s">
        <v>1069</v>
      </c>
      <c r="K819" s="21" t="s">
        <v>1060</v>
      </c>
    </row>
    <row r="820" s="17" customFormat="1" ht="16.9" customHeight="1" spans="1:11">
      <c r="A820" s="21"/>
      <c r="B820" s="21"/>
      <c r="C820" s="22"/>
      <c r="D820" s="21"/>
      <c r="E820" s="21" t="s">
        <v>1070</v>
      </c>
      <c r="F820" s="21" t="s">
        <v>1075</v>
      </c>
      <c r="G820" s="21" t="s">
        <v>1937</v>
      </c>
      <c r="H820" s="23" t="s">
        <v>1073</v>
      </c>
      <c r="I820" s="21" t="s">
        <v>1919</v>
      </c>
      <c r="J820" s="23"/>
      <c r="K820" s="21" t="s">
        <v>1195</v>
      </c>
    </row>
    <row r="821" s="17" customFormat="1" ht="16.9" customHeight="1" spans="1:11">
      <c r="A821" s="21"/>
      <c r="B821" s="21"/>
      <c r="C821" s="22"/>
      <c r="D821" s="21"/>
      <c r="E821" s="21"/>
      <c r="F821" s="21" t="s">
        <v>1230</v>
      </c>
      <c r="G821" s="21" t="s">
        <v>1938</v>
      </c>
      <c r="H821" s="23" t="s">
        <v>1073</v>
      </c>
      <c r="I821" s="21" t="s">
        <v>1919</v>
      </c>
      <c r="J821" s="23"/>
      <c r="K821" s="21" t="s">
        <v>1195</v>
      </c>
    </row>
    <row r="822" s="17" customFormat="1" ht="33.95" customHeight="1" spans="1:11">
      <c r="A822" s="21"/>
      <c r="B822" s="21"/>
      <c r="C822" s="22"/>
      <c r="D822" s="21"/>
      <c r="E822" s="21" t="s">
        <v>1077</v>
      </c>
      <c r="F822" s="21" t="s">
        <v>1086</v>
      </c>
      <c r="G822" s="21" t="s">
        <v>1939</v>
      </c>
      <c r="H822" s="23" t="s">
        <v>1053</v>
      </c>
      <c r="I822" s="21" t="s">
        <v>1063</v>
      </c>
      <c r="J822" s="23" t="s">
        <v>1064</v>
      </c>
      <c r="K822" s="21" t="s">
        <v>1085</v>
      </c>
    </row>
    <row r="823" s="17" customFormat="1" ht="22.7" customHeight="1" spans="1:11">
      <c r="A823" s="21"/>
      <c r="B823" s="21"/>
      <c r="C823" s="22"/>
      <c r="D823" s="21"/>
      <c r="E823" s="21"/>
      <c r="F823" s="21" t="s">
        <v>1077</v>
      </c>
      <c r="G823" s="21" t="s">
        <v>1921</v>
      </c>
      <c r="H823" s="23" t="s">
        <v>1053</v>
      </c>
      <c r="I823" s="21" t="s">
        <v>1063</v>
      </c>
      <c r="J823" s="23" t="s">
        <v>1064</v>
      </c>
      <c r="K823" s="21" t="s">
        <v>1085</v>
      </c>
    </row>
    <row r="824" s="17" customFormat="1" ht="22.7" customHeight="1" spans="1:11">
      <c r="A824" s="21" t="s">
        <v>1940</v>
      </c>
      <c r="B824" s="21" t="s">
        <v>1941</v>
      </c>
      <c r="C824" s="22">
        <v>18.138852</v>
      </c>
      <c r="D824" s="21" t="s">
        <v>1942</v>
      </c>
      <c r="E824" s="21" t="s">
        <v>1050</v>
      </c>
      <c r="F824" s="21" t="s">
        <v>1051</v>
      </c>
      <c r="G824" s="21" t="s">
        <v>1943</v>
      </c>
      <c r="H824" s="23" t="s">
        <v>1053</v>
      </c>
      <c r="I824" s="21" t="s">
        <v>1944</v>
      </c>
      <c r="J824" s="23" t="s">
        <v>1945</v>
      </c>
      <c r="K824" s="21" t="s">
        <v>1056</v>
      </c>
    </row>
    <row r="825" s="17" customFormat="1" ht="14.25" customHeight="1" spans="1:11">
      <c r="A825" s="21"/>
      <c r="B825" s="21"/>
      <c r="C825" s="22"/>
      <c r="D825" s="21"/>
      <c r="E825" s="21"/>
      <c r="F825" s="21" t="s">
        <v>1061</v>
      </c>
      <c r="G825" s="21" t="s">
        <v>1946</v>
      </c>
      <c r="H825" s="23" t="s">
        <v>1067</v>
      </c>
      <c r="I825" s="21" t="s">
        <v>1141</v>
      </c>
      <c r="J825" s="23" t="s">
        <v>1064</v>
      </c>
      <c r="K825" s="21" t="s">
        <v>1056</v>
      </c>
    </row>
    <row r="826" s="17" customFormat="1" ht="22.7" customHeight="1" spans="1:11">
      <c r="A826" s="21"/>
      <c r="B826" s="21"/>
      <c r="C826" s="22"/>
      <c r="D826" s="21"/>
      <c r="E826" s="21"/>
      <c r="F826" s="21" t="s">
        <v>1065</v>
      </c>
      <c r="G826" s="21" t="s">
        <v>1947</v>
      </c>
      <c r="H826" s="23" t="s">
        <v>1067</v>
      </c>
      <c r="I826" s="21" t="s">
        <v>1141</v>
      </c>
      <c r="J826" s="23" t="s">
        <v>1064</v>
      </c>
      <c r="K826" s="21" t="s">
        <v>1060</v>
      </c>
    </row>
    <row r="827" s="17" customFormat="1" ht="22.7" customHeight="1" spans="1:11">
      <c r="A827" s="21"/>
      <c r="B827" s="21"/>
      <c r="C827" s="22"/>
      <c r="D827" s="21"/>
      <c r="E827" s="21" t="s">
        <v>1070</v>
      </c>
      <c r="F827" s="21" t="s">
        <v>1075</v>
      </c>
      <c r="G827" s="21" t="s">
        <v>1948</v>
      </c>
      <c r="H827" s="23" t="s">
        <v>1073</v>
      </c>
      <c r="I827" s="21" t="s">
        <v>1949</v>
      </c>
      <c r="J827" s="23"/>
      <c r="K827" s="21" t="s">
        <v>1060</v>
      </c>
    </row>
    <row r="828" s="17" customFormat="1" ht="33.95" customHeight="1" spans="1:11">
      <c r="A828" s="21"/>
      <c r="B828" s="21"/>
      <c r="C828" s="22"/>
      <c r="D828" s="21"/>
      <c r="E828" s="21"/>
      <c r="F828" s="21" t="s">
        <v>1230</v>
      </c>
      <c r="G828" s="21" t="s">
        <v>1950</v>
      </c>
      <c r="H828" s="23" t="s">
        <v>1073</v>
      </c>
      <c r="I828" s="21" t="s">
        <v>1949</v>
      </c>
      <c r="J828" s="23"/>
      <c r="K828" s="21" t="s">
        <v>1056</v>
      </c>
    </row>
    <row r="829" s="17" customFormat="1" ht="22.7" customHeight="1" spans="1:11">
      <c r="A829" s="21"/>
      <c r="B829" s="21"/>
      <c r="C829" s="22"/>
      <c r="D829" s="21"/>
      <c r="E829" s="21" t="s">
        <v>1077</v>
      </c>
      <c r="F829" s="21" t="s">
        <v>1086</v>
      </c>
      <c r="G829" s="21" t="s">
        <v>1951</v>
      </c>
      <c r="H829" s="23" t="s">
        <v>1053</v>
      </c>
      <c r="I829" s="21" t="s">
        <v>1141</v>
      </c>
      <c r="J829" s="23" t="s">
        <v>1064</v>
      </c>
      <c r="K829" s="21" t="s">
        <v>1056</v>
      </c>
    </row>
    <row r="830" s="17" customFormat="1" ht="14.25" customHeight="1" spans="1:11">
      <c r="A830" s="21"/>
      <c r="B830" s="21"/>
      <c r="C830" s="22"/>
      <c r="D830" s="21"/>
      <c r="E830" s="21" t="s">
        <v>1096</v>
      </c>
      <c r="F830" s="21" t="s">
        <v>1097</v>
      </c>
      <c r="G830" s="21" t="s">
        <v>1952</v>
      </c>
      <c r="H830" s="23" t="s">
        <v>1053</v>
      </c>
      <c r="I830" s="21" t="s">
        <v>1953</v>
      </c>
      <c r="J830" s="23" t="s">
        <v>1677</v>
      </c>
      <c r="K830" s="21" t="s">
        <v>1056</v>
      </c>
    </row>
    <row r="831" s="17" customFormat="1" ht="14.25" customHeight="1" spans="1:11">
      <c r="A831" s="21"/>
      <c r="B831" s="21" t="s">
        <v>1954</v>
      </c>
      <c r="C831" s="22">
        <v>20</v>
      </c>
      <c r="D831" s="21" t="s">
        <v>1955</v>
      </c>
      <c r="E831" s="21" t="s">
        <v>1050</v>
      </c>
      <c r="F831" s="21" t="s">
        <v>1051</v>
      </c>
      <c r="G831" s="21" t="s">
        <v>1956</v>
      </c>
      <c r="H831" s="23" t="s">
        <v>1053</v>
      </c>
      <c r="I831" s="21" t="s">
        <v>1957</v>
      </c>
      <c r="J831" s="23" t="s">
        <v>1192</v>
      </c>
      <c r="K831" s="21" t="s">
        <v>1056</v>
      </c>
    </row>
    <row r="832" s="17" customFormat="1" ht="22.7" customHeight="1" spans="1:11">
      <c r="A832" s="21"/>
      <c r="B832" s="21"/>
      <c r="C832" s="22"/>
      <c r="D832" s="21"/>
      <c r="E832" s="21"/>
      <c r="F832" s="21" t="s">
        <v>1061</v>
      </c>
      <c r="G832" s="21" t="s">
        <v>1958</v>
      </c>
      <c r="H832" s="23" t="s">
        <v>1067</v>
      </c>
      <c r="I832" s="21" t="s">
        <v>1141</v>
      </c>
      <c r="J832" s="23" t="s">
        <v>1064</v>
      </c>
      <c r="K832" s="21" t="s">
        <v>1060</v>
      </c>
    </row>
    <row r="833" s="17" customFormat="1" ht="14.25" customHeight="1" spans="1:11">
      <c r="A833" s="21"/>
      <c r="B833" s="21"/>
      <c r="C833" s="22"/>
      <c r="D833" s="21"/>
      <c r="E833" s="21"/>
      <c r="F833" s="21" t="s">
        <v>1065</v>
      </c>
      <c r="G833" s="21" t="s">
        <v>1959</v>
      </c>
      <c r="H833" s="23" t="s">
        <v>1067</v>
      </c>
      <c r="I833" s="21" t="s">
        <v>1141</v>
      </c>
      <c r="J833" s="23" t="s">
        <v>1064</v>
      </c>
      <c r="K833" s="21" t="s">
        <v>1056</v>
      </c>
    </row>
    <row r="834" s="17" customFormat="1" ht="22.7" customHeight="1" spans="1:11">
      <c r="A834" s="21"/>
      <c r="B834" s="21"/>
      <c r="C834" s="22"/>
      <c r="D834" s="21"/>
      <c r="E834" s="21" t="s">
        <v>1070</v>
      </c>
      <c r="F834" s="21" t="s">
        <v>1075</v>
      </c>
      <c r="G834" s="21" t="s">
        <v>1960</v>
      </c>
      <c r="H834" s="23" t="s">
        <v>1053</v>
      </c>
      <c r="I834" s="21" t="s">
        <v>1141</v>
      </c>
      <c r="J834" s="23" t="s">
        <v>1064</v>
      </c>
      <c r="K834" s="21" t="s">
        <v>1056</v>
      </c>
    </row>
    <row r="835" s="17" customFormat="1" ht="22.7" customHeight="1" spans="1:11">
      <c r="A835" s="21"/>
      <c r="B835" s="21"/>
      <c r="C835" s="22"/>
      <c r="D835" s="21"/>
      <c r="E835" s="21"/>
      <c r="F835" s="21" t="s">
        <v>1230</v>
      </c>
      <c r="G835" s="21" t="s">
        <v>1961</v>
      </c>
      <c r="H835" s="23" t="s">
        <v>1073</v>
      </c>
      <c r="I835" s="21" t="s">
        <v>1949</v>
      </c>
      <c r="J835" s="23"/>
      <c r="K835" s="21" t="s">
        <v>1060</v>
      </c>
    </row>
    <row r="836" s="17" customFormat="1" ht="22.7" customHeight="1" spans="1:11">
      <c r="A836" s="21"/>
      <c r="B836" s="21"/>
      <c r="C836" s="22"/>
      <c r="D836" s="21"/>
      <c r="E836" s="21"/>
      <c r="F836" s="21" t="s">
        <v>1144</v>
      </c>
      <c r="G836" s="21" t="s">
        <v>1962</v>
      </c>
      <c r="H836" s="23" t="s">
        <v>1073</v>
      </c>
      <c r="I836" s="21" t="s">
        <v>1949</v>
      </c>
      <c r="J836" s="23"/>
      <c r="K836" s="21" t="s">
        <v>1056</v>
      </c>
    </row>
    <row r="837" s="17" customFormat="1" ht="22.7" customHeight="1" spans="1:11">
      <c r="A837" s="21"/>
      <c r="B837" s="21"/>
      <c r="C837" s="22"/>
      <c r="D837" s="21"/>
      <c r="E837" s="21" t="s">
        <v>1077</v>
      </c>
      <c r="F837" s="21" t="s">
        <v>1086</v>
      </c>
      <c r="G837" s="21" t="s">
        <v>1963</v>
      </c>
      <c r="H837" s="23" t="s">
        <v>1053</v>
      </c>
      <c r="I837" s="21" t="s">
        <v>1088</v>
      </c>
      <c r="J837" s="23" t="s">
        <v>1064</v>
      </c>
      <c r="K837" s="21" t="s">
        <v>1056</v>
      </c>
    </row>
    <row r="838" s="17" customFormat="1" ht="14.25" customHeight="1" spans="1:11">
      <c r="A838" s="21"/>
      <c r="B838" s="21" t="s">
        <v>1964</v>
      </c>
      <c r="C838" s="22">
        <v>24.79</v>
      </c>
      <c r="D838" s="21" t="s">
        <v>1965</v>
      </c>
      <c r="E838" s="21" t="s">
        <v>1050</v>
      </c>
      <c r="F838" s="21" t="s">
        <v>1051</v>
      </c>
      <c r="G838" s="21" t="s">
        <v>1956</v>
      </c>
      <c r="H838" s="23" t="s">
        <v>1053</v>
      </c>
      <c r="I838" s="21" t="s">
        <v>1966</v>
      </c>
      <c r="J838" s="23" t="s">
        <v>1945</v>
      </c>
      <c r="K838" s="21" t="s">
        <v>1060</v>
      </c>
    </row>
    <row r="839" s="17" customFormat="1" ht="22.7" customHeight="1" spans="1:11">
      <c r="A839" s="21"/>
      <c r="B839" s="21"/>
      <c r="C839" s="22"/>
      <c r="D839" s="21"/>
      <c r="E839" s="21"/>
      <c r="F839" s="21" t="s">
        <v>1061</v>
      </c>
      <c r="G839" s="21" t="s">
        <v>1967</v>
      </c>
      <c r="H839" s="23" t="s">
        <v>1067</v>
      </c>
      <c r="I839" s="21" t="s">
        <v>1141</v>
      </c>
      <c r="J839" s="23" t="s">
        <v>1064</v>
      </c>
      <c r="K839" s="21" t="s">
        <v>1056</v>
      </c>
    </row>
    <row r="840" s="17" customFormat="1" ht="22.7" customHeight="1" spans="1:11">
      <c r="A840" s="21"/>
      <c r="B840" s="21"/>
      <c r="C840" s="22"/>
      <c r="D840" s="21"/>
      <c r="E840" s="21"/>
      <c r="F840" s="21" t="s">
        <v>1065</v>
      </c>
      <c r="G840" s="21" t="s">
        <v>1968</v>
      </c>
      <c r="H840" s="23" t="s">
        <v>1053</v>
      </c>
      <c r="I840" s="21" t="s">
        <v>1141</v>
      </c>
      <c r="J840" s="23" t="s">
        <v>1064</v>
      </c>
      <c r="K840" s="21" t="s">
        <v>1060</v>
      </c>
    </row>
    <row r="841" s="17" customFormat="1" ht="22.7" customHeight="1" spans="1:11">
      <c r="A841" s="21"/>
      <c r="B841" s="21"/>
      <c r="C841" s="22"/>
      <c r="D841" s="21"/>
      <c r="E841" s="21" t="s">
        <v>1070</v>
      </c>
      <c r="F841" s="21" t="s">
        <v>1075</v>
      </c>
      <c r="G841" s="21" t="s">
        <v>1969</v>
      </c>
      <c r="H841" s="23" t="s">
        <v>1073</v>
      </c>
      <c r="I841" s="21" t="s">
        <v>1949</v>
      </c>
      <c r="J841" s="23"/>
      <c r="K841" s="21" t="s">
        <v>1060</v>
      </c>
    </row>
    <row r="842" s="17" customFormat="1" ht="22.7" customHeight="1" spans="1:11">
      <c r="A842" s="21"/>
      <c r="B842" s="21"/>
      <c r="C842" s="22"/>
      <c r="D842" s="21"/>
      <c r="E842" s="21"/>
      <c r="F842" s="21" t="s">
        <v>1230</v>
      </c>
      <c r="G842" s="21" t="s">
        <v>1970</v>
      </c>
      <c r="H842" s="23" t="s">
        <v>1073</v>
      </c>
      <c r="I842" s="21" t="s">
        <v>1949</v>
      </c>
      <c r="J842" s="23"/>
      <c r="K842" s="21" t="s">
        <v>1056</v>
      </c>
    </row>
    <row r="843" s="17" customFormat="1" ht="22.7" customHeight="1" spans="1:11">
      <c r="A843" s="21"/>
      <c r="B843" s="21"/>
      <c r="C843" s="22"/>
      <c r="D843" s="21"/>
      <c r="E843" s="21" t="s">
        <v>1077</v>
      </c>
      <c r="F843" s="21" t="s">
        <v>1086</v>
      </c>
      <c r="G843" s="21" t="s">
        <v>1971</v>
      </c>
      <c r="H843" s="23" t="s">
        <v>1053</v>
      </c>
      <c r="I843" s="21" t="s">
        <v>1063</v>
      </c>
      <c r="J843" s="23" t="s">
        <v>1064</v>
      </c>
      <c r="K843" s="21" t="s">
        <v>1085</v>
      </c>
    </row>
    <row r="844" s="17" customFormat="1" ht="14.25" customHeight="1" spans="1:11">
      <c r="A844" s="21"/>
      <c r="B844" s="21"/>
      <c r="C844" s="22"/>
      <c r="D844" s="21"/>
      <c r="E844" s="21"/>
      <c r="F844" s="21" t="s">
        <v>1077</v>
      </c>
      <c r="G844" s="21" t="s">
        <v>1318</v>
      </c>
      <c r="H844" s="23" t="s">
        <v>1053</v>
      </c>
      <c r="I844" s="21" t="s">
        <v>1063</v>
      </c>
      <c r="J844" s="23" t="s">
        <v>1064</v>
      </c>
      <c r="K844" s="21" t="s">
        <v>1085</v>
      </c>
    </row>
    <row r="845" s="17" customFormat="1" ht="22.7" customHeight="1" spans="1:11">
      <c r="A845" s="21"/>
      <c r="B845" s="21" t="s">
        <v>1972</v>
      </c>
      <c r="C845" s="22">
        <v>35.32</v>
      </c>
      <c r="D845" s="21" t="s">
        <v>1973</v>
      </c>
      <c r="E845" s="21" t="s">
        <v>1050</v>
      </c>
      <c r="F845" s="21" t="s">
        <v>1051</v>
      </c>
      <c r="G845" s="21" t="s">
        <v>1974</v>
      </c>
      <c r="H845" s="23" t="s">
        <v>1053</v>
      </c>
      <c r="I845" s="21" t="s">
        <v>1193</v>
      </c>
      <c r="J845" s="23" t="s">
        <v>1192</v>
      </c>
      <c r="K845" s="21" t="s">
        <v>1060</v>
      </c>
    </row>
    <row r="846" s="17" customFormat="1" ht="14.25" customHeight="1" spans="1:11">
      <c r="A846" s="21"/>
      <c r="B846" s="21"/>
      <c r="C846" s="22"/>
      <c r="D846" s="21"/>
      <c r="E846" s="21"/>
      <c r="F846" s="21" t="s">
        <v>1061</v>
      </c>
      <c r="G846" s="21" t="s">
        <v>1975</v>
      </c>
      <c r="H846" s="23" t="s">
        <v>1067</v>
      </c>
      <c r="I846" s="21" t="s">
        <v>1141</v>
      </c>
      <c r="J846" s="23" t="s">
        <v>1064</v>
      </c>
      <c r="K846" s="21" t="s">
        <v>1060</v>
      </c>
    </row>
    <row r="847" s="17" customFormat="1" ht="14.25" customHeight="1" spans="1:11">
      <c r="A847" s="21"/>
      <c r="B847" s="21"/>
      <c r="C847" s="22"/>
      <c r="D847" s="21"/>
      <c r="E847" s="21"/>
      <c r="F847" s="21" t="s">
        <v>1065</v>
      </c>
      <c r="G847" s="21" t="s">
        <v>1976</v>
      </c>
      <c r="H847" s="23" t="s">
        <v>1067</v>
      </c>
      <c r="I847" s="21" t="s">
        <v>1141</v>
      </c>
      <c r="J847" s="23" t="s">
        <v>1064</v>
      </c>
      <c r="K847" s="21" t="s">
        <v>1060</v>
      </c>
    </row>
    <row r="848" s="17" customFormat="1" ht="22.7" customHeight="1" spans="1:11">
      <c r="A848" s="21"/>
      <c r="B848" s="21"/>
      <c r="C848" s="22"/>
      <c r="D848" s="21"/>
      <c r="E848" s="21" t="s">
        <v>1070</v>
      </c>
      <c r="F848" s="21" t="s">
        <v>1075</v>
      </c>
      <c r="G848" s="21" t="s">
        <v>1977</v>
      </c>
      <c r="H848" s="23" t="s">
        <v>1053</v>
      </c>
      <c r="I848" s="21" t="s">
        <v>1193</v>
      </c>
      <c r="J848" s="23" t="s">
        <v>1192</v>
      </c>
      <c r="K848" s="21" t="s">
        <v>1056</v>
      </c>
    </row>
    <row r="849" s="17" customFormat="1" ht="22.7" customHeight="1" spans="1:11">
      <c r="A849" s="21"/>
      <c r="B849" s="21"/>
      <c r="C849" s="22"/>
      <c r="D849" s="21"/>
      <c r="E849" s="21"/>
      <c r="F849" s="21" t="s">
        <v>1144</v>
      </c>
      <c r="G849" s="21" t="s">
        <v>1978</v>
      </c>
      <c r="H849" s="23" t="s">
        <v>1073</v>
      </c>
      <c r="I849" s="21" t="s">
        <v>1949</v>
      </c>
      <c r="J849" s="23"/>
      <c r="K849" s="21" t="s">
        <v>1056</v>
      </c>
    </row>
    <row r="850" s="17" customFormat="1" ht="22.7" customHeight="1" spans="1:11">
      <c r="A850" s="21"/>
      <c r="B850" s="21"/>
      <c r="C850" s="22"/>
      <c r="D850" s="21"/>
      <c r="E850" s="21" t="s">
        <v>1077</v>
      </c>
      <c r="F850" s="21" t="s">
        <v>1086</v>
      </c>
      <c r="G850" s="21" t="s">
        <v>1979</v>
      </c>
      <c r="H850" s="23" t="s">
        <v>1053</v>
      </c>
      <c r="I850" s="21" t="s">
        <v>1063</v>
      </c>
      <c r="J850" s="23" t="s">
        <v>1064</v>
      </c>
      <c r="K850" s="21" t="s">
        <v>1085</v>
      </c>
    </row>
    <row r="851" s="17" customFormat="1" ht="22.7" customHeight="1" spans="1:11">
      <c r="A851" s="21"/>
      <c r="B851" s="21"/>
      <c r="C851" s="22"/>
      <c r="D851" s="21"/>
      <c r="E851" s="21"/>
      <c r="F851" s="21" t="s">
        <v>1077</v>
      </c>
      <c r="G851" s="21" t="s">
        <v>1980</v>
      </c>
      <c r="H851" s="23" t="s">
        <v>1053</v>
      </c>
      <c r="I851" s="21" t="s">
        <v>1063</v>
      </c>
      <c r="J851" s="23" t="s">
        <v>1064</v>
      </c>
      <c r="K851" s="21" t="s">
        <v>1085</v>
      </c>
    </row>
    <row r="852" s="17" customFormat="1" ht="14.25" customHeight="1" spans="1:11">
      <c r="A852" s="21"/>
      <c r="B852" s="21" t="s">
        <v>1981</v>
      </c>
      <c r="C852" s="22">
        <v>1.2</v>
      </c>
      <c r="D852" s="21" t="s">
        <v>1982</v>
      </c>
      <c r="E852" s="21" t="s">
        <v>1050</v>
      </c>
      <c r="F852" s="21" t="s">
        <v>1051</v>
      </c>
      <c r="G852" s="21" t="s">
        <v>1983</v>
      </c>
      <c r="H852" s="23" t="s">
        <v>1053</v>
      </c>
      <c r="I852" s="21" t="s">
        <v>1154</v>
      </c>
      <c r="J852" s="23" t="s">
        <v>1945</v>
      </c>
      <c r="K852" s="21" t="s">
        <v>1056</v>
      </c>
    </row>
    <row r="853" s="17" customFormat="1" ht="22.7" customHeight="1" spans="1:11">
      <c r="A853" s="21"/>
      <c r="B853" s="21"/>
      <c r="C853" s="22"/>
      <c r="D853" s="21"/>
      <c r="E853" s="21"/>
      <c r="F853" s="21"/>
      <c r="G853" s="21" t="s">
        <v>1984</v>
      </c>
      <c r="H853" s="23" t="s">
        <v>1053</v>
      </c>
      <c r="I853" s="21" t="s">
        <v>1054</v>
      </c>
      <c r="J853" s="23" t="s">
        <v>1945</v>
      </c>
      <c r="K853" s="21" t="s">
        <v>1056</v>
      </c>
    </row>
    <row r="854" s="17" customFormat="1" ht="22.7" customHeight="1" spans="1:11">
      <c r="A854" s="21"/>
      <c r="B854" s="21"/>
      <c r="C854" s="22"/>
      <c r="D854" s="21"/>
      <c r="E854" s="21"/>
      <c r="F854" s="21" t="s">
        <v>1061</v>
      </c>
      <c r="G854" s="21" t="s">
        <v>1985</v>
      </c>
      <c r="H854" s="23" t="s">
        <v>1067</v>
      </c>
      <c r="I854" s="21" t="s">
        <v>1141</v>
      </c>
      <c r="J854" s="23" t="s">
        <v>1064</v>
      </c>
      <c r="K854" s="21" t="s">
        <v>1060</v>
      </c>
    </row>
    <row r="855" s="17" customFormat="1" ht="22.7" customHeight="1" spans="1:11">
      <c r="A855" s="21"/>
      <c r="B855" s="21"/>
      <c r="C855" s="22"/>
      <c r="D855" s="21"/>
      <c r="E855" s="21" t="s">
        <v>1070</v>
      </c>
      <c r="F855" s="21" t="s">
        <v>1075</v>
      </c>
      <c r="G855" s="21" t="s">
        <v>1986</v>
      </c>
      <c r="H855" s="23" t="s">
        <v>1073</v>
      </c>
      <c r="I855" s="21" t="s">
        <v>1949</v>
      </c>
      <c r="J855" s="23"/>
      <c r="K855" s="21" t="s">
        <v>1060</v>
      </c>
    </row>
    <row r="856" s="17" customFormat="1" ht="22.7" customHeight="1" spans="1:11">
      <c r="A856" s="21"/>
      <c r="B856" s="21"/>
      <c r="C856" s="22"/>
      <c r="D856" s="21"/>
      <c r="E856" s="21"/>
      <c r="F856" s="21" t="s">
        <v>1230</v>
      </c>
      <c r="G856" s="21" t="s">
        <v>1987</v>
      </c>
      <c r="H856" s="23" t="s">
        <v>1073</v>
      </c>
      <c r="I856" s="21" t="s">
        <v>1949</v>
      </c>
      <c r="J856" s="23" t="s">
        <v>1064</v>
      </c>
      <c r="K856" s="21" t="s">
        <v>1060</v>
      </c>
    </row>
    <row r="857" s="17" customFormat="1" ht="14.25" customHeight="1" spans="1:11">
      <c r="A857" s="21"/>
      <c r="B857" s="21"/>
      <c r="C857" s="22"/>
      <c r="D857" s="21"/>
      <c r="E857" s="21" t="s">
        <v>1077</v>
      </c>
      <c r="F857" s="21" t="s">
        <v>1086</v>
      </c>
      <c r="G857" s="21" t="s">
        <v>1988</v>
      </c>
      <c r="H857" s="23" t="s">
        <v>1053</v>
      </c>
      <c r="I857" s="21" t="s">
        <v>1141</v>
      </c>
      <c r="J857" s="23" t="s">
        <v>1064</v>
      </c>
      <c r="K857" s="21" t="s">
        <v>1085</v>
      </c>
    </row>
    <row r="858" s="17" customFormat="1" ht="22.7" customHeight="1" spans="1:11">
      <c r="A858" s="21"/>
      <c r="B858" s="21"/>
      <c r="C858" s="22"/>
      <c r="D858" s="21"/>
      <c r="E858" s="21"/>
      <c r="F858" s="21"/>
      <c r="G858" s="21" t="s">
        <v>1989</v>
      </c>
      <c r="H858" s="23" t="s">
        <v>1053</v>
      </c>
      <c r="I858" s="21" t="s">
        <v>1063</v>
      </c>
      <c r="J858" s="23" t="s">
        <v>1064</v>
      </c>
      <c r="K858" s="21" t="s">
        <v>1085</v>
      </c>
    </row>
    <row r="859" s="17" customFormat="1" ht="22.7" customHeight="1" spans="1:11">
      <c r="A859" s="21"/>
      <c r="B859" s="21" t="s">
        <v>1990</v>
      </c>
      <c r="C859" s="22">
        <v>0.5</v>
      </c>
      <c r="D859" s="21" t="s">
        <v>1991</v>
      </c>
      <c r="E859" s="21" t="s">
        <v>1050</v>
      </c>
      <c r="F859" s="21" t="s">
        <v>1051</v>
      </c>
      <c r="G859" s="21" t="s">
        <v>1992</v>
      </c>
      <c r="H859" s="23" t="s">
        <v>1067</v>
      </c>
      <c r="I859" s="21" t="s">
        <v>1141</v>
      </c>
      <c r="J859" s="23" t="s">
        <v>1064</v>
      </c>
      <c r="K859" s="21" t="s">
        <v>1060</v>
      </c>
    </row>
    <row r="860" s="17" customFormat="1" ht="14.25" customHeight="1" spans="1:11">
      <c r="A860" s="21"/>
      <c r="B860" s="21"/>
      <c r="C860" s="22"/>
      <c r="D860" s="21"/>
      <c r="E860" s="21"/>
      <c r="F860" s="21"/>
      <c r="G860" s="21" t="s">
        <v>1993</v>
      </c>
      <c r="H860" s="23" t="s">
        <v>1067</v>
      </c>
      <c r="I860" s="21" t="s">
        <v>1068</v>
      </c>
      <c r="J860" s="23" t="s">
        <v>1994</v>
      </c>
      <c r="K860" s="21" t="s">
        <v>1195</v>
      </c>
    </row>
    <row r="861" s="17" customFormat="1" ht="14.25" customHeight="1" spans="1:11">
      <c r="A861" s="21"/>
      <c r="B861" s="21"/>
      <c r="C861" s="22"/>
      <c r="D861" s="21"/>
      <c r="E861" s="21"/>
      <c r="F861" s="21" t="s">
        <v>1065</v>
      </c>
      <c r="G861" s="21" t="s">
        <v>1995</v>
      </c>
      <c r="H861" s="23" t="s">
        <v>1067</v>
      </c>
      <c r="I861" s="21" t="s">
        <v>1141</v>
      </c>
      <c r="J861" s="23" t="s">
        <v>1064</v>
      </c>
      <c r="K861" s="21" t="s">
        <v>1195</v>
      </c>
    </row>
    <row r="862" s="17" customFormat="1" ht="22.7" customHeight="1" spans="1:11">
      <c r="A862" s="21"/>
      <c r="B862" s="21"/>
      <c r="C862" s="22"/>
      <c r="D862" s="21"/>
      <c r="E862" s="21" t="s">
        <v>1070</v>
      </c>
      <c r="F862" s="21" t="s">
        <v>1075</v>
      </c>
      <c r="G862" s="21" t="s">
        <v>1996</v>
      </c>
      <c r="H862" s="23" t="s">
        <v>1073</v>
      </c>
      <c r="I862" s="21" t="s">
        <v>1997</v>
      </c>
      <c r="J862" s="23" t="s">
        <v>1064</v>
      </c>
      <c r="K862" s="21" t="s">
        <v>1195</v>
      </c>
    </row>
    <row r="863" s="17" customFormat="1" ht="22.7" customHeight="1" spans="1:11">
      <c r="A863" s="21"/>
      <c r="B863" s="21"/>
      <c r="C863" s="22"/>
      <c r="D863" s="21"/>
      <c r="E863" s="21"/>
      <c r="F863" s="21" t="s">
        <v>1230</v>
      </c>
      <c r="G863" s="21" t="s">
        <v>1998</v>
      </c>
      <c r="H863" s="23" t="s">
        <v>1073</v>
      </c>
      <c r="I863" s="21" t="s">
        <v>1997</v>
      </c>
      <c r="J863" s="23" t="s">
        <v>1064</v>
      </c>
      <c r="K863" s="21" t="s">
        <v>1195</v>
      </c>
    </row>
    <row r="864" s="17" customFormat="1" ht="22.7" customHeight="1" spans="1:11">
      <c r="A864" s="21"/>
      <c r="B864" s="21"/>
      <c r="C864" s="22"/>
      <c r="D864" s="21"/>
      <c r="E864" s="21" t="s">
        <v>1077</v>
      </c>
      <c r="F864" s="21" t="s">
        <v>1086</v>
      </c>
      <c r="G864" s="21" t="s">
        <v>1999</v>
      </c>
      <c r="H864" s="23" t="s">
        <v>1053</v>
      </c>
      <c r="I864" s="21" t="s">
        <v>1105</v>
      </c>
      <c r="J864" s="23" t="s">
        <v>1064</v>
      </c>
      <c r="K864" s="21" t="s">
        <v>1085</v>
      </c>
    </row>
    <row r="865" s="17" customFormat="1" ht="22.7" customHeight="1" spans="1:11">
      <c r="A865" s="21"/>
      <c r="B865" s="21"/>
      <c r="C865" s="22"/>
      <c r="D865" s="21"/>
      <c r="E865" s="21"/>
      <c r="F865" s="21" t="s">
        <v>1077</v>
      </c>
      <c r="G865" s="21" t="s">
        <v>2000</v>
      </c>
      <c r="H865" s="23" t="s">
        <v>1053</v>
      </c>
      <c r="I865" s="21" t="s">
        <v>1088</v>
      </c>
      <c r="J865" s="23" t="s">
        <v>1064</v>
      </c>
      <c r="K865" s="21" t="s">
        <v>1085</v>
      </c>
    </row>
    <row r="866" s="17" customFormat="1" ht="14.25" customHeight="1" spans="1:11">
      <c r="A866" s="21"/>
      <c r="B866" s="21" t="s">
        <v>2001</v>
      </c>
      <c r="C866" s="22">
        <v>7.4238</v>
      </c>
      <c r="D866" s="21" t="s">
        <v>2002</v>
      </c>
      <c r="E866" s="21" t="s">
        <v>1050</v>
      </c>
      <c r="F866" s="21" t="s">
        <v>1051</v>
      </c>
      <c r="G866" s="21" t="s">
        <v>2003</v>
      </c>
      <c r="H866" s="23" t="s">
        <v>1053</v>
      </c>
      <c r="I866" s="21" t="s">
        <v>1154</v>
      </c>
      <c r="J866" s="23" t="s">
        <v>1945</v>
      </c>
      <c r="K866" s="21" t="s">
        <v>1060</v>
      </c>
    </row>
    <row r="867" s="17" customFormat="1" ht="22.7" customHeight="1" spans="1:11">
      <c r="A867" s="21"/>
      <c r="B867" s="21"/>
      <c r="C867" s="22"/>
      <c r="D867" s="21"/>
      <c r="E867" s="21"/>
      <c r="F867" s="21" t="s">
        <v>1061</v>
      </c>
      <c r="G867" s="21" t="s">
        <v>2004</v>
      </c>
      <c r="H867" s="23" t="s">
        <v>1067</v>
      </c>
      <c r="I867" s="21" t="s">
        <v>1141</v>
      </c>
      <c r="J867" s="23" t="s">
        <v>1064</v>
      </c>
      <c r="K867" s="21" t="s">
        <v>1060</v>
      </c>
    </row>
    <row r="868" s="17" customFormat="1" ht="22.7" customHeight="1" spans="1:11">
      <c r="A868" s="21"/>
      <c r="B868" s="21"/>
      <c r="C868" s="22"/>
      <c r="D868" s="21"/>
      <c r="E868" s="21"/>
      <c r="F868" s="21" t="s">
        <v>1065</v>
      </c>
      <c r="G868" s="21" t="s">
        <v>2005</v>
      </c>
      <c r="H868" s="23" t="s">
        <v>1067</v>
      </c>
      <c r="I868" s="21" t="s">
        <v>1141</v>
      </c>
      <c r="J868" s="23" t="s">
        <v>1064</v>
      </c>
      <c r="K868" s="21" t="s">
        <v>1060</v>
      </c>
    </row>
    <row r="869" s="17" customFormat="1" ht="22.7" customHeight="1" spans="1:11">
      <c r="A869" s="21"/>
      <c r="B869" s="21"/>
      <c r="C869" s="22"/>
      <c r="D869" s="21"/>
      <c r="E869" s="21" t="s">
        <v>1070</v>
      </c>
      <c r="F869" s="21" t="s">
        <v>1075</v>
      </c>
      <c r="G869" s="21" t="s">
        <v>2006</v>
      </c>
      <c r="H869" s="23" t="s">
        <v>1073</v>
      </c>
      <c r="I869" s="21" t="s">
        <v>1949</v>
      </c>
      <c r="J869" s="23"/>
      <c r="K869" s="21" t="s">
        <v>1056</v>
      </c>
    </row>
    <row r="870" s="17" customFormat="1" ht="22.7" customHeight="1" spans="1:11">
      <c r="A870" s="21"/>
      <c r="B870" s="21"/>
      <c r="C870" s="22"/>
      <c r="D870" s="21"/>
      <c r="E870" s="21"/>
      <c r="F870" s="21" t="s">
        <v>1230</v>
      </c>
      <c r="G870" s="21" t="s">
        <v>2007</v>
      </c>
      <c r="H870" s="23" t="s">
        <v>1073</v>
      </c>
      <c r="I870" s="21" t="s">
        <v>1949</v>
      </c>
      <c r="J870" s="23"/>
      <c r="K870" s="21" t="s">
        <v>1056</v>
      </c>
    </row>
    <row r="871" s="17" customFormat="1" ht="22.7" customHeight="1" spans="1:11">
      <c r="A871" s="21"/>
      <c r="B871" s="21"/>
      <c r="C871" s="22"/>
      <c r="D871" s="21"/>
      <c r="E871" s="21" t="s">
        <v>1077</v>
      </c>
      <c r="F871" s="21" t="s">
        <v>1086</v>
      </c>
      <c r="G871" s="21" t="s">
        <v>2008</v>
      </c>
      <c r="H871" s="23" t="s">
        <v>1053</v>
      </c>
      <c r="I871" s="21" t="s">
        <v>1063</v>
      </c>
      <c r="J871" s="23" t="s">
        <v>1064</v>
      </c>
      <c r="K871" s="21" t="s">
        <v>1085</v>
      </c>
    </row>
    <row r="872" s="17" customFormat="1" ht="22.7" customHeight="1" spans="1:11">
      <c r="A872" s="21"/>
      <c r="B872" s="21"/>
      <c r="C872" s="22"/>
      <c r="D872" s="21"/>
      <c r="E872" s="21"/>
      <c r="F872" s="21" t="s">
        <v>1077</v>
      </c>
      <c r="G872" s="21" t="s">
        <v>2009</v>
      </c>
      <c r="H872" s="23" t="s">
        <v>1053</v>
      </c>
      <c r="I872" s="21" t="s">
        <v>1063</v>
      </c>
      <c r="J872" s="23" t="s">
        <v>1064</v>
      </c>
      <c r="K872" s="21" t="s">
        <v>1085</v>
      </c>
    </row>
    <row r="873" s="17" customFormat="1" ht="14.25" customHeight="1" spans="1:11">
      <c r="A873" s="21"/>
      <c r="B873" s="21" t="s">
        <v>2010</v>
      </c>
      <c r="C873" s="22">
        <v>50.39208</v>
      </c>
      <c r="D873" s="21" t="s">
        <v>2011</v>
      </c>
      <c r="E873" s="21" t="s">
        <v>1050</v>
      </c>
      <c r="F873" s="21" t="s">
        <v>1051</v>
      </c>
      <c r="G873" s="21" t="s">
        <v>2012</v>
      </c>
      <c r="H873" s="23" t="s">
        <v>1053</v>
      </c>
      <c r="I873" s="21" t="s">
        <v>1214</v>
      </c>
      <c r="J873" s="23" t="s">
        <v>1945</v>
      </c>
      <c r="K873" s="21" t="s">
        <v>1060</v>
      </c>
    </row>
    <row r="874" s="17" customFormat="1" ht="14.25" customHeight="1" spans="1:11">
      <c r="A874" s="21"/>
      <c r="B874" s="21"/>
      <c r="C874" s="22"/>
      <c r="D874" s="21"/>
      <c r="E874" s="21"/>
      <c r="F874" s="21" t="s">
        <v>1061</v>
      </c>
      <c r="G874" s="21" t="s">
        <v>2013</v>
      </c>
      <c r="H874" s="23" t="s">
        <v>1067</v>
      </c>
      <c r="I874" s="21" t="s">
        <v>1141</v>
      </c>
      <c r="J874" s="23" t="s">
        <v>1064</v>
      </c>
      <c r="K874" s="21" t="s">
        <v>1060</v>
      </c>
    </row>
    <row r="875" s="17" customFormat="1" ht="22.7" customHeight="1" spans="1:11">
      <c r="A875" s="21"/>
      <c r="B875" s="21"/>
      <c r="C875" s="22"/>
      <c r="D875" s="21"/>
      <c r="E875" s="21"/>
      <c r="F875" s="21" t="s">
        <v>1065</v>
      </c>
      <c r="G875" s="21" t="s">
        <v>2014</v>
      </c>
      <c r="H875" s="23" t="s">
        <v>1067</v>
      </c>
      <c r="I875" s="21" t="s">
        <v>1141</v>
      </c>
      <c r="J875" s="23" t="s">
        <v>1064</v>
      </c>
      <c r="K875" s="21" t="s">
        <v>1060</v>
      </c>
    </row>
    <row r="876" s="17" customFormat="1" ht="22.7" customHeight="1" spans="1:11">
      <c r="A876" s="21"/>
      <c r="B876" s="21"/>
      <c r="C876" s="22"/>
      <c r="D876" s="21"/>
      <c r="E876" s="21" t="s">
        <v>1070</v>
      </c>
      <c r="F876" s="21" t="s">
        <v>1075</v>
      </c>
      <c r="G876" s="21" t="s">
        <v>2015</v>
      </c>
      <c r="H876" s="23" t="s">
        <v>1073</v>
      </c>
      <c r="I876" s="21" t="s">
        <v>1949</v>
      </c>
      <c r="J876" s="23"/>
      <c r="K876" s="21" t="s">
        <v>1056</v>
      </c>
    </row>
    <row r="877" s="17" customFormat="1" ht="22.7" customHeight="1" spans="1:11">
      <c r="A877" s="21"/>
      <c r="B877" s="21"/>
      <c r="C877" s="22"/>
      <c r="D877" s="21"/>
      <c r="E877" s="21"/>
      <c r="F877" s="21" t="s">
        <v>1230</v>
      </c>
      <c r="G877" s="21" t="s">
        <v>2016</v>
      </c>
      <c r="H877" s="23" t="s">
        <v>1073</v>
      </c>
      <c r="I877" s="21" t="s">
        <v>2017</v>
      </c>
      <c r="J877" s="23"/>
      <c r="K877" s="21" t="s">
        <v>1056</v>
      </c>
    </row>
    <row r="878" s="17" customFormat="1" ht="22.7" customHeight="1" spans="1:11">
      <c r="A878" s="21"/>
      <c r="B878" s="21"/>
      <c r="C878" s="22"/>
      <c r="D878" s="21"/>
      <c r="E878" s="21" t="s">
        <v>1077</v>
      </c>
      <c r="F878" s="21" t="s">
        <v>1086</v>
      </c>
      <c r="G878" s="21" t="s">
        <v>2018</v>
      </c>
      <c r="H878" s="23" t="s">
        <v>1053</v>
      </c>
      <c r="I878" s="21" t="s">
        <v>1105</v>
      </c>
      <c r="J878" s="23" t="s">
        <v>1064</v>
      </c>
      <c r="K878" s="21" t="s">
        <v>1085</v>
      </c>
    </row>
    <row r="879" s="17" customFormat="1" ht="22.7" customHeight="1" spans="1:11">
      <c r="A879" s="21"/>
      <c r="B879" s="21"/>
      <c r="C879" s="22"/>
      <c r="D879" s="21"/>
      <c r="E879" s="21"/>
      <c r="F879" s="21" t="s">
        <v>1077</v>
      </c>
      <c r="G879" s="21" t="s">
        <v>2019</v>
      </c>
      <c r="H879" s="23" t="s">
        <v>1053</v>
      </c>
      <c r="I879" s="21" t="s">
        <v>1063</v>
      </c>
      <c r="J879" s="23" t="s">
        <v>1064</v>
      </c>
      <c r="K879" s="21" t="s">
        <v>1085</v>
      </c>
    </row>
    <row r="880" s="17" customFormat="1" ht="22.7" customHeight="1" spans="1:11">
      <c r="A880" s="21"/>
      <c r="B880" s="21" t="s">
        <v>2020</v>
      </c>
      <c r="C880" s="22">
        <v>13.6868</v>
      </c>
      <c r="D880" s="21" t="s">
        <v>2021</v>
      </c>
      <c r="E880" s="21" t="s">
        <v>1050</v>
      </c>
      <c r="F880" s="21" t="s">
        <v>1051</v>
      </c>
      <c r="G880" s="21" t="s">
        <v>2022</v>
      </c>
      <c r="H880" s="23" t="s">
        <v>1067</v>
      </c>
      <c r="I880" s="21" t="s">
        <v>1068</v>
      </c>
      <c r="J880" s="23" t="s">
        <v>1131</v>
      </c>
      <c r="K880" s="21" t="s">
        <v>1060</v>
      </c>
    </row>
    <row r="881" s="17" customFormat="1" ht="33.95" customHeight="1" spans="1:11">
      <c r="A881" s="21"/>
      <c r="B881" s="21"/>
      <c r="C881" s="22"/>
      <c r="D881" s="21"/>
      <c r="E881" s="21"/>
      <c r="F881" s="21"/>
      <c r="G881" s="21" t="s">
        <v>2023</v>
      </c>
      <c r="H881" s="23" t="s">
        <v>1053</v>
      </c>
      <c r="I881" s="21" t="s">
        <v>1094</v>
      </c>
      <c r="J881" s="23" t="s">
        <v>1945</v>
      </c>
      <c r="K881" s="21" t="s">
        <v>1056</v>
      </c>
    </row>
    <row r="882" s="17" customFormat="1" ht="22.7" customHeight="1" spans="1:11">
      <c r="A882" s="21"/>
      <c r="B882" s="21"/>
      <c r="C882" s="22"/>
      <c r="D882" s="21"/>
      <c r="E882" s="21"/>
      <c r="F882" s="21" t="s">
        <v>1061</v>
      </c>
      <c r="G882" s="21" t="s">
        <v>2024</v>
      </c>
      <c r="H882" s="23" t="s">
        <v>1067</v>
      </c>
      <c r="I882" s="21" t="s">
        <v>1141</v>
      </c>
      <c r="J882" s="23" t="s">
        <v>1064</v>
      </c>
      <c r="K882" s="21" t="s">
        <v>1060</v>
      </c>
    </row>
    <row r="883" s="17" customFormat="1" ht="22.7" customHeight="1" spans="1:11">
      <c r="A883" s="21"/>
      <c r="B883" s="21"/>
      <c r="C883" s="22"/>
      <c r="D883" s="21"/>
      <c r="E883" s="21"/>
      <c r="F883" s="21" t="s">
        <v>1065</v>
      </c>
      <c r="G883" s="21" t="s">
        <v>2025</v>
      </c>
      <c r="H883" s="23" t="s">
        <v>1067</v>
      </c>
      <c r="I883" s="21" t="s">
        <v>1141</v>
      </c>
      <c r="J883" s="23" t="s">
        <v>1064</v>
      </c>
      <c r="K883" s="21" t="s">
        <v>1056</v>
      </c>
    </row>
    <row r="884" s="17" customFormat="1" ht="22.7" customHeight="1" spans="1:11">
      <c r="A884" s="21"/>
      <c r="B884" s="21"/>
      <c r="C884" s="22"/>
      <c r="D884" s="21"/>
      <c r="E884" s="21" t="s">
        <v>1070</v>
      </c>
      <c r="F884" s="21" t="s">
        <v>1075</v>
      </c>
      <c r="G884" s="21" t="s">
        <v>2026</v>
      </c>
      <c r="H884" s="23" t="s">
        <v>1073</v>
      </c>
      <c r="I884" s="21" t="s">
        <v>1949</v>
      </c>
      <c r="J884" s="23"/>
      <c r="K884" s="21" t="s">
        <v>1056</v>
      </c>
    </row>
    <row r="885" s="17" customFormat="1" ht="33.95" customHeight="1" spans="1:11">
      <c r="A885" s="21"/>
      <c r="B885" s="21"/>
      <c r="C885" s="22"/>
      <c r="D885" s="21"/>
      <c r="E885" s="21"/>
      <c r="F885" s="21" t="s">
        <v>1144</v>
      </c>
      <c r="G885" s="21" t="s">
        <v>2027</v>
      </c>
      <c r="H885" s="23" t="s">
        <v>1073</v>
      </c>
      <c r="I885" s="21" t="s">
        <v>2028</v>
      </c>
      <c r="J885" s="23"/>
      <c r="K885" s="21" t="s">
        <v>1056</v>
      </c>
    </row>
    <row r="886" s="17" customFormat="1" ht="22.7" customHeight="1" spans="1:11">
      <c r="A886" s="21"/>
      <c r="B886" s="21"/>
      <c r="C886" s="22"/>
      <c r="D886" s="21"/>
      <c r="E886" s="21" t="s">
        <v>1077</v>
      </c>
      <c r="F886" s="21" t="s">
        <v>1086</v>
      </c>
      <c r="G886" s="21" t="s">
        <v>2018</v>
      </c>
      <c r="H886" s="23" t="s">
        <v>1053</v>
      </c>
      <c r="I886" s="21" t="s">
        <v>1063</v>
      </c>
      <c r="J886" s="23" t="s">
        <v>1064</v>
      </c>
      <c r="K886" s="21" t="s">
        <v>1056</v>
      </c>
    </row>
    <row r="887" s="17" customFormat="1" ht="14.25" customHeight="1" spans="1:11">
      <c r="A887" s="30" t="s">
        <v>2029</v>
      </c>
      <c r="B887" s="30" t="s">
        <v>2030</v>
      </c>
      <c r="C887" s="31">
        <v>5</v>
      </c>
      <c r="D887" s="30" t="s">
        <v>2031</v>
      </c>
      <c r="E887" s="30" t="s">
        <v>1050</v>
      </c>
      <c r="F887" s="21" t="s">
        <v>1051</v>
      </c>
      <c r="G887" s="21" t="s">
        <v>2032</v>
      </c>
      <c r="H887" s="23" t="s">
        <v>1053</v>
      </c>
      <c r="I887" s="21" t="s">
        <v>2033</v>
      </c>
      <c r="J887" s="23" t="s">
        <v>2034</v>
      </c>
      <c r="K887" s="21" t="s">
        <v>1060</v>
      </c>
    </row>
    <row r="888" s="17" customFormat="1" ht="14.25" customHeight="1" spans="1:11">
      <c r="A888" s="32"/>
      <c r="B888" s="32"/>
      <c r="C888" s="33"/>
      <c r="D888" s="32"/>
      <c r="E888" s="32"/>
      <c r="F888" s="21" t="s">
        <v>1061</v>
      </c>
      <c r="G888" s="21" t="s">
        <v>2035</v>
      </c>
      <c r="H888" s="23" t="s">
        <v>1053</v>
      </c>
      <c r="I888" s="21" t="s">
        <v>1141</v>
      </c>
      <c r="J888" s="23" t="s">
        <v>1064</v>
      </c>
      <c r="K888" s="21" t="s">
        <v>1060</v>
      </c>
    </row>
    <row r="889" s="17" customFormat="1" ht="14.25" customHeight="1" spans="1:11">
      <c r="A889" s="32"/>
      <c r="B889" s="32"/>
      <c r="C889" s="33"/>
      <c r="D889" s="32"/>
      <c r="E889" s="34"/>
      <c r="F889" s="21" t="s">
        <v>1065</v>
      </c>
      <c r="G889" s="21" t="s">
        <v>2036</v>
      </c>
      <c r="H889" s="23" t="s">
        <v>1053</v>
      </c>
      <c r="I889" s="21" t="s">
        <v>1141</v>
      </c>
      <c r="J889" s="23" t="s">
        <v>1064</v>
      </c>
      <c r="K889" s="21" t="s">
        <v>1060</v>
      </c>
    </row>
    <row r="890" s="17" customFormat="1" ht="14.25" customHeight="1" spans="1:11">
      <c r="A890" s="32"/>
      <c r="B890" s="32"/>
      <c r="C890" s="33"/>
      <c r="D890" s="32"/>
      <c r="E890" s="30" t="s">
        <v>1070</v>
      </c>
      <c r="F890" s="21" t="s">
        <v>1252</v>
      </c>
      <c r="G890" s="21" t="s">
        <v>2037</v>
      </c>
      <c r="H890" s="23" t="s">
        <v>1053</v>
      </c>
      <c r="I890" s="21" t="s">
        <v>1063</v>
      </c>
      <c r="J890" s="23" t="s">
        <v>1064</v>
      </c>
      <c r="K890" s="21" t="s">
        <v>1056</v>
      </c>
    </row>
    <row r="891" s="17" customFormat="1" ht="22.7" customHeight="1" spans="1:11">
      <c r="A891" s="32"/>
      <c r="B891" s="32"/>
      <c r="C891" s="33"/>
      <c r="D891" s="32"/>
      <c r="E891" s="34"/>
      <c r="F891" s="21" t="s">
        <v>1144</v>
      </c>
      <c r="G891" s="21" t="s">
        <v>2038</v>
      </c>
      <c r="H891" s="23" t="s">
        <v>1053</v>
      </c>
      <c r="I891" s="21" t="s">
        <v>1691</v>
      </c>
      <c r="J891" s="23" t="s">
        <v>1069</v>
      </c>
      <c r="K891" s="21" t="s">
        <v>1056</v>
      </c>
    </row>
    <row r="892" s="17" customFormat="1" ht="22.7" customHeight="1" spans="1:11">
      <c r="A892" s="32"/>
      <c r="B892" s="32"/>
      <c r="C892" s="33"/>
      <c r="D892" s="32"/>
      <c r="E892" s="21" t="s">
        <v>1077</v>
      </c>
      <c r="F892" s="21" t="s">
        <v>1086</v>
      </c>
      <c r="G892" s="21" t="s">
        <v>2039</v>
      </c>
      <c r="H892" s="23" t="s">
        <v>1053</v>
      </c>
      <c r="I892" s="21" t="s">
        <v>1141</v>
      </c>
      <c r="J892" s="23" t="s">
        <v>1064</v>
      </c>
      <c r="K892" s="21" t="s">
        <v>1085</v>
      </c>
    </row>
    <row r="893" s="17" customFormat="1" ht="14.25" customHeight="1" spans="1:11">
      <c r="A893" s="32"/>
      <c r="B893" s="34"/>
      <c r="C893" s="37"/>
      <c r="D893" s="34"/>
      <c r="E893" s="21" t="s">
        <v>1096</v>
      </c>
      <c r="F893" s="21" t="s">
        <v>1408</v>
      </c>
      <c r="G893" s="21" t="s">
        <v>2040</v>
      </c>
      <c r="H893" s="23" t="s">
        <v>1053</v>
      </c>
      <c r="I893" s="21" t="s">
        <v>1079</v>
      </c>
      <c r="J893" s="23" t="s">
        <v>1064</v>
      </c>
      <c r="K893" s="21" t="s">
        <v>1085</v>
      </c>
    </row>
    <row r="894" s="17" customFormat="1" ht="14.25" customHeight="1" spans="1:11">
      <c r="A894" s="30" t="s">
        <v>2041</v>
      </c>
      <c r="B894" s="30" t="s">
        <v>2042</v>
      </c>
      <c r="C894" s="31">
        <v>10</v>
      </c>
      <c r="D894" s="30" t="s">
        <v>2043</v>
      </c>
      <c r="E894" s="30" t="s">
        <v>1050</v>
      </c>
      <c r="F894" s="30" t="s">
        <v>1051</v>
      </c>
      <c r="G894" s="21" t="s">
        <v>2044</v>
      </c>
      <c r="H894" s="23" t="s">
        <v>1053</v>
      </c>
      <c r="I894" s="21" t="s">
        <v>1214</v>
      </c>
      <c r="J894" s="23" t="s">
        <v>2045</v>
      </c>
      <c r="K894" s="21" t="s">
        <v>1195</v>
      </c>
    </row>
    <row r="895" s="17" customFormat="1" ht="14.25" customHeight="1" spans="1:11">
      <c r="A895" s="32"/>
      <c r="B895" s="32"/>
      <c r="C895" s="33"/>
      <c r="D895" s="32"/>
      <c r="E895" s="32"/>
      <c r="F895" s="32"/>
      <c r="G895" s="21" t="s">
        <v>2046</v>
      </c>
      <c r="H895" s="23" t="s">
        <v>1053</v>
      </c>
      <c r="I895" s="21" t="s">
        <v>2047</v>
      </c>
      <c r="J895" s="23" t="s">
        <v>2045</v>
      </c>
      <c r="K895" s="21" t="s">
        <v>1056</v>
      </c>
    </row>
    <row r="896" s="17" customFormat="1" ht="14.25" customHeight="1" spans="1:11">
      <c r="A896" s="32"/>
      <c r="B896" s="32"/>
      <c r="C896" s="33"/>
      <c r="D896" s="32"/>
      <c r="E896" s="32"/>
      <c r="F896" s="34"/>
      <c r="G896" s="21" t="s">
        <v>2048</v>
      </c>
      <c r="H896" s="23" t="s">
        <v>1053</v>
      </c>
      <c r="I896" s="21" t="s">
        <v>1211</v>
      </c>
      <c r="J896" s="23" t="s">
        <v>2045</v>
      </c>
      <c r="K896" s="21" t="s">
        <v>1056</v>
      </c>
    </row>
    <row r="897" s="17" customFormat="1" ht="22.7" customHeight="1" spans="1:11">
      <c r="A897" s="32"/>
      <c r="B897" s="32"/>
      <c r="C897" s="33"/>
      <c r="D897" s="32"/>
      <c r="E897" s="34"/>
      <c r="F897" s="21" t="s">
        <v>1065</v>
      </c>
      <c r="G897" s="21" t="s">
        <v>2049</v>
      </c>
      <c r="H897" s="23" t="s">
        <v>1067</v>
      </c>
      <c r="I897" s="21" t="s">
        <v>1068</v>
      </c>
      <c r="J897" s="23" t="s">
        <v>1069</v>
      </c>
      <c r="K897" s="21" t="s">
        <v>1060</v>
      </c>
    </row>
    <row r="898" s="17" customFormat="1" ht="22.7" customHeight="1" spans="1:11">
      <c r="A898" s="32"/>
      <c r="B898" s="32"/>
      <c r="C898" s="33"/>
      <c r="D898" s="32"/>
      <c r="E898" s="21" t="s">
        <v>1070</v>
      </c>
      <c r="F898" s="21" t="s">
        <v>1075</v>
      </c>
      <c r="G898" s="21" t="s">
        <v>2050</v>
      </c>
      <c r="H898" s="23" t="s">
        <v>1053</v>
      </c>
      <c r="I898" s="21" t="s">
        <v>1068</v>
      </c>
      <c r="J898" s="23" t="s">
        <v>2051</v>
      </c>
      <c r="K898" s="21" t="s">
        <v>1193</v>
      </c>
    </row>
    <row r="899" s="17" customFormat="1" ht="14.25" customHeight="1" spans="1:11">
      <c r="A899" s="32"/>
      <c r="B899" s="32"/>
      <c r="C899" s="33"/>
      <c r="D899" s="32"/>
      <c r="E899" s="21" t="s">
        <v>1077</v>
      </c>
      <c r="F899" s="21" t="s">
        <v>1077</v>
      </c>
      <c r="G899" s="21" t="s">
        <v>2039</v>
      </c>
      <c r="H899" s="23" t="s">
        <v>1053</v>
      </c>
      <c r="I899" s="21" t="s">
        <v>1141</v>
      </c>
      <c r="J899" s="23" t="s">
        <v>1064</v>
      </c>
      <c r="K899" s="21" t="s">
        <v>1085</v>
      </c>
    </row>
    <row r="900" s="17" customFormat="1" ht="14.25" customHeight="1" spans="1:11">
      <c r="A900" s="32"/>
      <c r="B900" s="34"/>
      <c r="C900" s="37"/>
      <c r="D900" s="34"/>
      <c r="E900" s="21" t="s">
        <v>1096</v>
      </c>
      <c r="F900" s="21" t="s">
        <v>1097</v>
      </c>
      <c r="G900" s="21" t="s">
        <v>2052</v>
      </c>
      <c r="H900" s="23" t="s">
        <v>1099</v>
      </c>
      <c r="I900" s="21" t="s">
        <v>1056</v>
      </c>
      <c r="J900" s="23" t="s">
        <v>2053</v>
      </c>
      <c r="K900" s="21" t="s">
        <v>1085</v>
      </c>
    </row>
    <row r="901" s="17" customFormat="1" ht="14.25" customHeight="1" spans="1:11">
      <c r="A901" s="32"/>
      <c r="B901" s="30" t="s">
        <v>2054</v>
      </c>
      <c r="C901" s="31">
        <v>1</v>
      </c>
      <c r="D901" s="30" t="s">
        <v>2055</v>
      </c>
      <c r="E901" s="30" t="s">
        <v>1050</v>
      </c>
      <c r="F901" s="21" t="s">
        <v>1051</v>
      </c>
      <c r="G901" s="21" t="s">
        <v>2056</v>
      </c>
      <c r="H901" s="23" t="s">
        <v>1053</v>
      </c>
      <c r="I901" s="21" t="s">
        <v>1054</v>
      </c>
      <c r="J901" s="23" t="s">
        <v>2057</v>
      </c>
      <c r="K901" s="21" t="s">
        <v>1060</v>
      </c>
    </row>
    <row r="902" s="17" customFormat="1" ht="22.7" customHeight="1" spans="1:11">
      <c r="A902" s="32"/>
      <c r="B902" s="32"/>
      <c r="C902" s="33"/>
      <c r="D902" s="32"/>
      <c r="E902" s="34"/>
      <c r="F902" s="21" t="s">
        <v>1065</v>
      </c>
      <c r="G902" s="21" t="s">
        <v>2058</v>
      </c>
      <c r="H902" s="23" t="s">
        <v>1099</v>
      </c>
      <c r="I902" s="21" t="s">
        <v>1068</v>
      </c>
      <c r="J902" s="23" t="s">
        <v>1069</v>
      </c>
      <c r="K902" s="21" t="s">
        <v>1060</v>
      </c>
    </row>
    <row r="903" s="17" customFormat="1" ht="22.7" customHeight="1" spans="1:11">
      <c r="A903" s="32"/>
      <c r="B903" s="32"/>
      <c r="C903" s="33"/>
      <c r="D903" s="32"/>
      <c r="E903" s="30" t="s">
        <v>1070</v>
      </c>
      <c r="F903" s="21" t="s">
        <v>1075</v>
      </c>
      <c r="G903" s="21" t="s">
        <v>2059</v>
      </c>
      <c r="H903" s="23" t="s">
        <v>1053</v>
      </c>
      <c r="I903" s="21" t="s">
        <v>1141</v>
      </c>
      <c r="J903" s="23" t="s">
        <v>1064</v>
      </c>
      <c r="K903" s="21" t="s">
        <v>1056</v>
      </c>
    </row>
    <row r="904" s="17" customFormat="1" ht="33.95" customHeight="1" spans="1:11">
      <c r="A904" s="32"/>
      <c r="B904" s="32"/>
      <c r="C904" s="33"/>
      <c r="D904" s="32"/>
      <c r="E904" s="34"/>
      <c r="F904" s="21" t="s">
        <v>1144</v>
      </c>
      <c r="G904" s="21" t="s">
        <v>2060</v>
      </c>
      <c r="H904" s="23" t="s">
        <v>1053</v>
      </c>
      <c r="I904" s="21" t="s">
        <v>1068</v>
      </c>
      <c r="J904" s="23" t="s">
        <v>2051</v>
      </c>
      <c r="K904" s="21" t="s">
        <v>1056</v>
      </c>
    </row>
    <row r="905" s="17" customFormat="1" ht="33.95" customHeight="1" spans="1:11">
      <c r="A905" s="32"/>
      <c r="B905" s="32"/>
      <c r="C905" s="33"/>
      <c r="D905" s="32"/>
      <c r="E905" s="30" t="s">
        <v>1077</v>
      </c>
      <c r="F905" s="21" t="s">
        <v>1086</v>
      </c>
      <c r="G905" s="21" t="s">
        <v>2061</v>
      </c>
      <c r="H905" s="23" t="s">
        <v>1053</v>
      </c>
      <c r="I905" s="21" t="s">
        <v>1141</v>
      </c>
      <c r="J905" s="23" t="s">
        <v>1064</v>
      </c>
      <c r="K905" s="21" t="s">
        <v>1085</v>
      </c>
    </row>
    <row r="906" s="17" customFormat="1" ht="14.25" customHeight="1" spans="1:11">
      <c r="A906" s="32"/>
      <c r="B906" s="32"/>
      <c r="C906" s="33"/>
      <c r="D906" s="32"/>
      <c r="E906" s="34"/>
      <c r="F906" s="21" t="s">
        <v>1077</v>
      </c>
      <c r="G906" s="21" t="s">
        <v>2062</v>
      </c>
      <c r="H906" s="23" t="s">
        <v>1053</v>
      </c>
      <c r="I906" s="21" t="s">
        <v>1063</v>
      </c>
      <c r="J906" s="23" t="s">
        <v>1064</v>
      </c>
      <c r="K906" s="21" t="s">
        <v>1085</v>
      </c>
    </row>
    <row r="907" s="17" customFormat="1" ht="22.7" customHeight="1" spans="1:11">
      <c r="A907" s="32"/>
      <c r="B907" s="34"/>
      <c r="C907" s="37"/>
      <c r="D907" s="34"/>
      <c r="E907" s="21" t="s">
        <v>1096</v>
      </c>
      <c r="F907" s="21" t="s">
        <v>1097</v>
      </c>
      <c r="G907" s="21" t="s">
        <v>2063</v>
      </c>
      <c r="H907" s="23" t="s">
        <v>1099</v>
      </c>
      <c r="I907" s="21" t="s">
        <v>1068</v>
      </c>
      <c r="J907" s="23" t="s">
        <v>2053</v>
      </c>
      <c r="K907" s="21" t="s">
        <v>1060</v>
      </c>
    </row>
    <row r="908" s="17" customFormat="1" ht="14.25" customHeight="1" spans="1:11">
      <c r="A908" s="32"/>
      <c r="B908" s="30" t="s">
        <v>2064</v>
      </c>
      <c r="C908" s="31">
        <v>0.149</v>
      </c>
      <c r="D908" s="30" t="s">
        <v>2065</v>
      </c>
      <c r="E908" s="30" t="s">
        <v>1050</v>
      </c>
      <c r="F908" s="30" t="s">
        <v>1051</v>
      </c>
      <c r="G908" s="21" t="s">
        <v>2066</v>
      </c>
      <c r="H908" s="23" t="s">
        <v>1053</v>
      </c>
      <c r="I908" s="21" t="s">
        <v>2067</v>
      </c>
      <c r="J908" s="23" t="s">
        <v>2068</v>
      </c>
      <c r="K908" s="21" t="s">
        <v>1060</v>
      </c>
    </row>
    <row r="909" s="17" customFormat="1" ht="14.25" customHeight="1" spans="1:11">
      <c r="A909" s="32"/>
      <c r="B909" s="32"/>
      <c r="C909" s="33"/>
      <c r="D909" s="32"/>
      <c r="E909" s="32"/>
      <c r="F909" s="32"/>
      <c r="G909" s="21" t="s">
        <v>2069</v>
      </c>
      <c r="H909" s="23" t="s">
        <v>1053</v>
      </c>
      <c r="I909" s="21" t="s">
        <v>2070</v>
      </c>
      <c r="J909" s="23" t="s">
        <v>2068</v>
      </c>
      <c r="K909" s="21" t="s">
        <v>1056</v>
      </c>
    </row>
    <row r="910" s="17" customFormat="1" ht="14.25" customHeight="1" spans="1:11">
      <c r="A910" s="32"/>
      <c r="B910" s="32"/>
      <c r="C910" s="33"/>
      <c r="D910" s="32"/>
      <c r="E910" s="32"/>
      <c r="F910" s="34"/>
      <c r="G910" s="21" t="s">
        <v>2071</v>
      </c>
      <c r="H910" s="23" t="s">
        <v>1053</v>
      </c>
      <c r="I910" s="21" t="s">
        <v>2072</v>
      </c>
      <c r="J910" s="23" t="s">
        <v>2068</v>
      </c>
      <c r="K910" s="21" t="s">
        <v>1056</v>
      </c>
    </row>
    <row r="911" s="17" customFormat="1" ht="14.25" customHeight="1" spans="1:11">
      <c r="A911" s="32"/>
      <c r="B911" s="32"/>
      <c r="C911" s="33"/>
      <c r="D911" s="32"/>
      <c r="E911" s="34"/>
      <c r="F911" s="21" t="s">
        <v>1065</v>
      </c>
      <c r="G911" s="21" t="s">
        <v>2073</v>
      </c>
      <c r="H911" s="23" t="s">
        <v>1099</v>
      </c>
      <c r="I911" s="21" t="s">
        <v>1068</v>
      </c>
      <c r="J911" s="23" t="s">
        <v>1069</v>
      </c>
      <c r="K911" s="21" t="s">
        <v>1056</v>
      </c>
    </row>
    <row r="912" s="17" customFormat="1" ht="22.7" customHeight="1" spans="1:11">
      <c r="A912" s="32"/>
      <c r="B912" s="32"/>
      <c r="C912" s="33"/>
      <c r="D912" s="32"/>
      <c r="E912" s="21" t="s">
        <v>1070</v>
      </c>
      <c r="F912" s="21" t="s">
        <v>1075</v>
      </c>
      <c r="G912" s="21" t="s">
        <v>2074</v>
      </c>
      <c r="H912" s="23" t="s">
        <v>1053</v>
      </c>
      <c r="I912" s="21" t="s">
        <v>1068</v>
      </c>
      <c r="J912" s="23" t="s">
        <v>2051</v>
      </c>
      <c r="K912" s="21" t="s">
        <v>1060</v>
      </c>
    </row>
    <row r="913" s="17" customFormat="1" ht="14.25" customHeight="1" spans="1:11">
      <c r="A913" s="32"/>
      <c r="B913" s="32"/>
      <c r="C913" s="33"/>
      <c r="D913" s="32"/>
      <c r="E913" s="21" t="s">
        <v>1077</v>
      </c>
      <c r="F913" s="21" t="s">
        <v>1077</v>
      </c>
      <c r="G913" s="21" t="s">
        <v>2075</v>
      </c>
      <c r="H913" s="23" t="s">
        <v>1053</v>
      </c>
      <c r="I913" s="21" t="s">
        <v>1063</v>
      </c>
      <c r="J913" s="23" t="s">
        <v>1064</v>
      </c>
      <c r="K913" s="21" t="s">
        <v>1085</v>
      </c>
    </row>
    <row r="914" s="17" customFormat="1" ht="14.25" customHeight="1" spans="1:11">
      <c r="A914" s="32"/>
      <c r="B914" s="32"/>
      <c r="C914" s="33"/>
      <c r="D914" s="32"/>
      <c r="E914" s="30" t="s">
        <v>1096</v>
      </c>
      <c r="F914" s="21" t="s">
        <v>1097</v>
      </c>
      <c r="G914" s="21" t="s">
        <v>2076</v>
      </c>
      <c r="H914" s="23" t="s">
        <v>1099</v>
      </c>
      <c r="I914" s="21" t="s">
        <v>2077</v>
      </c>
      <c r="J914" s="23" t="s">
        <v>1101</v>
      </c>
      <c r="K914" s="21" t="s">
        <v>1085</v>
      </c>
    </row>
    <row r="915" s="17" customFormat="1" ht="14.25" customHeight="1" spans="1:11">
      <c r="A915" s="34"/>
      <c r="B915" s="34"/>
      <c r="C915" s="37"/>
      <c r="D915" s="34"/>
      <c r="E915" s="34"/>
      <c r="F915" s="21" t="s">
        <v>1408</v>
      </c>
      <c r="G915" s="21" t="s">
        <v>2078</v>
      </c>
      <c r="H915" s="23" t="s">
        <v>1053</v>
      </c>
      <c r="I915" s="21" t="s">
        <v>1637</v>
      </c>
      <c r="J915" s="23" t="s">
        <v>2068</v>
      </c>
      <c r="K915" s="21" t="s">
        <v>1056</v>
      </c>
    </row>
    <row r="916" s="17" customFormat="1" ht="22.7" customHeight="1" spans="1:11">
      <c r="A916" s="21" t="s">
        <v>2079</v>
      </c>
      <c r="B916" s="21" t="s">
        <v>2080</v>
      </c>
      <c r="C916" s="22">
        <v>55</v>
      </c>
      <c r="D916" s="21" t="s">
        <v>2081</v>
      </c>
      <c r="E916" s="21" t="s">
        <v>1050</v>
      </c>
      <c r="F916" s="21" t="s">
        <v>1051</v>
      </c>
      <c r="G916" s="21" t="s">
        <v>2082</v>
      </c>
      <c r="H916" s="23" t="s">
        <v>1053</v>
      </c>
      <c r="I916" s="21" t="s">
        <v>1068</v>
      </c>
      <c r="J916" s="23" t="s">
        <v>1055</v>
      </c>
      <c r="K916" s="21" t="s">
        <v>1056</v>
      </c>
    </row>
    <row r="917" s="17" customFormat="1" ht="22.7" customHeight="1" spans="1:11">
      <c r="A917" s="21"/>
      <c r="B917" s="21"/>
      <c r="C917" s="22"/>
      <c r="D917" s="21"/>
      <c r="E917" s="21"/>
      <c r="F917" s="21"/>
      <c r="G917" s="21" t="s">
        <v>2083</v>
      </c>
      <c r="H917" s="23" t="s">
        <v>1053</v>
      </c>
      <c r="I917" s="21" t="s">
        <v>1068</v>
      </c>
      <c r="J917" s="23" t="s">
        <v>1055</v>
      </c>
      <c r="K917" s="21" t="s">
        <v>1056</v>
      </c>
    </row>
    <row r="918" s="17" customFormat="1" ht="14.25" customHeight="1" spans="1:11">
      <c r="A918" s="21"/>
      <c r="B918" s="21"/>
      <c r="C918" s="22"/>
      <c r="D918" s="21"/>
      <c r="E918" s="21"/>
      <c r="F918" s="21" t="s">
        <v>1065</v>
      </c>
      <c r="G918" s="21" t="s">
        <v>1327</v>
      </c>
      <c r="H918" s="23" t="s">
        <v>1099</v>
      </c>
      <c r="I918" s="21" t="s">
        <v>1068</v>
      </c>
      <c r="J918" s="23" t="s">
        <v>1069</v>
      </c>
      <c r="K918" s="21" t="s">
        <v>1060</v>
      </c>
    </row>
    <row r="919" s="17" customFormat="1" ht="90.4" customHeight="1" spans="1:11">
      <c r="A919" s="21"/>
      <c r="B919" s="21"/>
      <c r="C919" s="22"/>
      <c r="D919" s="21"/>
      <c r="E919" s="21" t="s">
        <v>1070</v>
      </c>
      <c r="F919" s="21" t="s">
        <v>1075</v>
      </c>
      <c r="G919" s="21" t="s">
        <v>2084</v>
      </c>
      <c r="H919" s="23" t="s">
        <v>1073</v>
      </c>
      <c r="I919" s="21" t="s">
        <v>1949</v>
      </c>
      <c r="J919" s="23"/>
      <c r="K919" s="21" t="s">
        <v>1060</v>
      </c>
    </row>
    <row r="920" s="17" customFormat="1" ht="14.25" customHeight="1" spans="1:11">
      <c r="A920" s="21"/>
      <c r="B920" s="21"/>
      <c r="C920" s="22"/>
      <c r="D920" s="21"/>
      <c r="E920" s="21" t="s">
        <v>1077</v>
      </c>
      <c r="F920" s="21" t="s">
        <v>1077</v>
      </c>
      <c r="G920" s="21" t="s">
        <v>1500</v>
      </c>
      <c r="H920" s="23" t="s">
        <v>1067</v>
      </c>
      <c r="I920" s="21" t="s">
        <v>1063</v>
      </c>
      <c r="J920" s="23" t="s">
        <v>1064</v>
      </c>
      <c r="K920" s="21" t="s">
        <v>1056</v>
      </c>
    </row>
    <row r="921" s="17" customFormat="1" ht="14.25" customHeight="1" spans="1:11">
      <c r="A921" s="21"/>
      <c r="B921" s="21"/>
      <c r="C921" s="22"/>
      <c r="D921" s="21"/>
      <c r="E921" s="21" t="s">
        <v>1096</v>
      </c>
      <c r="F921" s="21" t="s">
        <v>1097</v>
      </c>
      <c r="G921" s="21" t="s">
        <v>1319</v>
      </c>
      <c r="H921" s="23" t="s">
        <v>1067</v>
      </c>
      <c r="I921" s="21" t="s">
        <v>2085</v>
      </c>
      <c r="J921" s="23" t="s">
        <v>1176</v>
      </c>
      <c r="K921" s="21" t="s">
        <v>1056</v>
      </c>
    </row>
    <row r="922" s="17" customFormat="1" ht="22.7" customHeight="1" spans="1:11">
      <c r="A922" s="21"/>
      <c r="B922" s="21"/>
      <c r="C922" s="22"/>
      <c r="D922" s="21"/>
      <c r="E922" s="21"/>
      <c r="F922" s="21" t="s">
        <v>1408</v>
      </c>
      <c r="G922" s="21" t="s">
        <v>2086</v>
      </c>
      <c r="H922" s="23" t="s">
        <v>1053</v>
      </c>
      <c r="I922" s="21" t="s">
        <v>2085</v>
      </c>
      <c r="J922" s="23" t="s">
        <v>1176</v>
      </c>
      <c r="K922" s="21" t="s">
        <v>1056</v>
      </c>
    </row>
    <row r="923" s="17" customFormat="1" ht="45.2" customHeight="1" spans="1:11">
      <c r="A923" s="21"/>
      <c r="B923" s="21" t="s">
        <v>2087</v>
      </c>
      <c r="C923" s="22">
        <v>1</v>
      </c>
      <c r="D923" s="21" t="s">
        <v>2088</v>
      </c>
      <c r="E923" s="21" t="s">
        <v>1050</v>
      </c>
      <c r="F923" s="21" t="s">
        <v>1051</v>
      </c>
      <c r="G923" s="21" t="s">
        <v>2089</v>
      </c>
      <c r="H923" s="23" t="s">
        <v>1053</v>
      </c>
      <c r="I923" s="21" t="s">
        <v>2090</v>
      </c>
      <c r="J923" s="23" t="s">
        <v>2091</v>
      </c>
      <c r="K923" s="21" t="s">
        <v>1056</v>
      </c>
    </row>
    <row r="924" s="17" customFormat="1" ht="33.95" customHeight="1" spans="1:11">
      <c r="A924" s="21"/>
      <c r="B924" s="21"/>
      <c r="C924" s="22"/>
      <c r="D924" s="21"/>
      <c r="E924" s="21"/>
      <c r="F924" s="21" t="s">
        <v>1061</v>
      </c>
      <c r="G924" s="21" t="s">
        <v>2092</v>
      </c>
      <c r="H924" s="23" t="s">
        <v>1067</v>
      </c>
      <c r="I924" s="21" t="s">
        <v>1141</v>
      </c>
      <c r="J924" s="23" t="s">
        <v>1064</v>
      </c>
      <c r="K924" s="21" t="s">
        <v>1060</v>
      </c>
    </row>
    <row r="925" s="17" customFormat="1" ht="33.95" customHeight="1" spans="1:11">
      <c r="A925" s="21"/>
      <c r="B925" s="21"/>
      <c r="C925" s="22"/>
      <c r="D925" s="21"/>
      <c r="E925" s="21"/>
      <c r="F925" s="21" t="s">
        <v>1065</v>
      </c>
      <c r="G925" s="21" t="s">
        <v>2093</v>
      </c>
      <c r="H925" s="23" t="s">
        <v>1099</v>
      </c>
      <c r="I925" s="21" t="s">
        <v>2094</v>
      </c>
      <c r="J925" s="23" t="s">
        <v>1226</v>
      </c>
      <c r="K925" s="21" t="s">
        <v>1060</v>
      </c>
    </row>
    <row r="926" s="17" customFormat="1" ht="33.95" customHeight="1" spans="1:11">
      <c r="A926" s="21"/>
      <c r="B926" s="21"/>
      <c r="C926" s="22"/>
      <c r="D926" s="21"/>
      <c r="E926" s="21" t="s">
        <v>1070</v>
      </c>
      <c r="F926" s="21" t="s">
        <v>1230</v>
      </c>
      <c r="G926" s="21" t="s">
        <v>2095</v>
      </c>
      <c r="H926" s="23" t="s">
        <v>1053</v>
      </c>
      <c r="I926" s="21" t="s">
        <v>1085</v>
      </c>
      <c r="J926" s="23" t="s">
        <v>1069</v>
      </c>
      <c r="K926" s="21" t="s">
        <v>1060</v>
      </c>
    </row>
    <row r="927" s="17" customFormat="1" ht="33.95" customHeight="1" spans="1:11">
      <c r="A927" s="21"/>
      <c r="B927" s="21"/>
      <c r="C927" s="22"/>
      <c r="D927" s="21"/>
      <c r="E927" s="21" t="s">
        <v>1077</v>
      </c>
      <c r="F927" s="21" t="s">
        <v>1086</v>
      </c>
      <c r="G927" s="21" t="s">
        <v>2096</v>
      </c>
      <c r="H927" s="23" t="s">
        <v>1067</v>
      </c>
      <c r="I927" s="21" t="s">
        <v>1141</v>
      </c>
      <c r="J927" s="23" t="s">
        <v>1064</v>
      </c>
      <c r="K927" s="21" t="s">
        <v>1085</v>
      </c>
    </row>
    <row r="928" s="17" customFormat="1" ht="33.95" customHeight="1" spans="1:11">
      <c r="A928" s="21"/>
      <c r="B928" s="21"/>
      <c r="C928" s="22"/>
      <c r="D928" s="21"/>
      <c r="E928" s="21"/>
      <c r="F928" s="21" t="s">
        <v>1077</v>
      </c>
      <c r="G928" s="21" t="s">
        <v>2097</v>
      </c>
      <c r="H928" s="23" t="s">
        <v>1053</v>
      </c>
      <c r="I928" s="21" t="s">
        <v>1063</v>
      </c>
      <c r="J928" s="23" t="s">
        <v>1064</v>
      </c>
      <c r="K928" s="21" t="s">
        <v>1085</v>
      </c>
    </row>
    <row r="929" s="17" customFormat="1" ht="33.95" customHeight="1" spans="1:11">
      <c r="A929" s="21"/>
      <c r="B929" s="21"/>
      <c r="C929" s="22"/>
      <c r="D929" s="21"/>
      <c r="E929" s="21" t="s">
        <v>1096</v>
      </c>
      <c r="F929" s="21" t="s">
        <v>1097</v>
      </c>
      <c r="G929" s="21" t="s">
        <v>2098</v>
      </c>
      <c r="H929" s="23" t="s">
        <v>1099</v>
      </c>
      <c r="I929" s="21" t="s">
        <v>1068</v>
      </c>
      <c r="J929" s="23" t="s">
        <v>1176</v>
      </c>
      <c r="K929" s="21" t="s">
        <v>1056</v>
      </c>
    </row>
    <row r="930" s="17" customFormat="1" ht="14.25" customHeight="1" spans="1:11">
      <c r="A930" s="21" t="s">
        <v>2099</v>
      </c>
      <c r="B930" s="21" t="s">
        <v>2100</v>
      </c>
      <c r="C930" s="22">
        <v>1.66</v>
      </c>
      <c r="D930" s="21" t="s">
        <v>2101</v>
      </c>
      <c r="E930" s="21" t="s">
        <v>1050</v>
      </c>
      <c r="F930" s="21" t="s">
        <v>1051</v>
      </c>
      <c r="G930" s="21" t="s">
        <v>2102</v>
      </c>
      <c r="H930" s="23" t="s">
        <v>1067</v>
      </c>
      <c r="I930" s="21" t="s">
        <v>2103</v>
      </c>
      <c r="J930" s="23" t="s">
        <v>1285</v>
      </c>
      <c r="K930" s="21" t="s">
        <v>1060</v>
      </c>
    </row>
    <row r="931" s="17" customFormat="1" ht="22.7" customHeight="1" spans="1:11">
      <c r="A931" s="21"/>
      <c r="B931" s="21"/>
      <c r="C931" s="22"/>
      <c r="D931" s="21"/>
      <c r="E931" s="21"/>
      <c r="F931" s="21" t="s">
        <v>1061</v>
      </c>
      <c r="G931" s="21" t="s">
        <v>2104</v>
      </c>
      <c r="H931" s="23" t="s">
        <v>1067</v>
      </c>
      <c r="I931" s="21" t="s">
        <v>1141</v>
      </c>
      <c r="J931" s="23" t="s">
        <v>1064</v>
      </c>
      <c r="K931" s="21" t="s">
        <v>1056</v>
      </c>
    </row>
    <row r="932" s="17" customFormat="1" ht="22.7" customHeight="1" spans="1:11">
      <c r="A932" s="21"/>
      <c r="B932" s="21"/>
      <c r="C932" s="22"/>
      <c r="D932" s="21"/>
      <c r="E932" s="21"/>
      <c r="F932" s="21" t="s">
        <v>1065</v>
      </c>
      <c r="G932" s="21" t="s">
        <v>2105</v>
      </c>
      <c r="H932" s="23" t="s">
        <v>1067</v>
      </c>
      <c r="I932" s="21" t="s">
        <v>1158</v>
      </c>
      <c r="J932" s="23" t="s">
        <v>1069</v>
      </c>
      <c r="K932" s="21" t="s">
        <v>1056</v>
      </c>
    </row>
    <row r="933" s="17" customFormat="1" ht="22.7" customHeight="1" spans="1:11">
      <c r="A933" s="21"/>
      <c r="B933" s="21"/>
      <c r="C933" s="22"/>
      <c r="D933" s="21"/>
      <c r="E933" s="21" t="s">
        <v>1070</v>
      </c>
      <c r="F933" s="21" t="s">
        <v>1075</v>
      </c>
      <c r="G933" s="21" t="s">
        <v>2106</v>
      </c>
      <c r="H933" s="23" t="s">
        <v>1073</v>
      </c>
      <c r="I933" s="21" t="s">
        <v>1919</v>
      </c>
      <c r="J933" s="23"/>
      <c r="K933" s="21" t="s">
        <v>1056</v>
      </c>
    </row>
    <row r="934" s="17" customFormat="1" ht="22.7" customHeight="1" spans="1:11">
      <c r="A934" s="21"/>
      <c r="B934" s="21"/>
      <c r="C934" s="22"/>
      <c r="D934" s="21"/>
      <c r="E934" s="21"/>
      <c r="F934" s="21" t="s">
        <v>1230</v>
      </c>
      <c r="G934" s="21" t="s">
        <v>2107</v>
      </c>
      <c r="H934" s="23" t="s">
        <v>1073</v>
      </c>
      <c r="I934" s="21" t="s">
        <v>1919</v>
      </c>
      <c r="J934" s="23"/>
      <c r="K934" s="21" t="s">
        <v>1056</v>
      </c>
    </row>
    <row r="935" s="17" customFormat="1" ht="22.7" customHeight="1" spans="1:11">
      <c r="A935" s="21"/>
      <c r="B935" s="21"/>
      <c r="C935" s="22"/>
      <c r="D935" s="21"/>
      <c r="E935" s="21" t="s">
        <v>1077</v>
      </c>
      <c r="F935" s="21" t="s">
        <v>1086</v>
      </c>
      <c r="G935" s="21" t="s">
        <v>2108</v>
      </c>
      <c r="H935" s="23" t="s">
        <v>1053</v>
      </c>
      <c r="I935" s="21" t="s">
        <v>1088</v>
      </c>
      <c r="J935" s="23" t="s">
        <v>1064</v>
      </c>
      <c r="K935" s="21" t="s">
        <v>1056</v>
      </c>
    </row>
    <row r="936" s="17" customFormat="1" ht="14.25" customHeight="1" spans="1:11">
      <c r="A936" s="21"/>
      <c r="B936" s="21"/>
      <c r="C936" s="22"/>
      <c r="D936" s="21"/>
      <c r="E936" s="21" t="s">
        <v>1096</v>
      </c>
      <c r="F936" s="21" t="s">
        <v>1097</v>
      </c>
      <c r="G936" s="21" t="s">
        <v>2076</v>
      </c>
      <c r="H936" s="23" t="s">
        <v>1099</v>
      </c>
      <c r="I936" s="21" t="s">
        <v>2109</v>
      </c>
      <c r="J936" s="23" t="s">
        <v>1176</v>
      </c>
      <c r="K936" s="21">
        <v>20</v>
      </c>
    </row>
    <row r="937" s="17" customFormat="1" ht="22.7" customHeight="1" spans="1:11">
      <c r="A937" s="21"/>
      <c r="B937" s="21" t="s">
        <v>2110</v>
      </c>
      <c r="C937" s="22">
        <v>194.4</v>
      </c>
      <c r="D937" s="21" t="s">
        <v>2111</v>
      </c>
      <c r="E937" s="21" t="s">
        <v>1050</v>
      </c>
      <c r="F937" s="21" t="s">
        <v>1051</v>
      </c>
      <c r="G937" s="21" t="s">
        <v>2112</v>
      </c>
      <c r="H937" s="23" t="s">
        <v>1067</v>
      </c>
      <c r="I937" s="21" t="s">
        <v>1141</v>
      </c>
      <c r="J937" s="23" t="s">
        <v>1084</v>
      </c>
      <c r="K937" s="35">
        <v>20</v>
      </c>
    </row>
    <row r="938" s="17" customFormat="1" ht="22.7" customHeight="1" spans="1:11">
      <c r="A938" s="21"/>
      <c r="B938" s="21"/>
      <c r="C938" s="22"/>
      <c r="D938" s="21"/>
      <c r="E938" s="21"/>
      <c r="F938" s="21" t="s">
        <v>1061</v>
      </c>
      <c r="G938" s="21" t="s">
        <v>2113</v>
      </c>
      <c r="H938" s="23" t="s">
        <v>1067</v>
      </c>
      <c r="I938" s="21" t="s">
        <v>1141</v>
      </c>
      <c r="J938" s="23" t="s">
        <v>1064</v>
      </c>
      <c r="K938" s="35">
        <v>10</v>
      </c>
    </row>
    <row r="939" s="17" customFormat="1" ht="22.7" customHeight="1" spans="1:11">
      <c r="A939" s="21"/>
      <c r="B939" s="21"/>
      <c r="C939" s="22"/>
      <c r="D939" s="21"/>
      <c r="E939" s="21"/>
      <c r="F939" s="21" t="s">
        <v>1065</v>
      </c>
      <c r="G939" s="21" t="s">
        <v>2114</v>
      </c>
      <c r="H939" s="23" t="s">
        <v>1073</v>
      </c>
      <c r="I939" s="21" t="s">
        <v>1919</v>
      </c>
      <c r="J939" s="23"/>
      <c r="K939" s="35">
        <v>10</v>
      </c>
    </row>
    <row r="940" s="17" customFormat="1" ht="14.25" customHeight="1" spans="1:11">
      <c r="A940" s="21"/>
      <c r="B940" s="21"/>
      <c r="C940" s="22"/>
      <c r="D940" s="21"/>
      <c r="E940" s="21" t="s">
        <v>1070</v>
      </c>
      <c r="F940" s="21" t="s">
        <v>1075</v>
      </c>
      <c r="G940" s="21" t="s">
        <v>2115</v>
      </c>
      <c r="H940" s="23" t="s">
        <v>1073</v>
      </c>
      <c r="I940" s="21" t="s">
        <v>1919</v>
      </c>
      <c r="J940" s="23"/>
      <c r="K940" s="35">
        <v>10</v>
      </c>
    </row>
    <row r="941" s="17" customFormat="1" ht="22.7" customHeight="1" spans="1:11">
      <c r="A941" s="21"/>
      <c r="B941" s="21"/>
      <c r="C941" s="22"/>
      <c r="D941" s="21"/>
      <c r="E941" s="21"/>
      <c r="F941" s="21" t="s">
        <v>1230</v>
      </c>
      <c r="G941" s="21" t="s">
        <v>2116</v>
      </c>
      <c r="H941" s="23" t="s">
        <v>1073</v>
      </c>
      <c r="I941" s="21" t="s">
        <v>1919</v>
      </c>
      <c r="J941" s="23"/>
      <c r="K941" s="35">
        <v>10</v>
      </c>
    </row>
    <row r="942" s="17" customFormat="1" ht="22.7" customHeight="1" spans="1:11">
      <c r="A942" s="21"/>
      <c r="B942" s="21"/>
      <c r="C942" s="22"/>
      <c r="D942" s="21"/>
      <c r="E942" s="21" t="s">
        <v>1077</v>
      </c>
      <c r="F942" s="21" t="s">
        <v>1086</v>
      </c>
      <c r="G942" s="21" t="s">
        <v>2108</v>
      </c>
      <c r="H942" s="23" t="s">
        <v>1053</v>
      </c>
      <c r="I942" s="21" t="s">
        <v>1088</v>
      </c>
      <c r="J942" s="23" t="s">
        <v>1064</v>
      </c>
      <c r="K942" s="35">
        <v>10</v>
      </c>
    </row>
    <row r="943" s="17" customFormat="1" ht="14.25" customHeight="1" spans="1:11">
      <c r="A943" s="21"/>
      <c r="B943" s="21"/>
      <c r="C943" s="22"/>
      <c r="D943" s="21"/>
      <c r="E943" s="21" t="s">
        <v>1096</v>
      </c>
      <c r="F943" s="21" t="s">
        <v>1097</v>
      </c>
      <c r="G943" s="21" t="s">
        <v>2076</v>
      </c>
      <c r="H943" s="23" t="s">
        <v>1099</v>
      </c>
      <c r="I943" s="21" t="s">
        <v>2117</v>
      </c>
      <c r="J943" s="23" t="s">
        <v>1176</v>
      </c>
      <c r="K943" s="21">
        <v>20</v>
      </c>
    </row>
    <row r="944" s="17" customFormat="1" ht="22.7" customHeight="1" spans="1:11">
      <c r="A944" s="21"/>
      <c r="B944" s="21" t="s">
        <v>2118</v>
      </c>
      <c r="C944" s="22">
        <v>22.5</v>
      </c>
      <c r="D944" s="21" t="s">
        <v>2119</v>
      </c>
      <c r="E944" s="21" t="s">
        <v>1050</v>
      </c>
      <c r="F944" s="21" t="s">
        <v>1051</v>
      </c>
      <c r="G944" s="21" t="s">
        <v>2120</v>
      </c>
      <c r="H944" s="23" t="s">
        <v>1067</v>
      </c>
      <c r="I944" s="21" t="s">
        <v>2121</v>
      </c>
      <c r="J944" s="23" t="s">
        <v>1109</v>
      </c>
      <c r="K944" s="35">
        <v>20</v>
      </c>
    </row>
    <row r="945" s="17" customFormat="1" ht="14.25" customHeight="1" spans="1:11">
      <c r="A945" s="21"/>
      <c r="B945" s="21"/>
      <c r="C945" s="22"/>
      <c r="D945" s="21"/>
      <c r="E945" s="21"/>
      <c r="F945" s="21" t="s">
        <v>1061</v>
      </c>
      <c r="G945" s="21" t="s">
        <v>1346</v>
      </c>
      <c r="H945" s="23" t="s">
        <v>1053</v>
      </c>
      <c r="I945" s="21" t="s">
        <v>1141</v>
      </c>
      <c r="J945" s="23" t="s">
        <v>1064</v>
      </c>
      <c r="K945" s="35">
        <v>10</v>
      </c>
    </row>
    <row r="946" s="17" customFormat="1" ht="14.25" customHeight="1" spans="1:11">
      <c r="A946" s="21"/>
      <c r="B946" s="21"/>
      <c r="C946" s="22"/>
      <c r="D946" s="21"/>
      <c r="E946" s="21"/>
      <c r="F946" s="21" t="s">
        <v>1065</v>
      </c>
      <c r="G946" s="21" t="s">
        <v>2122</v>
      </c>
      <c r="H946" s="23" t="s">
        <v>1067</v>
      </c>
      <c r="I946" s="21" t="s">
        <v>1158</v>
      </c>
      <c r="J946" s="23" t="s">
        <v>1069</v>
      </c>
      <c r="K946" s="35">
        <v>10</v>
      </c>
    </row>
    <row r="947" s="17" customFormat="1" ht="22.7" customHeight="1" spans="1:11">
      <c r="A947" s="21"/>
      <c r="B947" s="21"/>
      <c r="C947" s="22"/>
      <c r="D947" s="21"/>
      <c r="E947" s="21" t="s">
        <v>1070</v>
      </c>
      <c r="F947" s="21" t="s">
        <v>1075</v>
      </c>
      <c r="G947" s="21" t="s">
        <v>2123</v>
      </c>
      <c r="H947" s="23" t="s">
        <v>1053</v>
      </c>
      <c r="I947" s="21" t="s">
        <v>1088</v>
      </c>
      <c r="J947" s="23" t="s">
        <v>1064</v>
      </c>
      <c r="K947" s="35">
        <v>10</v>
      </c>
    </row>
    <row r="948" s="17" customFormat="1" ht="22.7" customHeight="1" spans="1:11">
      <c r="A948" s="21"/>
      <c r="B948" s="21"/>
      <c r="C948" s="22"/>
      <c r="D948" s="21"/>
      <c r="E948" s="21"/>
      <c r="F948" s="21" t="s">
        <v>1230</v>
      </c>
      <c r="G948" s="21" t="s">
        <v>2124</v>
      </c>
      <c r="H948" s="23" t="s">
        <v>1073</v>
      </c>
      <c r="I948" s="21" t="s">
        <v>1919</v>
      </c>
      <c r="J948" s="23"/>
      <c r="K948" s="35">
        <v>10</v>
      </c>
    </row>
    <row r="949" s="17" customFormat="1" ht="14.25" customHeight="1" spans="1:11">
      <c r="A949" s="21"/>
      <c r="B949" s="21"/>
      <c r="C949" s="22"/>
      <c r="D949" s="21"/>
      <c r="E949" s="21" t="s">
        <v>1077</v>
      </c>
      <c r="F949" s="21" t="s">
        <v>1077</v>
      </c>
      <c r="G949" s="21" t="s">
        <v>2125</v>
      </c>
      <c r="H949" s="23" t="s">
        <v>1053</v>
      </c>
      <c r="I949" s="21" t="s">
        <v>1088</v>
      </c>
      <c r="J949" s="23" t="s">
        <v>1064</v>
      </c>
      <c r="K949" s="35">
        <v>10</v>
      </c>
    </row>
    <row r="950" s="17" customFormat="1" ht="14.25" customHeight="1" spans="1:11">
      <c r="A950" s="21"/>
      <c r="B950" s="21"/>
      <c r="C950" s="22"/>
      <c r="D950" s="21"/>
      <c r="E950" s="21" t="s">
        <v>1096</v>
      </c>
      <c r="F950" s="21" t="s">
        <v>1097</v>
      </c>
      <c r="G950" s="21" t="s">
        <v>2076</v>
      </c>
      <c r="H950" s="23" t="s">
        <v>1099</v>
      </c>
      <c r="I950" s="21" t="s">
        <v>2126</v>
      </c>
      <c r="J950" s="23" t="s">
        <v>1176</v>
      </c>
      <c r="K950" s="35">
        <v>20</v>
      </c>
    </row>
    <row r="951" s="17" customFormat="1" ht="22.7" customHeight="1" spans="1:11">
      <c r="A951" s="21" t="s">
        <v>2127</v>
      </c>
      <c r="B951" s="21" t="s">
        <v>2128</v>
      </c>
      <c r="C951" s="22">
        <v>0.8</v>
      </c>
      <c r="D951" s="21" t="s">
        <v>2129</v>
      </c>
      <c r="E951" s="21" t="s">
        <v>1050</v>
      </c>
      <c r="F951" s="21" t="s">
        <v>1051</v>
      </c>
      <c r="G951" s="21" t="s">
        <v>2130</v>
      </c>
      <c r="H951" s="23" t="s">
        <v>1067</v>
      </c>
      <c r="I951" s="21" t="s">
        <v>2131</v>
      </c>
      <c r="J951" s="23" t="s">
        <v>1084</v>
      </c>
      <c r="K951" s="21" t="s">
        <v>1060</v>
      </c>
    </row>
    <row r="952" s="17" customFormat="1" ht="22.7" customHeight="1" spans="1:11">
      <c r="A952" s="21"/>
      <c r="B952" s="21"/>
      <c r="C952" s="22"/>
      <c r="D952" s="21"/>
      <c r="E952" s="21"/>
      <c r="F952" s="21" t="s">
        <v>1061</v>
      </c>
      <c r="G952" s="21" t="s">
        <v>2132</v>
      </c>
      <c r="H952" s="23" t="s">
        <v>1073</v>
      </c>
      <c r="I952" s="21" t="s">
        <v>1919</v>
      </c>
      <c r="J952" s="23"/>
      <c r="K952" s="21" t="s">
        <v>1060</v>
      </c>
    </row>
    <row r="953" s="17" customFormat="1" ht="14.25" customHeight="1" spans="1:11">
      <c r="A953" s="21"/>
      <c r="B953" s="21"/>
      <c r="C953" s="22"/>
      <c r="D953" s="21"/>
      <c r="E953" s="21"/>
      <c r="F953" s="21" t="s">
        <v>1065</v>
      </c>
      <c r="G953" s="21" t="s">
        <v>1157</v>
      </c>
      <c r="H953" s="23" t="s">
        <v>1067</v>
      </c>
      <c r="I953" s="21" t="s">
        <v>1068</v>
      </c>
      <c r="J953" s="23" t="s">
        <v>1069</v>
      </c>
      <c r="K953" s="21" t="s">
        <v>1056</v>
      </c>
    </row>
    <row r="954" s="17" customFormat="1" ht="22.7" customHeight="1" spans="1:11">
      <c r="A954" s="21"/>
      <c r="B954" s="21"/>
      <c r="C954" s="22"/>
      <c r="D954" s="21"/>
      <c r="E954" s="21" t="s">
        <v>1070</v>
      </c>
      <c r="F954" s="21" t="s">
        <v>1071</v>
      </c>
      <c r="G954" s="21" t="s">
        <v>2133</v>
      </c>
      <c r="H954" s="23" t="s">
        <v>1073</v>
      </c>
      <c r="I954" s="21" t="s">
        <v>1919</v>
      </c>
      <c r="J954" s="23"/>
      <c r="K954" s="21" t="s">
        <v>1056</v>
      </c>
    </row>
    <row r="955" s="17" customFormat="1" ht="22.7" customHeight="1" spans="1:11">
      <c r="A955" s="21"/>
      <c r="B955" s="21"/>
      <c r="C955" s="22"/>
      <c r="D955" s="21"/>
      <c r="E955" s="21"/>
      <c r="F955" s="21" t="s">
        <v>1230</v>
      </c>
      <c r="G955" s="21" t="s">
        <v>2134</v>
      </c>
      <c r="H955" s="23" t="s">
        <v>1073</v>
      </c>
      <c r="I955" s="21" t="s">
        <v>1829</v>
      </c>
      <c r="J955" s="23" t="s">
        <v>1064</v>
      </c>
      <c r="K955" s="21" t="s">
        <v>1056</v>
      </c>
    </row>
    <row r="956" s="17" customFormat="1" ht="22.7" customHeight="1" spans="1:11">
      <c r="A956" s="21"/>
      <c r="B956" s="21"/>
      <c r="C956" s="22"/>
      <c r="D956" s="21"/>
      <c r="E956" s="21" t="s">
        <v>1077</v>
      </c>
      <c r="F956" s="21" t="s">
        <v>1086</v>
      </c>
      <c r="G956" s="21" t="s">
        <v>1187</v>
      </c>
      <c r="H956" s="23" t="s">
        <v>1053</v>
      </c>
      <c r="I956" s="21" t="s">
        <v>1063</v>
      </c>
      <c r="J956" s="23" t="s">
        <v>1064</v>
      </c>
      <c r="K956" s="21" t="s">
        <v>1056</v>
      </c>
    </row>
    <row r="957" s="17" customFormat="1" ht="14.25" customHeight="1" spans="1:11">
      <c r="A957" s="21"/>
      <c r="B957" s="21"/>
      <c r="C957" s="22"/>
      <c r="D957" s="21"/>
      <c r="E957" s="21" t="s">
        <v>1096</v>
      </c>
      <c r="F957" s="21" t="s">
        <v>1097</v>
      </c>
      <c r="G957" s="21" t="s">
        <v>2076</v>
      </c>
      <c r="H957" s="23" t="s">
        <v>1067</v>
      </c>
      <c r="I957" s="21" t="s">
        <v>2135</v>
      </c>
      <c r="J957" s="23" t="s">
        <v>1101</v>
      </c>
      <c r="K957" s="21" t="s">
        <v>1056</v>
      </c>
    </row>
    <row r="958" s="17" customFormat="1" ht="14.25" customHeight="1" spans="1:11">
      <c r="A958" s="21"/>
      <c r="B958" s="21" t="s">
        <v>2136</v>
      </c>
      <c r="C958" s="22">
        <v>91.2</v>
      </c>
      <c r="D958" s="21" t="s">
        <v>2137</v>
      </c>
      <c r="E958" s="21" t="s">
        <v>1050</v>
      </c>
      <c r="F958" s="21" t="s">
        <v>1051</v>
      </c>
      <c r="G958" s="21" t="s">
        <v>2138</v>
      </c>
      <c r="H958" s="23" t="s">
        <v>1067</v>
      </c>
      <c r="I958" s="21" t="s">
        <v>2131</v>
      </c>
      <c r="J958" s="23" t="s">
        <v>1084</v>
      </c>
      <c r="K958" s="21" t="s">
        <v>1060</v>
      </c>
    </row>
    <row r="959" s="17" customFormat="1" ht="14.25" customHeight="1" spans="1:11">
      <c r="A959" s="21"/>
      <c r="B959" s="21"/>
      <c r="C959" s="22"/>
      <c r="D959" s="21"/>
      <c r="E959" s="21"/>
      <c r="F959" s="21" t="s">
        <v>1065</v>
      </c>
      <c r="G959" s="21" t="s">
        <v>1157</v>
      </c>
      <c r="H959" s="23" t="s">
        <v>1067</v>
      </c>
      <c r="I959" s="21" t="s">
        <v>1068</v>
      </c>
      <c r="J959" s="23" t="s">
        <v>1069</v>
      </c>
      <c r="K959" s="21" t="s">
        <v>1060</v>
      </c>
    </row>
    <row r="960" s="17" customFormat="1" ht="14.25" customHeight="1" spans="1:11">
      <c r="A960" s="21"/>
      <c r="B960" s="21"/>
      <c r="C960" s="22"/>
      <c r="D960" s="21"/>
      <c r="E960" s="21" t="s">
        <v>1070</v>
      </c>
      <c r="F960" s="21" t="s">
        <v>1071</v>
      </c>
      <c r="G960" s="21" t="s">
        <v>2139</v>
      </c>
      <c r="H960" s="23" t="s">
        <v>1073</v>
      </c>
      <c r="I960" s="21" t="s">
        <v>1919</v>
      </c>
      <c r="J960" s="23"/>
      <c r="K960" s="21" t="s">
        <v>1056</v>
      </c>
    </row>
    <row r="961" s="17" customFormat="1" ht="22.7" customHeight="1" spans="1:11">
      <c r="A961" s="21"/>
      <c r="B961" s="21"/>
      <c r="C961" s="22"/>
      <c r="D961" s="21"/>
      <c r="E961" s="21"/>
      <c r="F961" s="21" t="s">
        <v>1075</v>
      </c>
      <c r="G961" s="21" t="s">
        <v>2140</v>
      </c>
      <c r="H961" s="23" t="s">
        <v>1053</v>
      </c>
      <c r="I961" s="21" t="s">
        <v>1141</v>
      </c>
      <c r="J961" s="23" t="s">
        <v>1064</v>
      </c>
      <c r="K961" s="21" t="s">
        <v>1056</v>
      </c>
    </row>
    <row r="962" s="17" customFormat="1" ht="22.7" customHeight="1" spans="1:11">
      <c r="A962" s="21"/>
      <c r="B962" s="21"/>
      <c r="C962" s="22"/>
      <c r="D962" s="21"/>
      <c r="E962" s="21" t="s">
        <v>1077</v>
      </c>
      <c r="F962" s="21" t="s">
        <v>1086</v>
      </c>
      <c r="G962" s="21" t="s">
        <v>2141</v>
      </c>
      <c r="H962" s="23" t="s">
        <v>1073</v>
      </c>
      <c r="I962" s="21" t="s">
        <v>1829</v>
      </c>
      <c r="J962" s="23"/>
      <c r="K962" s="21" t="s">
        <v>1085</v>
      </c>
    </row>
    <row r="963" s="17" customFormat="1" ht="14.25" customHeight="1" spans="1:11">
      <c r="A963" s="21"/>
      <c r="B963" s="21"/>
      <c r="C963" s="22"/>
      <c r="D963" s="21"/>
      <c r="E963" s="21"/>
      <c r="F963" s="21" t="s">
        <v>1077</v>
      </c>
      <c r="G963" s="21" t="s">
        <v>2108</v>
      </c>
      <c r="H963" s="23" t="s">
        <v>1053</v>
      </c>
      <c r="I963" s="21" t="s">
        <v>1063</v>
      </c>
      <c r="J963" s="23" t="s">
        <v>1064</v>
      </c>
      <c r="K963" s="21" t="s">
        <v>1085</v>
      </c>
    </row>
    <row r="964" s="17" customFormat="1" ht="14.25" customHeight="1" spans="1:11">
      <c r="A964" s="21"/>
      <c r="B964" s="21"/>
      <c r="C964" s="22"/>
      <c r="D964" s="21"/>
      <c r="E964" s="21" t="s">
        <v>1096</v>
      </c>
      <c r="F964" s="21" t="s">
        <v>1097</v>
      </c>
      <c r="G964" s="21" t="s">
        <v>2142</v>
      </c>
      <c r="H964" s="23" t="s">
        <v>1067</v>
      </c>
      <c r="I964" s="21" t="s">
        <v>2143</v>
      </c>
      <c r="J964" s="23" t="s">
        <v>1176</v>
      </c>
      <c r="K964" s="21" t="s">
        <v>1060</v>
      </c>
    </row>
    <row r="965" s="17" customFormat="1" ht="14.25" customHeight="1" spans="1:11">
      <c r="A965" s="21"/>
      <c r="B965" s="21" t="s">
        <v>2144</v>
      </c>
      <c r="C965" s="22">
        <v>12.5</v>
      </c>
      <c r="D965" s="21" t="s">
        <v>2145</v>
      </c>
      <c r="E965" s="21" t="s">
        <v>1050</v>
      </c>
      <c r="F965" s="21" t="s">
        <v>1051</v>
      </c>
      <c r="G965" s="21" t="s">
        <v>2146</v>
      </c>
      <c r="H965" s="23" t="s">
        <v>1067</v>
      </c>
      <c r="I965" s="21" t="s">
        <v>1085</v>
      </c>
      <c r="J965" s="23" t="s">
        <v>1109</v>
      </c>
      <c r="K965" s="21" t="s">
        <v>1060</v>
      </c>
    </row>
    <row r="966" s="17" customFormat="1" ht="22.7" customHeight="1" spans="1:11">
      <c r="A966" s="21"/>
      <c r="B966" s="21"/>
      <c r="C966" s="22"/>
      <c r="D966" s="21"/>
      <c r="E966" s="21"/>
      <c r="F966" s="21" t="s">
        <v>1061</v>
      </c>
      <c r="G966" s="21" t="s">
        <v>2132</v>
      </c>
      <c r="H966" s="23" t="s">
        <v>1053</v>
      </c>
      <c r="I966" s="21" t="s">
        <v>1088</v>
      </c>
      <c r="J966" s="23" t="s">
        <v>1064</v>
      </c>
      <c r="K966" s="21" t="s">
        <v>1056</v>
      </c>
    </row>
    <row r="967" s="17" customFormat="1" ht="14.25" customHeight="1" spans="1:11">
      <c r="A967" s="21"/>
      <c r="B967" s="21"/>
      <c r="C967" s="22"/>
      <c r="D967" s="21"/>
      <c r="E967" s="21"/>
      <c r="F967" s="21" t="s">
        <v>1065</v>
      </c>
      <c r="G967" s="21" t="s">
        <v>2147</v>
      </c>
      <c r="H967" s="23" t="s">
        <v>1067</v>
      </c>
      <c r="I967" s="21" t="s">
        <v>2148</v>
      </c>
      <c r="J967" s="23" t="s">
        <v>1069</v>
      </c>
      <c r="K967" s="21" t="s">
        <v>1056</v>
      </c>
    </row>
    <row r="968" s="17" customFormat="1" ht="22.7" customHeight="1" spans="1:11">
      <c r="A968" s="21"/>
      <c r="B968" s="21"/>
      <c r="C968" s="22"/>
      <c r="D968" s="21"/>
      <c r="E968" s="21" t="s">
        <v>1070</v>
      </c>
      <c r="F968" s="21" t="s">
        <v>1075</v>
      </c>
      <c r="G968" s="21" t="s">
        <v>2149</v>
      </c>
      <c r="H968" s="23" t="s">
        <v>1073</v>
      </c>
      <c r="I968" s="21" t="s">
        <v>1919</v>
      </c>
      <c r="J968" s="23"/>
      <c r="K968" s="21" t="s">
        <v>1060</v>
      </c>
    </row>
    <row r="969" s="17" customFormat="1" ht="22.7" customHeight="1" spans="1:11">
      <c r="A969" s="21"/>
      <c r="B969" s="21"/>
      <c r="C969" s="22"/>
      <c r="D969" s="21"/>
      <c r="E969" s="21"/>
      <c r="F969" s="21" t="s">
        <v>1230</v>
      </c>
      <c r="G969" s="21" t="s">
        <v>2150</v>
      </c>
      <c r="H969" s="23" t="s">
        <v>1073</v>
      </c>
      <c r="I969" s="21" t="s">
        <v>1919</v>
      </c>
      <c r="J969" s="23"/>
      <c r="K969" s="21" t="s">
        <v>1056</v>
      </c>
    </row>
    <row r="970" s="17" customFormat="1" ht="22.7" customHeight="1" spans="1:11">
      <c r="A970" s="21"/>
      <c r="B970" s="21"/>
      <c r="C970" s="22"/>
      <c r="D970" s="21"/>
      <c r="E970" s="21" t="s">
        <v>1077</v>
      </c>
      <c r="F970" s="21" t="s">
        <v>1086</v>
      </c>
      <c r="G970" s="21" t="s">
        <v>2151</v>
      </c>
      <c r="H970" s="23" t="s">
        <v>1053</v>
      </c>
      <c r="I970" s="21" t="s">
        <v>1088</v>
      </c>
      <c r="J970" s="23" t="s">
        <v>1064</v>
      </c>
      <c r="K970" s="21" t="s">
        <v>1056</v>
      </c>
    </row>
    <row r="971" s="17" customFormat="1" ht="22.7" customHeight="1" spans="1:11">
      <c r="A971" s="21"/>
      <c r="B971" s="21"/>
      <c r="C971" s="22"/>
      <c r="D971" s="21"/>
      <c r="E971" s="21" t="s">
        <v>1096</v>
      </c>
      <c r="F971" s="21" t="s">
        <v>1408</v>
      </c>
      <c r="G971" s="21" t="s">
        <v>2152</v>
      </c>
      <c r="H971" s="23" t="s">
        <v>1067</v>
      </c>
      <c r="I971" s="21" t="s">
        <v>2153</v>
      </c>
      <c r="J971" s="23" t="s">
        <v>1176</v>
      </c>
      <c r="K971" s="21" t="s">
        <v>1056</v>
      </c>
    </row>
    <row r="972" s="17" customFormat="1" ht="14.25" customHeight="1" spans="1:11">
      <c r="A972" s="21" t="s">
        <v>2154</v>
      </c>
      <c r="B972" s="21" t="s">
        <v>2155</v>
      </c>
      <c r="C972" s="22">
        <v>186.72</v>
      </c>
      <c r="D972" s="21" t="s">
        <v>2156</v>
      </c>
      <c r="E972" s="21" t="s">
        <v>1050</v>
      </c>
      <c r="F972" s="21" t="s">
        <v>1051</v>
      </c>
      <c r="G972" s="21" t="s">
        <v>2157</v>
      </c>
      <c r="H972" s="23" t="s">
        <v>1067</v>
      </c>
      <c r="I972" s="21" t="s">
        <v>1614</v>
      </c>
      <c r="J972" s="23" t="s">
        <v>1109</v>
      </c>
      <c r="K972" s="21" t="s">
        <v>1056</v>
      </c>
    </row>
    <row r="973" s="17" customFormat="1" ht="14.25" customHeight="1" spans="1:11">
      <c r="A973" s="21"/>
      <c r="B973" s="21"/>
      <c r="C973" s="22"/>
      <c r="D973" s="21"/>
      <c r="E973" s="21"/>
      <c r="F973" s="21" t="s">
        <v>1061</v>
      </c>
      <c r="G973" s="21" t="s">
        <v>2158</v>
      </c>
      <c r="H973" s="23" t="s">
        <v>1053</v>
      </c>
      <c r="I973" s="21" t="s">
        <v>1063</v>
      </c>
      <c r="J973" s="23" t="s">
        <v>1064</v>
      </c>
      <c r="K973" s="21" t="s">
        <v>1056</v>
      </c>
    </row>
    <row r="974" s="17" customFormat="1" ht="14.25" customHeight="1" spans="1:11">
      <c r="A974" s="21"/>
      <c r="B974" s="21"/>
      <c r="C974" s="22"/>
      <c r="D974" s="21"/>
      <c r="E974" s="21"/>
      <c r="F974" s="21" t="s">
        <v>1065</v>
      </c>
      <c r="G974" s="21" t="s">
        <v>1652</v>
      </c>
      <c r="H974" s="23" t="s">
        <v>1067</v>
      </c>
      <c r="I974" s="21" t="s">
        <v>1068</v>
      </c>
      <c r="J974" s="23" t="s">
        <v>1069</v>
      </c>
      <c r="K974" s="21" t="s">
        <v>1060</v>
      </c>
    </row>
    <row r="975" s="17" customFormat="1" ht="33.95" customHeight="1" spans="1:11">
      <c r="A975" s="21"/>
      <c r="B975" s="21"/>
      <c r="C975" s="22"/>
      <c r="D975" s="21"/>
      <c r="E975" s="21" t="s">
        <v>1070</v>
      </c>
      <c r="F975" s="21" t="s">
        <v>1075</v>
      </c>
      <c r="G975" s="21" t="s">
        <v>2159</v>
      </c>
      <c r="H975" s="23" t="s">
        <v>1073</v>
      </c>
      <c r="I975" s="21" t="s">
        <v>2160</v>
      </c>
      <c r="J975" s="23"/>
      <c r="K975" s="21" t="s">
        <v>1056</v>
      </c>
    </row>
    <row r="976" s="17" customFormat="1" ht="22.7" customHeight="1" spans="1:11">
      <c r="A976" s="21"/>
      <c r="B976" s="21"/>
      <c r="C976" s="22"/>
      <c r="D976" s="21"/>
      <c r="E976" s="21"/>
      <c r="F976" s="21"/>
      <c r="G976" s="21" t="s">
        <v>2161</v>
      </c>
      <c r="H976" s="23" t="s">
        <v>1073</v>
      </c>
      <c r="I976" s="21" t="s">
        <v>1829</v>
      </c>
      <c r="J976" s="23"/>
      <c r="K976" s="21" t="s">
        <v>1056</v>
      </c>
    </row>
    <row r="977" s="17" customFormat="1" ht="22.7" customHeight="1" spans="1:11">
      <c r="A977" s="21"/>
      <c r="B977" s="21"/>
      <c r="C977" s="22"/>
      <c r="D977" s="21"/>
      <c r="E977" s="21" t="s">
        <v>1077</v>
      </c>
      <c r="F977" s="21" t="s">
        <v>1086</v>
      </c>
      <c r="G977" s="21" t="s">
        <v>1077</v>
      </c>
      <c r="H977" s="23" t="s">
        <v>1053</v>
      </c>
      <c r="I977" s="21" t="s">
        <v>1063</v>
      </c>
      <c r="J977" s="23" t="s">
        <v>1064</v>
      </c>
      <c r="K977" s="21" t="s">
        <v>1056</v>
      </c>
    </row>
    <row r="978" s="17" customFormat="1" ht="14.25" customHeight="1" spans="1:11">
      <c r="A978" s="21"/>
      <c r="B978" s="21"/>
      <c r="C978" s="22"/>
      <c r="D978" s="21"/>
      <c r="E978" s="21" t="s">
        <v>1096</v>
      </c>
      <c r="F978" s="21" t="s">
        <v>1097</v>
      </c>
      <c r="G978" s="21" t="s">
        <v>2162</v>
      </c>
      <c r="H978" s="23" t="s">
        <v>1067</v>
      </c>
      <c r="I978" s="21" t="s">
        <v>2163</v>
      </c>
      <c r="J978" s="23" t="s">
        <v>1101</v>
      </c>
      <c r="K978" s="21" t="s">
        <v>1060</v>
      </c>
    </row>
    <row r="979" s="17" customFormat="1" ht="14.25" customHeight="1" spans="1:11">
      <c r="A979" s="21"/>
      <c r="B979" s="21" t="s">
        <v>2164</v>
      </c>
      <c r="C979" s="22">
        <v>1.72</v>
      </c>
      <c r="D979" s="21" t="s">
        <v>2165</v>
      </c>
      <c r="E979" s="21" t="s">
        <v>1050</v>
      </c>
      <c r="F979" s="21" t="s">
        <v>1051</v>
      </c>
      <c r="G979" s="21" t="s">
        <v>2166</v>
      </c>
      <c r="H979" s="23" t="s">
        <v>1067</v>
      </c>
      <c r="I979" s="21" t="s">
        <v>1966</v>
      </c>
      <c r="J979" s="23" t="s">
        <v>1084</v>
      </c>
      <c r="K979" s="21" t="s">
        <v>1056</v>
      </c>
    </row>
    <row r="980" s="17" customFormat="1" ht="14.25" customHeight="1" spans="1:11">
      <c r="A980" s="21"/>
      <c r="B980" s="21"/>
      <c r="C980" s="22"/>
      <c r="D980" s="21"/>
      <c r="E980" s="21"/>
      <c r="F980" s="21" t="s">
        <v>1061</v>
      </c>
      <c r="G980" s="21" t="s">
        <v>2158</v>
      </c>
      <c r="H980" s="23" t="s">
        <v>1053</v>
      </c>
      <c r="I980" s="21" t="s">
        <v>1063</v>
      </c>
      <c r="J980" s="23" t="s">
        <v>1064</v>
      </c>
      <c r="K980" s="21" t="s">
        <v>1056</v>
      </c>
    </row>
    <row r="981" s="17" customFormat="1" ht="14.25" customHeight="1" spans="1:11">
      <c r="A981" s="21"/>
      <c r="B981" s="21"/>
      <c r="C981" s="22"/>
      <c r="D981" s="21"/>
      <c r="E981" s="21"/>
      <c r="F981" s="21" t="s">
        <v>1065</v>
      </c>
      <c r="G981" s="21" t="s">
        <v>2167</v>
      </c>
      <c r="H981" s="23" t="s">
        <v>1067</v>
      </c>
      <c r="I981" s="21" t="s">
        <v>1068</v>
      </c>
      <c r="J981" s="23" t="s">
        <v>1069</v>
      </c>
      <c r="K981" s="21" t="s">
        <v>1060</v>
      </c>
    </row>
    <row r="982" s="17" customFormat="1" ht="22.7" customHeight="1" spans="1:11">
      <c r="A982" s="21"/>
      <c r="B982" s="21"/>
      <c r="C982" s="22"/>
      <c r="D982" s="21"/>
      <c r="E982" s="21" t="s">
        <v>1070</v>
      </c>
      <c r="F982" s="21" t="s">
        <v>1075</v>
      </c>
      <c r="G982" s="21" t="s">
        <v>2168</v>
      </c>
      <c r="H982" s="23" t="s">
        <v>1073</v>
      </c>
      <c r="I982" s="21" t="s">
        <v>1829</v>
      </c>
      <c r="J982" s="23"/>
      <c r="K982" s="21" t="s">
        <v>1056</v>
      </c>
    </row>
    <row r="983" s="17" customFormat="1" ht="22.7" customHeight="1" spans="1:11">
      <c r="A983" s="21"/>
      <c r="B983" s="21"/>
      <c r="C983" s="22"/>
      <c r="D983" s="21"/>
      <c r="E983" s="21"/>
      <c r="F983" s="21"/>
      <c r="G983" s="21" t="s">
        <v>2169</v>
      </c>
      <c r="H983" s="23" t="s">
        <v>1073</v>
      </c>
      <c r="I983" s="21" t="s">
        <v>2160</v>
      </c>
      <c r="J983" s="23"/>
      <c r="K983" s="21" t="s">
        <v>1056</v>
      </c>
    </row>
    <row r="984" s="17" customFormat="1" ht="22.7" customHeight="1" spans="1:11">
      <c r="A984" s="21"/>
      <c r="B984" s="21"/>
      <c r="C984" s="22"/>
      <c r="D984" s="21"/>
      <c r="E984" s="21" t="s">
        <v>1077</v>
      </c>
      <c r="F984" s="21" t="s">
        <v>1086</v>
      </c>
      <c r="G984" s="21" t="s">
        <v>1500</v>
      </c>
      <c r="H984" s="23" t="s">
        <v>1053</v>
      </c>
      <c r="I984" s="21" t="s">
        <v>1063</v>
      </c>
      <c r="J984" s="23" t="s">
        <v>1064</v>
      </c>
      <c r="K984" s="21" t="s">
        <v>1056</v>
      </c>
    </row>
    <row r="985" s="17" customFormat="1" ht="14.25" customHeight="1" spans="1:11">
      <c r="A985" s="21"/>
      <c r="B985" s="21"/>
      <c r="C985" s="22"/>
      <c r="D985" s="21"/>
      <c r="E985" s="21" t="s">
        <v>1096</v>
      </c>
      <c r="F985" s="21" t="s">
        <v>1097</v>
      </c>
      <c r="G985" s="21" t="s">
        <v>2170</v>
      </c>
      <c r="H985" s="23" t="s">
        <v>1067</v>
      </c>
      <c r="I985" s="21" t="s">
        <v>2171</v>
      </c>
      <c r="J985" s="23" t="s">
        <v>1101</v>
      </c>
      <c r="K985" s="21" t="s">
        <v>1060</v>
      </c>
    </row>
    <row r="986" s="17" customFormat="1" ht="14.25" customHeight="1" spans="1:11">
      <c r="A986" s="21"/>
      <c r="B986" s="21" t="s">
        <v>2172</v>
      </c>
      <c r="C986" s="22">
        <v>27.5</v>
      </c>
      <c r="D986" s="21" t="s">
        <v>2173</v>
      </c>
      <c r="E986" s="21" t="s">
        <v>1050</v>
      </c>
      <c r="F986" s="21" t="s">
        <v>1051</v>
      </c>
      <c r="G986" s="21" t="s">
        <v>2157</v>
      </c>
      <c r="H986" s="23" t="s">
        <v>1067</v>
      </c>
      <c r="I986" s="21" t="s">
        <v>1614</v>
      </c>
      <c r="J986" s="23" t="s">
        <v>1109</v>
      </c>
      <c r="K986" s="21" t="s">
        <v>1056</v>
      </c>
    </row>
    <row r="987" s="17" customFormat="1" ht="14.25" customHeight="1" spans="1:11">
      <c r="A987" s="21"/>
      <c r="B987" s="21"/>
      <c r="C987" s="22"/>
      <c r="D987" s="21"/>
      <c r="E987" s="21"/>
      <c r="F987" s="21" t="s">
        <v>1061</v>
      </c>
      <c r="G987" s="21" t="s">
        <v>2174</v>
      </c>
      <c r="H987" s="23" t="s">
        <v>1053</v>
      </c>
      <c r="I987" s="21" t="s">
        <v>1063</v>
      </c>
      <c r="J987" s="23" t="s">
        <v>1064</v>
      </c>
      <c r="K987" s="21" t="s">
        <v>1056</v>
      </c>
    </row>
    <row r="988" s="17" customFormat="1" ht="14.25" customHeight="1" spans="1:11">
      <c r="A988" s="21"/>
      <c r="B988" s="21"/>
      <c r="C988" s="22"/>
      <c r="D988" s="21"/>
      <c r="E988" s="21"/>
      <c r="F988" s="21" t="s">
        <v>1065</v>
      </c>
      <c r="G988" s="21" t="s">
        <v>2167</v>
      </c>
      <c r="H988" s="23" t="s">
        <v>1067</v>
      </c>
      <c r="I988" s="21" t="s">
        <v>1068</v>
      </c>
      <c r="J988" s="23" t="s">
        <v>1069</v>
      </c>
      <c r="K988" s="21" t="s">
        <v>1060</v>
      </c>
    </row>
    <row r="989" s="17" customFormat="1" ht="22.7" customHeight="1" spans="1:11">
      <c r="A989" s="21"/>
      <c r="B989" s="21"/>
      <c r="C989" s="22"/>
      <c r="D989" s="21"/>
      <c r="E989" s="21" t="s">
        <v>1070</v>
      </c>
      <c r="F989" s="21" t="s">
        <v>1075</v>
      </c>
      <c r="G989" s="21" t="s">
        <v>2175</v>
      </c>
      <c r="H989" s="23" t="s">
        <v>1073</v>
      </c>
      <c r="I989" s="21" t="s">
        <v>2160</v>
      </c>
      <c r="J989" s="23"/>
      <c r="K989" s="21" t="s">
        <v>1056</v>
      </c>
    </row>
    <row r="990" s="17" customFormat="1" ht="22.7" customHeight="1" spans="1:11">
      <c r="A990" s="21"/>
      <c r="B990" s="21"/>
      <c r="C990" s="22"/>
      <c r="D990" s="21"/>
      <c r="E990" s="21"/>
      <c r="F990" s="21" t="s">
        <v>1230</v>
      </c>
      <c r="G990" s="21" t="s">
        <v>2161</v>
      </c>
      <c r="H990" s="23" t="s">
        <v>1073</v>
      </c>
      <c r="I990" s="21" t="s">
        <v>1829</v>
      </c>
      <c r="J990" s="23"/>
      <c r="K990" s="21" t="s">
        <v>1056</v>
      </c>
    </row>
    <row r="991" s="17" customFormat="1" ht="22.7" customHeight="1" spans="1:11">
      <c r="A991" s="21"/>
      <c r="B991" s="21"/>
      <c r="C991" s="22"/>
      <c r="D991" s="21"/>
      <c r="E991" s="21" t="s">
        <v>1077</v>
      </c>
      <c r="F991" s="21" t="s">
        <v>1086</v>
      </c>
      <c r="G991" s="21" t="s">
        <v>1500</v>
      </c>
      <c r="H991" s="23" t="s">
        <v>1053</v>
      </c>
      <c r="I991" s="21" t="s">
        <v>1063</v>
      </c>
      <c r="J991" s="23" t="s">
        <v>1064</v>
      </c>
      <c r="K991" s="21" t="s">
        <v>1056</v>
      </c>
    </row>
    <row r="992" s="17" customFormat="1" ht="14.25" customHeight="1" spans="1:11">
      <c r="A992" s="21"/>
      <c r="B992" s="21"/>
      <c r="C992" s="22"/>
      <c r="D992" s="21"/>
      <c r="E992" s="21" t="s">
        <v>1096</v>
      </c>
      <c r="F992" s="21" t="s">
        <v>1097</v>
      </c>
      <c r="G992" s="21" t="s">
        <v>2170</v>
      </c>
      <c r="H992" s="23" t="s">
        <v>1067</v>
      </c>
      <c r="I992" s="21" t="s">
        <v>2176</v>
      </c>
      <c r="J992" s="23" t="s">
        <v>1101</v>
      </c>
      <c r="K992" s="21" t="s">
        <v>1060</v>
      </c>
    </row>
    <row r="993" s="17" customFormat="1" ht="22.7" customHeight="1" spans="1:11">
      <c r="A993" s="21" t="s">
        <v>2177</v>
      </c>
      <c r="B993" s="21" t="s">
        <v>2178</v>
      </c>
      <c r="C993" s="22">
        <v>10</v>
      </c>
      <c r="D993" s="21" t="s">
        <v>2179</v>
      </c>
      <c r="E993" s="21" t="s">
        <v>1050</v>
      </c>
      <c r="F993" s="21" t="s">
        <v>1051</v>
      </c>
      <c r="G993" s="21" t="s">
        <v>2180</v>
      </c>
      <c r="H993" s="23" t="s">
        <v>1067</v>
      </c>
      <c r="I993" s="21" t="s">
        <v>1054</v>
      </c>
      <c r="J993" s="23" t="s">
        <v>1109</v>
      </c>
      <c r="K993" s="21" t="s">
        <v>1060</v>
      </c>
    </row>
    <row r="994" s="17" customFormat="1" ht="22.7" customHeight="1" spans="1:11">
      <c r="A994" s="21"/>
      <c r="B994" s="21"/>
      <c r="C994" s="22"/>
      <c r="D994" s="21"/>
      <c r="E994" s="21"/>
      <c r="F994" s="21" t="s">
        <v>1061</v>
      </c>
      <c r="G994" s="21" t="s">
        <v>2181</v>
      </c>
      <c r="H994" s="23" t="s">
        <v>1053</v>
      </c>
      <c r="I994" s="21" t="s">
        <v>2182</v>
      </c>
      <c r="J994" s="23" t="s">
        <v>1064</v>
      </c>
      <c r="K994" s="21" t="s">
        <v>1056</v>
      </c>
    </row>
    <row r="995" s="17" customFormat="1" ht="14.25" customHeight="1" spans="1:11">
      <c r="A995" s="21"/>
      <c r="B995" s="21"/>
      <c r="C995" s="22"/>
      <c r="D995" s="21"/>
      <c r="E995" s="21"/>
      <c r="F995" s="21" t="s">
        <v>1065</v>
      </c>
      <c r="G995" s="21" t="s">
        <v>1157</v>
      </c>
      <c r="H995" s="23" t="s">
        <v>1067</v>
      </c>
      <c r="I995" s="21" t="s">
        <v>1068</v>
      </c>
      <c r="J995" s="23" t="s">
        <v>1069</v>
      </c>
      <c r="K995" s="21" t="s">
        <v>1056</v>
      </c>
    </row>
    <row r="996" s="17" customFormat="1" ht="22.7" customHeight="1" spans="1:11">
      <c r="A996" s="21"/>
      <c r="B996" s="21"/>
      <c r="C996" s="22"/>
      <c r="D996" s="21"/>
      <c r="E996" s="21" t="s">
        <v>1070</v>
      </c>
      <c r="F996" s="21" t="s">
        <v>1075</v>
      </c>
      <c r="G996" s="21" t="s">
        <v>2183</v>
      </c>
      <c r="H996" s="23" t="s">
        <v>1073</v>
      </c>
      <c r="I996" s="21" t="s">
        <v>1829</v>
      </c>
      <c r="J996" s="23"/>
      <c r="K996" s="21" t="s">
        <v>1056</v>
      </c>
    </row>
    <row r="997" s="17" customFormat="1" ht="22.7" customHeight="1" spans="1:11">
      <c r="A997" s="21"/>
      <c r="B997" s="21"/>
      <c r="C997" s="22"/>
      <c r="D997" s="21"/>
      <c r="E997" s="21"/>
      <c r="F997" s="21" t="s">
        <v>1230</v>
      </c>
      <c r="G997" s="21" t="s">
        <v>2184</v>
      </c>
      <c r="H997" s="23" t="s">
        <v>1073</v>
      </c>
      <c r="I997" s="21" t="s">
        <v>1829</v>
      </c>
      <c r="J997" s="23"/>
      <c r="K997" s="21" t="s">
        <v>1056</v>
      </c>
    </row>
    <row r="998" s="17" customFormat="1" ht="14.25" customHeight="1" spans="1:11">
      <c r="A998" s="21"/>
      <c r="B998" s="21"/>
      <c r="C998" s="22"/>
      <c r="D998" s="21"/>
      <c r="E998" s="21" t="s">
        <v>1077</v>
      </c>
      <c r="F998" s="21" t="s">
        <v>1077</v>
      </c>
      <c r="G998" s="21" t="s">
        <v>1187</v>
      </c>
      <c r="H998" s="23" t="s">
        <v>1053</v>
      </c>
      <c r="I998" s="21" t="s">
        <v>1590</v>
      </c>
      <c r="J998" s="23" t="s">
        <v>1064</v>
      </c>
      <c r="K998" s="21" t="s">
        <v>1056</v>
      </c>
    </row>
    <row r="999" s="17" customFormat="1" ht="14.25" customHeight="1" spans="1:11">
      <c r="A999" s="21"/>
      <c r="B999" s="21"/>
      <c r="C999" s="22"/>
      <c r="D999" s="21"/>
      <c r="E999" s="21" t="s">
        <v>1096</v>
      </c>
      <c r="F999" s="21" t="s">
        <v>1097</v>
      </c>
      <c r="G999" s="21" t="s">
        <v>2162</v>
      </c>
      <c r="H999" s="23" t="s">
        <v>1099</v>
      </c>
      <c r="I999" s="21" t="s">
        <v>1626</v>
      </c>
      <c r="J999" s="23" t="s">
        <v>1101</v>
      </c>
      <c r="K999" s="21" t="s">
        <v>1060</v>
      </c>
    </row>
    <row r="1000" s="17" customFormat="1" ht="22.7" customHeight="1" spans="1:11">
      <c r="A1000" s="21"/>
      <c r="B1000" s="21" t="s">
        <v>2185</v>
      </c>
      <c r="C1000" s="22">
        <v>73.44</v>
      </c>
      <c r="D1000" s="21" t="s">
        <v>2186</v>
      </c>
      <c r="E1000" s="21" t="s">
        <v>1050</v>
      </c>
      <c r="F1000" s="21" t="s">
        <v>1051</v>
      </c>
      <c r="G1000" s="21" t="s">
        <v>2138</v>
      </c>
      <c r="H1000" s="23" t="s">
        <v>1067</v>
      </c>
      <c r="I1000" s="21" t="s">
        <v>2187</v>
      </c>
      <c r="J1000" s="23" t="s">
        <v>1084</v>
      </c>
      <c r="K1000" s="21" t="s">
        <v>1060</v>
      </c>
    </row>
    <row r="1001" s="17" customFormat="1" ht="22.7" customHeight="1" spans="1:11">
      <c r="A1001" s="21"/>
      <c r="B1001" s="21"/>
      <c r="C1001" s="22"/>
      <c r="D1001" s="21"/>
      <c r="E1001" s="21"/>
      <c r="F1001" s="21" t="s">
        <v>1065</v>
      </c>
      <c r="G1001" s="21" t="s">
        <v>1157</v>
      </c>
      <c r="H1001" s="23" t="s">
        <v>1067</v>
      </c>
      <c r="I1001" s="21" t="s">
        <v>1068</v>
      </c>
      <c r="J1001" s="23" t="s">
        <v>1069</v>
      </c>
      <c r="K1001" s="21" t="s">
        <v>1060</v>
      </c>
    </row>
    <row r="1002" s="17" customFormat="1" ht="22.7" customHeight="1" spans="1:11">
      <c r="A1002" s="21"/>
      <c r="B1002" s="21"/>
      <c r="C1002" s="22"/>
      <c r="D1002" s="21"/>
      <c r="E1002" s="21" t="s">
        <v>1070</v>
      </c>
      <c r="F1002" s="21" t="s">
        <v>1071</v>
      </c>
      <c r="G1002" s="21" t="s">
        <v>2188</v>
      </c>
      <c r="H1002" s="23" t="s">
        <v>1073</v>
      </c>
      <c r="I1002" s="21" t="s">
        <v>1919</v>
      </c>
      <c r="J1002" s="23"/>
      <c r="K1002" s="21" t="s">
        <v>1056</v>
      </c>
    </row>
    <row r="1003" s="17" customFormat="1" ht="22.7" customHeight="1" spans="1:11">
      <c r="A1003" s="21"/>
      <c r="B1003" s="21"/>
      <c r="C1003" s="22"/>
      <c r="D1003" s="21"/>
      <c r="E1003" s="21"/>
      <c r="F1003" s="21" t="s">
        <v>1075</v>
      </c>
      <c r="G1003" s="21" t="s">
        <v>2189</v>
      </c>
      <c r="H1003" s="23" t="s">
        <v>1053</v>
      </c>
      <c r="I1003" s="21" t="s">
        <v>1141</v>
      </c>
      <c r="J1003" s="23" t="s">
        <v>1064</v>
      </c>
      <c r="K1003" s="21" t="s">
        <v>1056</v>
      </c>
    </row>
    <row r="1004" s="17" customFormat="1" ht="22.7" customHeight="1" spans="1:11">
      <c r="A1004" s="21"/>
      <c r="B1004" s="21"/>
      <c r="C1004" s="22"/>
      <c r="D1004" s="21"/>
      <c r="E1004" s="21" t="s">
        <v>1077</v>
      </c>
      <c r="F1004" s="21" t="s">
        <v>1086</v>
      </c>
      <c r="G1004" s="21" t="s">
        <v>2141</v>
      </c>
      <c r="H1004" s="23" t="s">
        <v>1073</v>
      </c>
      <c r="I1004" s="21" t="s">
        <v>1829</v>
      </c>
      <c r="J1004" s="23"/>
      <c r="K1004" s="21" t="s">
        <v>1085</v>
      </c>
    </row>
    <row r="1005" s="17" customFormat="1" ht="22.7" customHeight="1" spans="1:11">
      <c r="A1005" s="21"/>
      <c r="B1005" s="21"/>
      <c r="C1005" s="22"/>
      <c r="D1005" s="21"/>
      <c r="E1005" s="21"/>
      <c r="F1005" s="21" t="s">
        <v>1077</v>
      </c>
      <c r="G1005" s="21" t="s">
        <v>2108</v>
      </c>
      <c r="H1005" s="23" t="s">
        <v>1053</v>
      </c>
      <c r="I1005" s="21" t="s">
        <v>1063</v>
      </c>
      <c r="J1005" s="23" t="s">
        <v>1064</v>
      </c>
      <c r="K1005" s="21" t="s">
        <v>1085</v>
      </c>
    </row>
    <row r="1006" s="17" customFormat="1" ht="22.7" customHeight="1" spans="1:11">
      <c r="A1006" s="21"/>
      <c r="B1006" s="21"/>
      <c r="C1006" s="22"/>
      <c r="D1006" s="21"/>
      <c r="E1006" s="21" t="s">
        <v>1096</v>
      </c>
      <c r="F1006" s="21" t="s">
        <v>1097</v>
      </c>
      <c r="G1006" s="21" t="s">
        <v>2142</v>
      </c>
      <c r="H1006" s="23" t="s">
        <v>1099</v>
      </c>
      <c r="I1006" s="21" t="s">
        <v>2190</v>
      </c>
      <c r="J1006" s="23" t="s">
        <v>1176</v>
      </c>
      <c r="K1006" s="21" t="s">
        <v>1060</v>
      </c>
    </row>
    <row r="1007" s="17" customFormat="1" ht="14.25" customHeight="1" spans="1:11">
      <c r="A1007" s="21"/>
      <c r="B1007" s="21" t="s">
        <v>2191</v>
      </c>
      <c r="C1007" s="22">
        <v>1.42</v>
      </c>
      <c r="D1007" s="21" t="s">
        <v>2192</v>
      </c>
      <c r="E1007" s="21" t="s">
        <v>1050</v>
      </c>
      <c r="F1007" s="21" t="s">
        <v>1051</v>
      </c>
      <c r="G1007" s="21" t="s">
        <v>2102</v>
      </c>
      <c r="H1007" s="23" t="s">
        <v>1067</v>
      </c>
      <c r="I1007" s="21" t="s">
        <v>2187</v>
      </c>
      <c r="J1007" s="23" t="s">
        <v>1084</v>
      </c>
      <c r="K1007" s="21" t="s">
        <v>1060</v>
      </c>
    </row>
    <row r="1008" s="17" customFormat="1" ht="22.7" customHeight="1" spans="1:11">
      <c r="A1008" s="21"/>
      <c r="B1008" s="21"/>
      <c r="C1008" s="22"/>
      <c r="D1008" s="21"/>
      <c r="E1008" s="21"/>
      <c r="F1008" s="21" t="s">
        <v>1061</v>
      </c>
      <c r="G1008" s="21" t="s">
        <v>2104</v>
      </c>
      <c r="H1008" s="23" t="s">
        <v>1053</v>
      </c>
      <c r="I1008" s="21" t="s">
        <v>1141</v>
      </c>
      <c r="J1008" s="23" t="s">
        <v>1064</v>
      </c>
      <c r="K1008" s="21" t="s">
        <v>1056</v>
      </c>
    </row>
    <row r="1009" s="17" customFormat="1" ht="14.25" customHeight="1" spans="1:11">
      <c r="A1009" s="21"/>
      <c r="B1009" s="21"/>
      <c r="C1009" s="22"/>
      <c r="D1009" s="21"/>
      <c r="E1009" s="21"/>
      <c r="F1009" s="21" t="s">
        <v>1065</v>
      </c>
      <c r="G1009" s="21" t="s">
        <v>1157</v>
      </c>
      <c r="H1009" s="23" t="s">
        <v>1067</v>
      </c>
      <c r="I1009" s="21" t="s">
        <v>1068</v>
      </c>
      <c r="J1009" s="23" t="s">
        <v>1069</v>
      </c>
      <c r="K1009" s="21" t="s">
        <v>1056</v>
      </c>
    </row>
    <row r="1010" s="17" customFormat="1" ht="22.7" customHeight="1" spans="1:11">
      <c r="A1010" s="21"/>
      <c r="B1010" s="21"/>
      <c r="C1010" s="22"/>
      <c r="D1010" s="21"/>
      <c r="E1010" s="21" t="s">
        <v>1070</v>
      </c>
      <c r="F1010" s="21" t="s">
        <v>1071</v>
      </c>
      <c r="G1010" s="21" t="s">
        <v>2193</v>
      </c>
      <c r="H1010" s="23" t="s">
        <v>1053</v>
      </c>
      <c r="I1010" s="21" t="s">
        <v>1105</v>
      </c>
      <c r="J1010" s="23" t="s">
        <v>1064</v>
      </c>
      <c r="K1010" s="21" t="s">
        <v>1056</v>
      </c>
    </row>
    <row r="1011" s="17" customFormat="1" ht="33.95" customHeight="1" spans="1:11">
      <c r="A1011" s="21"/>
      <c r="B1011" s="21"/>
      <c r="C1011" s="22"/>
      <c r="D1011" s="21"/>
      <c r="E1011" s="21"/>
      <c r="F1011" s="21" t="s">
        <v>1230</v>
      </c>
      <c r="G1011" s="21" t="s">
        <v>2194</v>
      </c>
      <c r="H1011" s="23" t="s">
        <v>1073</v>
      </c>
      <c r="I1011" s="21" t="s">
        <v>1919</v>
      </c>
      <c r="J1011" s="23"/>
      <c r="K1011" s="21" t="s">
        <v>1056</v>
      </c>
    </row>
    <row r="1012" s="17" customFormat="1" ht="14.25" customHeight="1" spans="1:11">
      <c r="A1012" s="21"/>
      <c r="B1012" s="21"/>
      <c r="C1012" s="22"/>
      <c r="D1012" s="21"/>
      <c r="E1012" s="21" t="s">
        <v>1077</v>
      </c>
      <c r="F1012" s="21" t="s">
        <v>1077</v>
      </c>
      <c r="G1012" s="21" t="s">
        <v>1233</v>
      </c>
      <c r="H1012" s="23" t="s">
        <v>1053</v>
      </c>
      <c r="I1012" s="21" t="s">
        <v>1141</v>
      </c>
      <c r="J1012" s="23" t="s">
        <v>1064</v>
      </c>
      <c r="K1012" s="21" t="s">
        <v>1056</v>
      </c>
    </row>
    <row r="1013" s="17" customFormat="1" ht="14.25" customHeight="1" spans="1:11">
      <c r="A1013" s="21"/>
      <c r="B1013" s="21"/>
      <c r="C1013" s="22"/>
      <c r="D1013" s="21"/>
      <c r="E1013" s="21" t="s">
        <v>1096</v>
      </c>
      <c r="F1013" s="21" t="s">
        <v>1097</v>
      </c>
      <c r="G1013" s="21" t="s">
        <v>2162</v>
      </c>
      <c r="H1013" s="23" t="s">
        <v>1099</v>
      </c>
      <c r="I1013" s="21" t="s">
        <v>2195</v>
      </c>
      <c r="J1013" s="23" t="s">
        <v>1101</v>
      </c>
      <c r="K1013" s="21" t="s">
        <v>1060</v>
      </c>
    </row>
    <row r="1014" s="17" customFormat="1" ht="14.25" customHeight="1" spans="1:11">
      <c r="A1014" s="21" t="s">
        <v>2196</v>
      </c>
      <c r="B1014" s="21" t="s">
        <v>2197</v>
      </c>
      <c r="C1014" s="22">
        <v>2.18</v>
      </c>
      <c r="D1014" s="21" t="s">
        <v>2198</v>
      </c>
      <c r="E1014" s="21" t="s">
        <v>1050</v>
      </c>
      <c r="F1014" s="21" t="s">
        <v>1051</v>
      </c>
      <c r="G1014" s="21" t="s">
        <v>2199</v>
      </c>
      <c r="H1014" s="23" t="s">
        <v>1067</v>
      </c>
      <c r="I1014" s="21" t="s">
        <v>1944</v>
      </c>
      <c r="J1014" s="23" t="s">
        <v>1109</v>
      </c>
      <c r="K1014" s="21" t="s">
        <v>1060</v>
      </c>
    </row>
    <row r="1015" s="17" customFormat="1" ht="14.25" customHeight="1" spans="1:11">
      <c r="A1015" s="21"/>
      <c r="B1015" s="21"/>
      <c r="C1015" s="22"/>
      <c r="D1015" s="21"/>
      <c r="E1015" s="21"/>
      <c r="F1015" s="21" t="s">
        <v>1061</v>
      </c>
      <c r="G1015" s="21" t="s">
        <v>2200</v>
      </c>
      <c r="H1015" s="23" t="s">
        <v>1067</v>
      </c>
      <c r="I1015" s="21" t="s">
        <v>1079</v>
      </c>
      <c r="J1015" s="23" t="s">
        <v>1064</v>
      </c>
      <c r="K1015" s="21" t="s">
        <v>1056</v>
      </c>
    </row>
    <row r="1016" s="17" customFormat="1" ht="14.25" customHeight="1" spans="1:11">
      <c r="A1016" s="21"/>
      <c r="B1016" s="21"/>
      <c r="C1016" s="22"/>
      <c r="D1016" s="21"/>
      <c r="E1016" s="21"/>
      <c r="F1016" s="21" t="s">
        <v>1065</v>
      </c>
      <c r="G1016" s="21" t="s">
        <v>2201</v>
      </c>
      <c r="H1016" s="23" t="s">
        <v>1067</v>
      </c>
      <c r="I1016" s="21" t="s">
        <v>1141</v>
      </c>
      <c r="J1016" s="23" t="s">
        <v>1064</v>
      </c>
      <c r="K1016" s="21" t="s">
        <v>1056</v>
      </c>
    </row>
    <row r="1017" s="17" customFormat="1" ht="33.95" customHeight="1" spans="1:11">
      <c r="A1017" s="21"/>
      <c r="B1017" s="21"/>
      <c r="C1017" s="22"/>
      <c r="D1017" s="21"/>
      <c r="E1017" s="21" t="s">
        <v>1070</v>
      </c>
      <c r="F1017" s="21" t="s">
        <v>1075</v>
      </c>
      <c r="G1017" s="21" t="s">
        <v>2202</v>
      </c>
      <c r="H1017" s="23" t="s">
        <v>1073</v>
      </c>
      <c r="I1017" s="21" t="s">
        <v>1829</v>
      </c>
      <c r="J1017" s="23"/>
      <c r="K1017" s="21" t="s">
        <v>1056</v>
      </c>
    </row>
    <row r="1018" s="17" customFormat="1" ht="14.25" customHeight="1" spans="1:11">
      <c r="A1018" s="21"/>
      <c r="B1018" s="21"/>
      <c r="C1018" s="22"/>
      <c r="D1018" s="21"/>
      <c r="E1018" s="21"/>
      <c r="F1018" s="21"/>
      <c r="G1018" s="21" t="s">
        <v>2203</v>
      </c>
      <c r="H1018" s="23" t="s">
        <v>1053</v>
      </c>
      <c r="I1018" s="21" t="s">
        <v>2204</v>
      </c>
      <c r="J1018" s="23" t="s">
        <v>1084</v>
      </c>
      <c r="K1018" s="21" t="s">
        <v>1056</v>
      </c>
    </row>
    <row r="1019" s="17" customFormat="1" ht="22.7" customHeight="1" spans="1:11">
      <c r="A1019" s="21"/>
      <c r="B1019" s="21"/>
      <c r="C1019" s="22"/>
      <c r="D1019" s="21"/>
      <c r="E1019" s="21"/>
      <c r="F1019" s="21" t="s">
        <v>1144</v>
      </c>
      <c r="G1019" s="21" t="s">
        <v>2205</v>
      </c>
      <c r="H1019" s="23" t="s">
        <v>1073</v>
      </c>
      <c r="I1019" s="21" t="s">
        <v>1829</v>
      </c>
      <c r="J1019" s="23"/>
      <c r="K1019" s="21" t="s">
        <v>1056</v>
      </c>
    </row>
    <row r="1020" s="17" customFormat="1" ht="22.7" customHeight="1" spans="1:11">
      <c r="A1020" s="21"/>
      <c r="B1020" s="21"/>
      <c r="C1020" s="22"/>
      <c r="D1020" s="21"/>
      <c r="E1020" s="21" t="s">
        <v>1077</v>
      </c>
      <c r="F1020" s="21" t="s">
        <v>1086</v>
      </c>
      <c r="G1020" s="21" t="s">
        <v>2206</v>
      </c>
      <c r="H1020" s="23" t="s">
        <v>1067</v>
      </c>
      <c r="I1020" s="21" t="s">
        <v>1141</v>
      </c>
      <c r="J1020" s="23" t="s">
        <v>1064</v>
      </c>
      <c r="K1020" s="21" t="s">
        <v>1056</v>
      </c>
    </row>
    <row r="1021" s="17" customFormat="1" ht="14.25" customHeight="1" spans="1:11">
      <c r="A1021" s="21"/>
      <c r="B1021" s="21"/>
      <c r="C1021" s="22"/>
      <c r="D1021" s="21"/>
      <c r="E1021" s="21" t="s">
        <v>1096</v>
      </c>
      <c r="F1021" s="21" t="s">
        <v>1097</v>
      </c>
      <c r="G1021" s="21" t="s">
        <v>2207</v>
      </c>
      <c r="H1021" s="23" t="s">
        <v>1099</v>
      </c>
      <c r="I1021" s="21" t="s">
        <v>2208</v>
      </c>
      <c r="J1021" s="23" t="s">
        <v>1176</v>
      </c>
      <c r="K1021" s="21" t="s">
        <v>1056</v>
      </c>
    </row>
    <row r="1022" s="17" customFormat="1" ht="14.25" customHeight="1" spans="1:11">
      <c r="A1022" s="21"/>
      <c r="B1022" s="21" t="s">
        <v>2209</v>
      </c>
      <c r="C1022" s="22">
        <v>234.24</v>
      </c>
      <c r="D1022" s="21" t="s">
        <v>2210</v>
      </c>
      <c r="E1022" s="21" t="s">
        <v>1050</v>
      </c>
      <c r="F1022" s="21" t="s">
        <v>1051</v>
      </c>
      <c r="G1022" s="21" t="s">
        <v>2211</v>
      </c>
      <c r="H1022" s="23" t="s">
        <v>1067</v>
      </c>
      <c r="I1022" s="21" t="s">
        <v>2212</v>
      </c>
      <c r="J1022" s="23" t="s">
        <v>1084</v>
      </c>
      <c r="K1022" s="21" t="s">
        <v>1060</v>
      </c>
    </row>
    <row r="1023" s="17" customFormat="1" ht="14.25" customHeight="1" spans="1:11">
      <c r="A1023" s="21"/>
      <c r="B1023" s="21"/>
      <c r="C1023" s="22"/>
      <c r="D1023" s="21"/>
      <c r="E1023" s="21"/>
      <c r="F1023" s="21" t="s">
        <v>1061</v>
      </c>
      <c r="G1023" s="21" t="s">
        <v>1497</v>
      </c>
      <c r="H1023" s="23" t="s">
        <v>1073</v>
      </c>
      <c r="I1023" s="21" t="s">
        <v>1919</v>
      </c>
      <c r="J1023" s="23"/>
      <c r="K1023" s="21" t="s">
        <v>1060</v>
      </c>
    </row>
    <row r="1024" s="17" customFormat="1" ht="14.25" customHeight="1" spans="1:11">
      <c r="A1024" s="21"/>
      <c r="B1024" s="21"/>
      <c r="C1024" s="22"/>
      <c r="D1024" s="21"/>
      <c r="E1024" s="21" t="s">
        <v>1070</v>
      </c>
      <c r="F1024" s="21" t="s">
        <v>1071</v>
      </c>
      <c r="G1024" s="21" t="s">
        <v>2213</v>
      </c>
      <c r="H1024" s="23" t="s">
        <v>1053</v>
      </c>
      <c r="I1024" s="21" t="s">
        <v>2214</v>
      </c>
      <c r="J1024" s="23" t="s">
        <v>1176</v>
      </c>
      <c r="K1024" s="21" t="s">
        <v>1056</v>
      </c>
    </row>
    <row r="1025" s="17" customFormat="1" ht="14.25" customHeight="1" spans="1:11">
      <c r="A1025" s="21"/>
      <c r="B1025" s="21"/>
      <c r="C1025" s="22"/>
      <c r="D1025" s="21"/>
      <c r="E1025" s="21"/>
      <c r="F1025" s="21" t="s">
        <v>1075</v>
      </c>
      <c r="G1025" s="21" t="s">
        <v>2203</v>
      </c>
      <c r="H1025" s="23" t="s">
        <v>1067</v>
      </c>
      <c r="I1025" s="21" t="s">
        <v>2212</v>
      </c>
      <c r="J1025" s="23" t="s">
        <v>1084</v>
      </c>
      <c r="K1025" s="21" t="s">
        <v>1056</v>
      </c>
    </row>
    <row r="1026" s="17" customFormat="1" ht="22.7" customHeight="1" spans="1:11">
      <c r="A1026" s="21"/>
      <c r="B1026" s="21"/>
      <c r="C1026" s="22"/>
      <c r="D1026" s="21"/>
      <c r="E1026" s="21"/>
      <c r="F1026" s="21" t="s">
        <v>1144</v>
      </c>
      <c r="G1026" s="21" t="s">
        <v>2215</v>
      </c>
      <c r="H1026" s="23" t="s">
        <v>1073</v>
      </c>
      <c r="I1026" s="21" t="s">
        <v>1829</v>
      </c>
      <c r="J1026" s="23"/>
      <c r="K1026" s="21" t="s">
        <v>1056</v>
      </c>
    </row>
    <row r="1027" s="17" customFormat="1" ht="22.7" customHeight="1" spans="1:11">
      <c r="A1027" s="21"/>
      <c r="B1027" s="21"/>
      <c r="C1027" s="22"/>
      <c r="D1027" s="21"/>
      <c r="E1027" s="21" t="s">
        <v>1077</v>
      </c>
      <c r="F1027" s="21" t="s">
        <v>1086</v>
      </c>
      <c r="G1027" s="21" t="s">
        <v>1500</v>
      </c>
      <c r="H1027" s="23" t="s">
        <v>1053</v>
      </c>
      <c r="I1027" s="21" t="s">
        <v>1063</v>
      </c>
      <c r="J1027" s="23" t="s">
        <v>1064</v>
      </c>
      <c r="K1027" s="21" t="s">
        <v>1056</v>
      </c>
    </row>
    <row r="1028" s="17" customFormat="1" ht="14.25" customHeight="1" spans="1:11">
      <c r="A1028" s="21"/>
      <c r="B1028" s="21"/>
      <c r="C1028" s="22"/>
      <c r="D1028" s="21"/>
      <c r="E1028" s="21" t="s">
        <v>1096</v>
      </c>
      <c r="F1028" s="21" t="s">
        <v>1097</v>
      </c>
      <c r="G1028" s="21" t="s">
        <v>2207</v>
      </c>
      <c r="H1028" s="23" t="s">
        <v>1099</v>
      </c>
      <c r="I1028" s="21" t="s">
        <v>2214</v>
      </c>
      <c r="J1028" s="23" t="s">
        <v>1176</v>
      </c>
      <c r="K1028" s="21" t="s">
        <v>1056</v>
      </c>
    </row>
    <row r="1029" s="17" customFormat="1" ht="14.25" customHeight="1" spans="1:11">
      <c r="A1029" s="21"/>
      <c r="B1029" s="21" t="s">
        <v>2216</v>
      </c>
      <c r="C1029" s="22">
        <v>32.5</v>
      </c>
      <c r="D1029" s="21" t="s">
        <v>2217</v>
      </c>
      <c r="E1029" s="21" t="s">
        <v>1050</v>
      </c>
      <c r="F1029" s="21" t="s">
        <v>1051</v>
      </c>
      <c r="G1029" s="21" t="s">
        <v>2199</v>
      </c>
      <c r="H1029" s="23" t="s">
        <v>1067</v>
      </c>
      <c r="I1029" s="21" t="s">
        <v>1944</v>
      </c>
      <c r="J1029" s="23" t="s">
        <v>1109</v>
      </c>
      <c r="K1029" s="21" t="s">
        <v>1060</v>
      </c>
    </row>
    <row r="1030" s="17" customFormat="1" ht="14.25" customHeight="1" spans="1:11">
      <c r="A1030" s="21"/>
      <c r="B1030" s="21"/>
      <c r="C1030" s="22"/>
      <c r="D1030" s="21"/>
      <c r="E1030" s="21"/>
      <c r="F1030" s="21" t="s">
        <v>1061</v>
      </c>
      <c r="G1030" s="21" t="s">
        <v>1497</v>
      </c>
      <c r="H1030" s="23" t="s">
        <v>1073</v>
      </c>
      <c r="I1030" s="21" t="s">
        <v>1919</v>
      </c>
      <c r="J1030" s="23"/>
      <c r="K1030" s="21" t="s">
        <v>1060</v>
      </c>
    </row>
    <row r="1031" s="17" customFormat="1" ht="14.25" customHeight="1" spans="1:11">
      <c r="A1031" s="21"/>
      <c r="B1031" s="21"/>
      <c r="C1031" s="22"/>
      <c r="D1031" s="21"/>
      <c r="E1031" s="21" t="s">
        <v>1070</v>
      </c>
      <c r="F1031" s="21" t="s">
        <v>1071</v>
      </c>
      <c r="G1031" s="21" t="s">
        <v>2213</v>
      </c>
      <c r="H1031" s="23" t="s">
        <v>1053</v>
      </c>
      <c r="I1031" s="21" t="s">
        <v>1130</v>
      </c>
      <c r="J1031" s="23" t="s">
        <v>1176</v>
      </c>
      <c r="K1031" s="21" t="s">
        <v>1056</v>
      </c>
    </row>
    <row r="1032" s="17" customFormat="1" ht="14.25" customHeight="1" spans="1:11">
      <c r="A1032" s="21"/>
      <c r="B1032" s="21"/>
      <c r="C1032" s="22"/>
      <c r="D1032" s="21"/>
      <c r="E1032" s="21"/>
      <c r="F1032" s="21" t="s">
        <v>1075</v>
      </c>
      <c r="G1032" s="21" t="s">
        <v>2203</v>
      </c>
      <c r="H1032" s="23" t="s">
        <v>1053</v>
      </c>
      <c r="I1032" s="21" t="s">
        <v>2218</v>
      </c>
      <c r="J1032" s="23" t="s">
        <v>1084</v>
      </c>
      <c r="K1032" s="21" t="s">
        <v>1056</v>
      </c>
    </row>
    <row r="1033" s="17" customFormat="1" ht="22.7" customHeight="1" spans="1:11">
      <c r="A1033" s="21"/>
      <c r="B1033" s="21"/>
      <c r="C1033" s="22"/>
      <c r="D1033" s="21"/>
      <c r="E1033" s="21"/>
      <c r="F1033" s="21" t="s">
        <v>1144</v>
      </c>
      <c r="G1033" s="21" t="s">
        <v>2215</v>
      </c>
      <c r="H1033" s="23" t="s">
        <v>1073</v>
      </c>
      <c r="I1033" s="21" t="s">
        <v>1829</v>
      </c>
      <c r="J1033" s="23"/>
      <c r="K1033" s="21" t="s">
        <v>1056</v>
      </c>
    </row>
    <row r="1034" s="17" customFormat="1" ht="22.7" customHeight="1" spans="1:11">
      <c r="A1034" s="21"/>
      <c r="B1034" s="21"/>
      <c r="C1034" s="22"/>
      <c r="D1034" s="21"/>
      <c r="E1034" s="21" t="s">
        <v>1077</v>
      </c>
      <c r="F1034" s="21" t="s">
        <v>1086</v>
      </c>
      <c r="G1034" s="21" t="s">
        <v>1500</v>
      </c>
      <c r="H1034" s="23" t="s">
        <v>1053</v>
      </c>
      <c r="I1034" s="21" t="s">
        <v>1063</v>
      </c>
      <c r="J1034" s="23" t="s">
        <v>1064</v>
      </c>
      <c r="K1034" s="21" t="s">
        <v>1056</v>
      </c>
    </row>
    <row r="1035" s="17" customFormat="1" ht="14.25" customHeight="1" spans="1:11">
      <c r="A1035" s="21"/>
      <c r="B1035" s="21"/>
      <c r="C1035" s="22"/>
      <c r="D1035" s="21"/>
      <c r="E1035" s="21" t="s">
        <v>1096</v>
      </c>
      <c r="F1035" s="21" t="s">
        <v>1097</v>
      </c>
      <c r="G1035" s="21" t="s">
        <v>2207</v>
      </c>
      <c r="H1035" s="23" t="s">
        <v>1099</v>
      </c>
      <c r="I1035" s="21" t="s">
        <v>2219</v>
      </c>
      <c r="J1035" s="23" t="s">
        <v>1176</v>
      </c>
      <c r="K1035" s="21" t="s">
        <v>1056</v>
      </c>
    </row>
    <row r="1036" s="17" customFormat="1" ht="22.7" customHeight="1" spans="1:11">
      <c r="A1036" s="21" t="s">
        <v>2220</v>
      </c>
      <c r="B1036" s="21" t="s">
        <v>2221</v>
      </c>
      <c r="C1036" s="22">
        <v>17.5</v>
      </c>
      <c r="D1036" s="21" t="s">
        <v>2222</v>
      </c>
      <c r="E1036" s="21" t="s">
        <v>1050</v>
      </c>
      <c r="F1036" s="21" t="s">
        <v>1051</v>
      </c>
      <c r="G1036" s="21" t="s">
        <v>2223</v>
      </c>
      <c r="H1036" s="23" t="s">
        <v>1067</v>
      </c>
      <c r="I1036" s="21" t="s">
        <v>2224</v>
      </c>
      <c r="J1036" s="23" t="s">
        <v>1109</v>
      </c>
      <c r="K1036" s="21" t="s">
        <v>1060</v>
      </c>
    </row>
    <row r="1037" s="17" customFormat="1" ht="14.25" customHeight="1" spans="1:11">
      <c r="A1037" s="21"/>
      <c r="B1037" s="21"/>
      <c r="C1037" s="22"/>
      <c r="D1037" s="21"/>
      <c r="E1037" s="21"/>
      <c r="F1037" s="21" t="s">
        <v>1061</v>
      </c>
      <c r="G1037" s="21" t="s">
        <v>2225</v>
      </c>
      <c r="H1037" s="23" t="s">
        <v>1073</v>
      </c>
      <c r="I1037" s="21" t="s">
        <v>1919</v>
      </c>
      <c r="J1037" s="23"/>
      <c r="K1037" s="21" t="s">
        <v>1195</v>
      </c>
    </row>
    <row r="1038" s="17" customFormat="1" ht="22.7" customHeight="1" spans="1:11">
      <c r="A1038" s="21"/>
      <c r="B1038" s="21"/>
      <c r="C1038" s="22"/>
      <c r="D1038" s="21"/>
      <c r="E1038" s="21"/>
      <c r="F1038" s="21" t="s">
        <v>1065</v>
      </c>
      <c r="G1038" s="21" t="s">
        <v>2226</v>
      </c>
      <c r="H1038" s="23" t="s">
        <v>1067</v>
      </c>
      <c r="I1038" s="21" t="s">
        <v>1158</v>
      </c>
      <c r="J1038" s="23" t="s">
        <v>1069</v>
      </c>
      <c r="K1038" s="21" t="s">
        <v>1195</v>
      </c>
    </row>
    <row r="1039" s="17" customFormat="1" ht="45.2" customHeight="1" spans="1:11">
      <c r="A1039" s="21"/>
      <c r="B1039" s="21"/>
      <c r="C1039" s="22"/>
      <c r="D1039" s="21"/>
      <c r="E1039" s="21" t="s">
        <v>1070</v>
      </c>
      <c r="F1039" s="21" t="s">
        <v>1071</v>
      </c>
      <c r="G1039" s="21" t="s">
        <v>2227</v>
      </c>
      <c r="H1039" s="23" t="s">
        <v>1073</v>
      </c>
      <c r="I1039" s="21" t="s">
        <v>2160</v>
      </c>
      <c r="J1039" s="23"/>
      <c r="K1039" s="21" t="s">
        <v>1056</v>
      </c>
    </row>
    <row r="1040" s="17" customFormat="1" ht="45.2" customHeight="1" spans="1:11">
      <c r="A1040" s="21"/>
      <c r="B1040" s="21"/>
      <c r="C1040" s="22"/>
      <c r="D1040" s="21"/>
      <c r="E1040" s="21"/>
      <c r="F1040" s="21" t="s">
        <v>1075</v>
      </c>
      <c r="G1040" s="21" t="s">
        <v>2228</v>
      </c>
      <c r="H1040" s="23" t="s">
        <v>1073</v>
      </c>
      <c r="I1040" s="21" t="s">
        <v>2160</v>
      </c>
      <c r="J1040" s="23"/>
      <c r="K1040" s="21" t="s">
        <v>1056</v>
      </c>
    </row>
    <row r="1041" s="17" customFormat="1" ht="22.7" customHeight="1" spans="1:11">
      <c r="A1041" s="21"/>
      <c r="B1041" s="21"/>
      <c r="C1041" s="22"/>
      <c r="D1041" s="21"/>
      <c r="E1041" s="21" t="s">
        <v>1077</v>
      </c>
      <c r="F1041" s="21" t="s">
        <v>1086</v>
      </c>
      <c r="G1041" s="21" t="s">
        <v>2039</v>
      </c>
      <c r="H1041" s="23" t="s">
        <v>1053</v>
      </c>
      <c r="I1041" s="21" t="s">
        <v>1088</v>
      </c>
      <c r="J1041" s="23" t="s">
        <v>1064</v>
      </c>
      <c r="K1041" s="21" t="s">
        <v>1056</v>
      </c>
    </row>
    <row r="1042" s="17" customFormat="1" ht="22.7" customHeight="1" spans="1:11">
      <c r="A1042" s="21"/>
      <c r="B1042" s="21"/>
      <c r="C1042" s="22"/>
      <c r="D1042" s="21"/>
      <c r="E1042" s="21" t="s">
        <v>1096</v>
      </c>
      <c r="F1042" s="21" t="s">
        <v>1097</v>
      </c>
      <c r="G1042" s="21" t="s">
        <v>2229</v>
      </c>
      <c r="H1042" s="23" t="s">
        <v>1099</v>
      </c>
      <c r="I1042" s="21" t="s">
        <v>2230</v>
      </c>
      <c r="J1042" s="23" t="s">
        <v>1176</v>
      </c>
      <c r="K1042" s="21" t="s">
        <v>1056</v>
      </c>
    </row>
    <row r="1043" s="17" customFormat="1" ht="22.7" customHeight="1" spans="1:11">
      <c r="A1043" s="21"/>
      <c r="B1043" s="21" t="s">
        <v>2231</v>
      </c>
      <c r="C1043" s="22">
        <v>1.08</v>
      </c>
      <c r="D1043" s="21" t="s">
        <v>2232</v>
      </c>
      <c r="E1043" s="21" t="s">
        <v>1050</v>
      </c>
      <c r="F1043" s="21" t="s">
        <v>1051</v>
      </c>
      <c r="G1043" s="21" t="s">
        <v>2233</v>
      </c>
      <c r="H1043" s="23" t="s">
        <v>1067</v>
      </c>
      <c r="I1043" s="21" t="s">
        <v>2234</v>
      </c>
      <c r="J1043" s="23" t="s">
        <v>1084</v>
      </c>
      <c r="K1043" s="21" t="s">
        <v>1056</v>
      </c>
    </row>
    <row r="1044" s="17" customFormat="1" ht="14.25" customHeight="1" spans="1:11">
      <c r="A1044" s="21"/>
      <c r="B1044" s="21"/>
      <c r="C1044" s="22"/>
      <c r="D1044" s="21"/>
      <c r="E1044" s="21"/>
      <c r="F1044" s="21"/>
      <c r="G1044" s="21" t="s">
        <v>2235</v>
      </c>
      <c r="H1044" s="23" t="s">
        <v>1067</v>
      </c>
      <c r="I1044" s="21" t="s">
        <v>1141</v>
      </c>
      <c r="J1044" s="23" t="s">
        <v>1064</v>
      </c>
      <c r="K1044" s="21" t="s">
        <v>1056</v>
      </c>
    </row>
    <row r="1045" s="17" customFormat="1" ht="14.25" customHeight="1" spans="1:11">
      <c r="A1045" s="21"/>
      <c r="B1045" s="21"/>
      <c r="C1045" s="22"/>
      <c r="D1045" s="21"/>
      <c r="E1045" s="21"/>
      <c r="F1045" s="21" t="s">
        <v>1061</v>
      </c>
      <c r="G1045" s="21" t="s">
        <v>2225</v>
      </c>
      <c r="H1045" s="23" t="s">
        <v>1053</v>
      </c>
      <c r="I1045" s="21" t="s">
        <v>1088</v>
      </c>
      <c r="J1045" s="23" t="s">
        <v>1064</v>
      </c>
      <c r="K1045" s="21" t="s">
        <v>1195</v>
      </c>
    </row>
    <row r="1046" s="17" customFormat="1" ht="14.25" customHeight="1" spans="1:11">
      <c r="A1046" s="21"/>
      <c r="B1046" s="21"/>
      <c r="C1046" s="22"/>
      <c r="D1046" s="21"/>
      <c r="E1046" s="21"/>
      <c r="F1046" s="21" t="s">
        <v>1065</v>
      </c>
      <c r="G1046" s="21" t="s">
        <v>1631</v>
      </c>
      <c r="H1046" s="23" t="s">
        <v>1067</v>
      </c>
      <c r="I1046" s="21" t="s">
        <v>1158</v>
      </c>
      <c r="J1046" s="23" t="s">
        <v>2236</v>
      </c>
      <c r="K1046" s="21" t="s">
        <v>1195</v>
      </c>
    </row>
    <row r="1047" s="17" customFormat="1" ht="33.95" customHeight="1" spans="1:11">
      <c r="A1047" s="21"/>
      <c r="B1047" s="21"/>
      <c r="C1047" s="22"/>
      <c r="D1047" s="21"/>
      <c r="E1047" s="21" t="s">
        <v>1070</v>
      </c>
      <c r="F1047" s="21" t="s">
        <v>1071</v>
      </c>
      <c r="G1047" s="21" t="s">
        <v>2237</v>
      </c>
      <c r="H1047" s="23" t="s">
        <v>1073</v>
      </c>
      <c r="I1047" s="21" t="s">
        <v>2160</v>
      </c>
      <c r="J1047" s="23"/>
      <c r="K1047" s="21" t="s">
        <v>1056</v>
      </c>
    </row>
    <row r="1048" s="17" customFormat="1" ht="33.95" customHeight="1" spans="1:11">
      <c r="A1048" s="21"/>
      <c r="B1048" s="21"/>
      <c r="C1048" s="22"/>
      <c r="D1048" s="21"/>
      <c r="E1048" s="21"/>
      <c r="F1048" s="21" t="s">
        <v>1075</v>
      </c>
      <c r="G1048" s="21" t="s">
        <v>2238</v>
      </c>
      <c r="H1048" s="23" t="s">
        <v>1073</v>
      </c>
      <c r="I1048" s="21" t="s">
        <v>2160</v>
      </c>
      <c r="J1048" s="23"/>
      <c r="K1048" s="21" t="s">
        <v>1056</v>
      </c>
    </row>
    <row r="1049" s="17" customFormat="1" ht="22.7" customHeight="1" spans="1:11">
      <c r="A1049" s="21"/>
      <c r="B1049" s="21"/>
      <c r="C1049" s="22"/>
      <c r="D1049" s="21"/>
      <c r="E1049" s="21" t="s">
        <v>1077</v>
      </c>
      <c r="F1049" s="21" t="s">
        <v>1086</v>
      </c>
      <c r="G1049" s="21" t="s">
        <v>2039</v>
      </c>
      <c r="H1049" s="23" t="s">
        <v>1073</v>
      </c>
      <c r="I1049" s="21" t="s">
        <v>2239</v>
      </c>
      <c r="J1049" s="23"/>
      <c r="K1049" s="21" t="s">
        <v>1056</v>
      </c>
    </row>
    <row r="1050" s="17" customFormat="1" ht="22.7" customHeight="1" spans="1:11">
      <c r="A1050" s="21"/>
      <c r="B1050" s="21"/>
      <c r="C1050" s="22"/>
      <c r="D1050" s="21"/>
      <c r="E1050" s="21" t="s">
        <v>1096</v>
      </c>
      <c r="F1050" s="21" t="s">
        <v>1097</v>
      </c>
      <c r="G1050" s="21" t="s">
        <v>2229</v>
      </c>
      <c r="H1050" s="23" t="s">
        <v>1099</v>
      </c>
      <c r="I1050" s="21" t="s">
        <v>2240</v>
      </c>
      <c r="J1050" s="23" t="s">
        <v>1101</v>
      </c>
      <c r="K1050" s="21" t="s">
        <v>1056</v>
      </c>
    </row>
    <row r="1051" s="17" customFormat="1" ht="19.35" customHeight="1" spans="1:11">
      <c r="A1051" s="21"/>
      <c r="B1051" s="21" t="s">
        <v>2241</v>
      </c>
      <c r="C1051" s="22">
        <v>123.24</v>
      </c>
      <c r="D1051" s="21" t="s">
        <v>2242</v>
      </c>
      <c r="E1051" s="21" t="s">
        <v>1050</v>
      </c>
      <c r="F1051" s="21" t="s">
        <v>1051</v>
      </c>
      <c r="G1051" s="21" t="s">
        <v>2243</v>
      </c>
      <c r="H1051" s="23" t="s">
        <v>1067</v>
      </c>
      <c r="I1051" s="21" t="s">
        <v>1752</v>
      </c>
      <c r="J1051" s="23" t="s">
        <v>1059</v>
      </c>
      <c r="K1051" s="21" t="s">
        <v>1060</v>
      </c>
    </row>
    <row r="1052" s="17" customFormat="1" ht="19.35" customHeight="1" spans="1:11">
      <c r="A1052" s="21"/>
      <c r="B1052" s="21"/>
      <c r="C1052" s="22"/>
      <c r="D1052" s="21"/>
      <c r="E1052" s="21"/>
      <c r="F1052" s="21" t="s">
        <v>1061</v>
      </c>
      <c r="G1052" s="21" t="s">
        <v>1497</v>
      </c>
      <c r="H1052" s="23" t="s">
        <v>1067</v>
      </c>
      <c r="I1052" s="21" t="s">
        <v>1141</v>
      </c>
      <c r="J1052" s="23" t="s">
        <v>1064</v>
      </c>
      <c r="K1052" s="21" t="s">
        <v>1195</v>
      </c>
    </row>
    <row r="1053" s="17" customFormat="1" ht="22.7" customHeight="1" spans="1:11">
      <c r="A1053" s="21"/>
      <c r="B1053" s="21"/>
      <c r="C1053" s="22"/>
      <c r="D1053" s="21"/>
      <c r="E1053" s="21"/>
      <c r="F1053" s="21" t="s">
        <v>1065</v>
      </c>
      <c r="G1053" s="21" t="s">
        <v>2244</v>
      </c>
      <c r="H1053" s="23" t="s">
        <v>1067</v>
      </c>
      <c r="I1053" s="21" t="s">
        <v>1158</v>
      </c>
      <c r="J1053" s="23" t="s">
        <v>1069</v>
      </c>
      <c r="K1053" s="21" t="s">
        <v>1195</v>
      </c>
    </row>
    <row r="1054" s="17" customFormat="1" ht="45.2" customHeight="1" spans="1:11">
      <c r="A1054" s="21"/>
      <c r="B1054" s="21"/>
      <c r="C1054" s="22"/>
      <c r="D1054" s="21"/>
      <c r="E1054" s="21" t="s">
        <v>1070</v>
      </c>
      <c r="F1054" s="21" t="s">
        <v>1071</v>
      </c>
      <c r="G1054" s="21" t="s">
        <v>2245</v>
      </c>
      <c r="H1054" s="23" t="s">
        <v>1073</v>
      </c>
      <c r="I1054" s="21" t="s">
        <v>2160</v>
      </c>
      <c r="J1054" s="23"/>
      <c r="K1054" s="21" t="s">
        <v>1056</v>
      </c>
    </row>
    <row r="1055" s="17" customFormat="1" ht="33.95" customHeight="1" spans="1:11">
      <c r="A1055" s="21"/>
      <c r="B1055" s="21"/>
      <c r="C1055" s="22"/>
      <c r="D1055" s="21"/>
      <c r="E1055" s="21"/>
      <c r="F1055" s="21" t="s">
        <v>1075</v>
      </c>
      <c r="G1055" s="21" t="s">
        <v>2246</v>
      </c>
      <c r="H1055" s="23" t="s">
        <v>1073</v>
      </c>
      <c r="I1055" s="21" t="s">
        <v>2160</v>
      </c>
      <c r="J1055" s="23"/>
      <c r="K1055" s="21" t="s">
        <v>1056</v>
      </c>
    </row>
    <row r="1056" s="17" customFormat="1" ht="22.7" customHeight="1" spans="1:11">
      <c r="A1056" s="21"/>
      <c r="B1056" s="21"/>
      <c r="C1056" s="22"/>
      <c r="D1056" s="21"/>
      <c r="E1056" s="21" t="s">
        <v>1077</v>
      </c>
      <c r="F1056" s="21" t="s">
        <v>1086</v>
      </c>
      <c r="G1056" s="21" t="s">
        <v>2039</v>
      </c>
      <c r="H1056" s="23" t="s">
        <v>1053</v>
      </c>
      <c r="I1056" s="21" t="s">
        <v>1088</v>
      </c>
      <c r="J1056" s="23" t="s">
        <v>1064</v>
      </c>
      <c r="K1056" s="21" t="s">
        <v>1056</v>
      </c>
    </row>
    <row r="1057" s="17" customFormat="1" ht="22.7" customHeight="1" spans="1:11">
      <c r="A1057" s="21"/>
      <c r="B1057" s="21"/>
      <c r="C1057" s="22"/>
      <c r="D1057" s="21"/>
      <c r="E1057" s="21" t="s">
        <v>1096</v>
      </c>
      <c r="F1057" s="21" t="s">
        <v>1097</v>
      </c>
      <c r="G1057" s="21" t="s">
        <v>2247</v>
      </c>
      <c r="H1057" s="23" t="s">
        <v>1099</v>
      </c>
      <c r="I1057" s="21" t="s">
        <v>2248</v>
      </c>
      <c r="J1057" s="23" t="s">
        <v>1176</v>
      </c>
      <c r="K1057" s="21" t="s">
        <v>1056</v>
      </c>
    </row>
    <row r="1058" s="17" customFormat="1" ht="22.7" customHeight="1" spans="1:11">
      <c r="A1058" s="21" t="s">
        <v>2249</v>
      </c>
      <c r="B1058" s="21" t="s">
        <v>2250</v>
      </c>
      <c r="C1058" s="22">
        <v>1.46</v>
      </c>
      <c r="D1058" s="21" t="s">
        <v>2251</v>
      </c>
      <c r="E1058" s="21" t="s">
        <v>1050</v>
      </c>
      <c r="F1058" s="21" t="s">
        <v>1051</v>
      </c>
      <c r="G1058" s="21" t="s">
        <v>2252</v>
      </c>
      <c r="H1058" s="23" t="s">
        <v>1067</v>
      </c>
      <c r="I1058" s="21" t="s">
        <v>2121</v>
      </c>
      <c r="J1058" s="23" t="s">
        <v>1109</v>
      </c>
      <c r="K1058" s="21" t="s">
        <v>1060</v>
      </c>
    </row>
    <row r="1059" s="17" customFormat="1" ht="14.25" customHeight="1" spans="1:11">
      <c r="A1059" s="21"/>
      <c r="B1059" s="21"/>
      <c r="C1059" s="22"/>
      <c r="D1059" s="21"/>
      <c r="E1059" s="21"/>
      <c r="F1059" s="21" t="s">
        <v>1061</v>
      </c>
      <c r="G1059" s="21" t="s">
        <v>2253</v>
      </c>
      <c r="H1059" s="23" t="s">
        <v>1073</v>
      </c>
      <c r="I1059" s="21" t="s">
        <v>1160</v>
      </c>
      <c r="J1059" s="23"/>
      <c r="K1059" s="21" t="s">
        <v>1056</v>
      </c>
    </row>
    <row r="1060" s="17" customFormat="1" ht="14.25" customHeight="1" spans="1:11">
      <c r="A1060" s="21"/>
      <c r="B1060" s="21"/>
      <c r="C1060" s="22"/>
      <c r="D1060" s="21"/>
      <c r="E1060" s="21"/>
      <c r="F1060" s="21" t="s">
        <v>1065</v>
      </c>
      <c r="G1060" s="21" t="s">
        <v>1327</v>
      </c>
      <c r="H1060" s="23" t="s">
        <v>1067</v>
      </c>
      <c r="I1060" s="21" t="s">
        <v>1068</v>
      </c>
      <c r="J1060" s="23" t="s">
        <v>1069</v>
      </c>
      <c r="K1060" s="21" t="s">
        <v>1056</v>
      </c>
    </row>
    <row r="1061" s="17" customFormat="1" ht="22.7" customHeight="1" spans="1:11">
      <c r="A1061" s="21"/>
      <c r="B1061" s="21"/>
      <c r="C1061" s="22"/>
      <c r="D1061" s="21"/>
      <c r="E1061" s="21" t="s">
        <v>1070</v>
      </c>
      <c r="F1061" s="21" t="s">
        <v>1071</v>
      </c>
      <c r="G1061" s="21" t="s">
        <v>2254</v>
      </c>
      <c r="H1061" s="23" t="s">
        <v>1073</v>
      </c>
      <c r="I1061" s="21" t="s">
        <v>1186</v>
      </c>
      <c r="J1061" s="23"/>
      <c r="K1061" s="21" t="s">
        <v>1056</v>
      </c>
    </row>
    <row r="1062" s="17" customFormat="1" ht="22.7" customHeight="1" spans="1:11">
      <c r="A1062" s="21"/>
      <c r="B1062" s="21"/>
      <c r="C1062" s="22"/>
      <c r="D1062" s="21"/>
      <c r="E1062" s="21"/>
      <c r="F1062" s="21" t="s">
        <v>1230</v>
      </c>
      <c r="G1062" s="21" t="s">
        <v>2255</v>
      </c>
      <c r="H1062" s="23" t="s">
        <v>1073</v>
      </c>
      <c r="I1062" s="21" t="s">
        <v>1829</v>
      </c>
      <c r="J1062" s="23"/>
      <c r="K1062" s="21" t="s">
        <v>1056</v>
      </c>
    </row>
    <row r="1063" s="17" customFormat="1" ht="22.7" customHeight="1" spans="1:11">
      <c r="A1063" s="21"/>
      <c r="B1063" s="21"/>
      <c r="C1063" s="22"/>
      <c r="D1063" s="21"/>
      <c r="E1063" s="21" t="s">
        <v>1077</v>
      </c>
      <c r="F1063" s="21" t="s">
        <v>1086</v>
      </c>
      <c r="G1063" s="21" t="s">
        <v>2039</v>
      </c>
      <c r="H1063" s="23" t="s">
        <v>1053</v>
      </c>
      <c r="I1063" s="21" t="s">
        <v>1063</v>
      </c>
      <c r="J1063" s="23" t="s">
        <v>1064</v>
      </c>
      <c r="K1063" s="21" t="s">
        <v>1056</v>
      </c>
    </row>
    <row r="1064" s="17" customFormat="1" ht="14.25" customHeight="1" spans="1:11">
      <c r="A1064" s="21"/>
      <c r="B1064" s="21"/>
      <c r="C1064" s="22"/>
      <c r="D1064" s="21"/>
      <c r="E1064" s="21" t="s">
        <v>1096</v>
      </c>
      <c r="F1064" s="21" t="s">
        <v>1097</v>
      </c>
      <c r="G1064" s="21" t="s">
        <v>1319</v>
      </c>
      <c r="H1064" s="23" t="s">
        <v>1099</v>
      </c>
      <c r="I1064" s="21" t="s">
        <v>2256</v>
      </c>
      <c r="J1064" s="23" t="s">
        <v>1101</v>
      </c>
      <c r="K1064" s="21" t="s">
        <v>1060</v>
      </c>
    </row>
    <row r="1065" s="17" customFormat="1" ht="22.7" customHeight="1" spans="1:11">
      <c r="A1065" s="21"/>
      <c r="B1065" s="21" t="s">
        <v>2257</v>
      </c>
      <c r="C1065" s="22">
        <v>157.86</v>
      </c>
      <c r="D1065" s="21" t="s">
        <v>2258</v>
      </c>
      <c r="E1065" s="21" t="s">
        <v>1050</v>
      </c>
      <c r="F1065" s="21" t="s">
        <v>1051</v>
      </c>
      <c r="G1065" s="21" t="s">
        <v>2252</v>
      </c>
      <c r="H1065" s="23" t="s">
        <v>1067</v>
      </c>
      <c r="I1065" s="21" t="s">
        <v>2121</v>
      </c>
      <c r="J1065" s="23" t="s">
        <v>1109</v>
      </c>
      <c r="K1065" s="21" t="s">
        <v>1060</v>
      </c>
    </row>
    <row r="1066" s="17" customFormat="1" ht="22.7" customHeight="1" spans="1:11">
      <c r="A1066" s="21"/>
      <c r="B1066" s="21"/>
      <c r="C1066" s="22"/>
      <c r="D1066" s="21"/>
      <c r="E1066" s="21"/>
      <c r="F1066" s="21" t="s">
        <v>1061</v>
      </c>
      <c r="G1066" s="21" t="s">
        <v>2259</v>
      </c>
      <c r="H1066" s="23" t="s">
        <v>1067</v>
      </c>
      <c r="I1066" s="21" t="s">
        <v>1141</v>
      </c>
      <c r="J1066" s="23" t="s">
        <v>1064</v>
      </c>
      <c r="K1066" s="21" t="s">
        <v>1056</v>
      </c>
    </row>
    <row r="1067" s="17" customFormat="1" ht="14.25" customHeight="1" spans="1:11">
      <c r="A1067" s="21"/>
      <c r="B1067" s="21"/>
      <c r="C1067" s="22"/>
      <c r="D1067" s="21"/>
      <c r="E1067" s="21"/>
      <c r="F1067" s="21" t="s">
        <v>1065</v>
      </c>
      <c r="G1067" s="21" t="s">
        <v>1327</v>
      </c>
      <c r="H1067" s="23" t="s">
        <v>1067</v>
      </c>
      <c r="I1067" s="21" t="s">
        <v>1068</v>
      </c>
      <c r="J1067" s="23" t="s">
        <v>1069</v>
      </c>
      <c r="K1067" s="21" t="s">
        <v>1056</v>
      </c>
    </row>
    <row r="1068" s="17" customFormat="1" ht="22.7" customHeight="1" spans="1:11">
      <c r="A1068" s="21"/>
      <c r="B1068" s="21"/>
      <c r="C1068" s="22"/>
      <c r="D1068" s="21"/>
      <c r="E1068" s="21" t="s">
        <v>1070</v>
      </c>
      <c r="F1068" s="21" t="s">
        <v>1075</v>
      </c>
      <c r="G1068" s="21" t="s">
        <v>2260</v>
      </c>
      <c r="H1068" s="23" t="s">
        <v>1073</v>
      </c>
      <c r="I1068" s="21" t="s">
        <v>1186</v>
      </c>
      <c r="J1068" s="23"/>
      <c r="K1068" s="21" t="s">
        <v>1056</v>
      </c>
    </row>
    <row r="1069" s="17" customFormat="1" ht="22.7" customHeight="1" spans="1:11">
      <c r="A1069" s="21"/>
      <c r="B1069" s="21"/>
      <c r="C1069" s="22"/>
      <c r="D1069" s="21"/>
      <c r="E1069" s="21"/>
      <c r="F1069" s="21" t="s">
        <v>1230</v>
      </c>
      <c r="G1069" s="21" t="s">
        <v>2255</v>
      </c>
      <c r="H1069" s="23" t="s">
        <v>1073</v>
      </c>
      <c r="I1069" s="21" t="s">
        <v>1829</v>
      </c>
      <c r="J1069" s="23"/>
      <c r="K1069" s="21" t="s">
        <v>1056</v>
      </c>
    </row>
    <row r="1070" s="17" customFormat="1" ht="22.7" customHeight="1" spans="1:11">
      <c r="A1070" s="21"/>
      <c r="B1070" s="21"/>
      <c r="C1070" s="22"/>
      <c r="D1070" s="21"/>
      <c r="E1070" s="21" t="s">
        <v>1077</v>
      </c>
      <c r="F1070" s="21" t="s">
        <v>1086</v>
      </c>
      <c r="G1070" s="21" t="s">
        <v>2039</v>
      </c>
      <c r="H1070" s="23" t="s">
        <v>1053</v>
      </c>
      <c r="I1070" s="21" t="s">
        <v>1063</v>
      </c>
      <c r="J1070" s="23" t="s">
        <v>1064</v>
      </c>
      <c r="K1070" s="21" t="s">
        <v>1056</v>
      </c>
    </row>
    <row r="1071" s="17" customFormat="1" ht="14.25" customHeight="1" spans="1:11">
      <c r="A1071" s="21"/>
      <c r="B1071" s="21"/>
      <c r="C1071" s="22"/>
      <c r="D1071" s="21"/>
      <c r="E1071" s="21" t="s">
        <v>1096</v>
      </c>
      <c r="F1071" s="21" t="s">
        <v>1097</v>
      </c>
      <c r="G1071" s="21" t="s">
        <v>1319</v>
      </c>
      <c r="H1071" s="23" t="s">
        <v>1099</v>
      </c>
      <c r="I1071" s="21" t="s">
        <v>2261</v>
      </c>
      <c r="J1071" s="23" t="s">
        <v>1101</v>
      </c>
      <c r="K1071" s="21" t="s">
        <v>1060</v>
      </c>
    </row>
    <row r="1072" s="17" customFormat="1" ht="22.7" customHeight="1" spans="1:11">
      <c r="A1072" s="21"/>
      <c r="B1072" s="21" t="s">
        <v>2262</v>
      </c>
      <c r="C1072" s="22">
        <v>22.5</v>
      </c>
      <c r="D1072" s="21" t="s">
        <v>2263</v>
      </c>
      <c r="E1072" s="21" t="s">
        <v>1050</v>
      </c>
      <c r="F1072" s="21" t="s">
        <v>1051</v>
      </c>
      <c r="G1072" s="21" t="s">
        <v>2252</v>
      </c>
      <c r="H1072" s="23" t="s">
        <v>1067</v>
      </c>
      <c r="I1072" s="21" t="s">
        <v>2121</v>
      </c>
      <c r="J1072" s="23" t="s">
        <v>1109</v>
      </c>
      <c r="K1072" s="21" t="s">
        <v>1060</v>
      </c>
    </row>
    <row r="1073" s="17" customFormat="1" ht="14.25" customHeight="1" spans="1:11">
      <c r="A1073" s="21"/>
      <c r="B1073" s="21"/>
      <c r="C1073" s="22"/>
      <c r="D1073" s="21"/>
      <c r="E1073" s="21"/>
      <c r="F1073" s="21" t="s">
        <v>1061</v>
      </c>
      <c r="G1073" s="21" t="s">
        <v>1156</v>
      </c>
      <c r="H1073" s="23" t="s">
        <v>1053</v>
      </c>
      <c r="I1073" s="21" t="s">
        <v>1088</v>
      </c>
      <c r="J1073" s="23" t="s">
        <v>1064</v>
      </c>
      <c r="K1073" s="21" t="s">
        <v>1056</v>
      </c>
    </row>
    <row r="1074" s="17" customFormat="1" ht="14.25" customHeight="1" spans="1:11">
      <c r="A1074" s="21"/>
      <c r="B1074" s="21"/>
      <c r="C1074" s="22"/>
      <c r="D1074" s="21"/>
      <c r="E1074" s="21"/>
      <c r="F1074" s="21" t="s">
        <v>1065</v>
      </c>
      <c r="G1074" s="21" t="s">
        <v>1327</v>
      </c>
      <c r="H1074" s="23" t="s">
        <v>1067</v>
      </c>
      <c r="I1074" s="21" t="s">
        <v>1068</v>
      </c>
      <c r="J1074" s="23" t="s">
        <v>1069</v>
      </c>
      <c r="K1074" s="21" t="s">
        <v>1056</v>
      </c>
    </row>
    <row r="1075" s="17" customFormat="1" ht="22.7" customHeight="1" spans="1:11">
      <c r="A1075" s="21"/>
      <c r="B1075" s="21"/>
      <c r="C1075" s="22"/>
      <c r="D1075" s="21"/>
      <c r="E1075" s="21" t="s">
        <v>1070</v>
      </c>
      <c r="F1075" s="21" t="s">
        <v>1075</v>
      </c>
      <c r="G1075" s="21" t="s">
        <v>2264</v>
      </c>
      <c r="H1075" s="23" t="s">
        <v>1073</v>
      </c>
      <c r="I1075" s="21" t="s">
        <v>1186</v>
      </c>
      <c r="J1075" s="23"/>
      <c r="K1075" s="21" t="s">
        <v>1056</v>
      </c>
    </row>
    <row r="1076" s="17" customFormat="1" ht="22.7" customHeight="1" spans="1:11">
      <c r="A1076" s="21"/>
      <c r="B1076" s="21"/>
      <c r="C1076" s="22"/>
      <c r="D1076" s="21"/>
      <c r="E1076" s="21"/>
      <c r="F1076" s="21" t="s">
        <v>1230</v>
      </c>
      <c r="G1076" s="21" t="s">
        <v>2255</v>
      </c>
      <c r="H1076" s="23" t="s">
        <v>1073</v>
      </c>
      <c r="I1076" s="21" t="s">
        <v>1829</v>
      </c>
      <c r="J1076" s="23"/>
      <c r="K1076" s="21" t="s">
        <v>1056</v>
      </c>
    </row>
    <row r="1077" s="17" customFormat="1" ht="22.7" customHeight="1" spans="1:11">
      <c r="A1077" s="21"/>
      <c r="B1077" s="21"/>
      <c r="C1077" s="22"/>
      <c r="D1077" s="21"/>
      <c r="E1077" s="21" t="s">
        <v>1077</v>
      </c>
      <c r="F1077" s="21" t="s">
        <v>1086</v>
      </c>
      <c r="G1077" s="21" t="s">
        <v>2039</v>
      </c>
      <c r="H1077" s="23" t="s">
        <v>1053</v>
      </c>
      <c r="I1077" s="21" t="s">
        <v>1063</v>
      </c>
      <c r="J1077" s="23" t="s">
        <v>1064</v>
      </c>
      <c r="K1077" s="21" t="s">
        <v>1056</v>
      </c>
    </row>
    <row r="1078" s="17" customFormat="1" ht="14.25" customHeight="1" spans="1:11">
      <c r="A1078" s="21"/>
      <c r="B1078" s="21"/>
      <c r="C1078" s="22"/>
      <c r="D1078" s="21"/>
      <c r="E1078" s="21" t="s">
        <v>1096</v>
      </c>
      <c r="F1078" s="21" t="s">
        <v>1097</v>
      </c>
      <c r="G1078" s="21" t="s">
        <v>1319</v>
      </c>
      <c r="H1078" s="23" t="s">
        <v>1099</v>
      </c>
      <c r="I1078" s="21" t="s">
        <v>2265</v>
      </c>
      <c r="J1078" s="23" t="s">
        <v>1101</v>
      </c>
      <c r="K1078" s="21" t="s">
        <v>1060</v>
      </c>
    </row>
    <row r="1079" s="17" customFormat="1" ht="14.25" customHeight="1" spans="1:11">
      <c r="A1079" s="21" t="s">
        <v>2266</v>
      </c>
      <c r="B1079" s="21" t="s">
        <v>2267</v>
      </c>
      <c r="C1079" s="22">
        <v>266.76</v>
      </c>
      <c r="D1079" s="21" t="s">
        <v>2268</v>
      </c>
      <c r="E1079" s="21" t="s">
        <v>1050</v>
      </c>
      <c r="F1079" s="21" t="s">
        <v>1051</v>
      </c>
      <c r="G1079" s="21" t="s">
        <v>2269</v>
      </c>
      <c r="H1079" s="23" t="s">
        <v>1067</v>
      </c>
      <c r="I1079" s="21" t="s">
        <v>1391</v>
      </c>
      <c r="J1079" s="23" t="s">
        <v>1109</v>
      </c>
      <c r="K1079" s="21" t="s">
        <v>1056</v>
      </c>
    </row>
    <row r="1080" s="17" customFormat="1" ht="22.7" customHeight="1" spans="1:11">
      <c r="A1080" s="21"/>
      <c r="B1080" s="21"/>
      <c r="C1080" s="22"/>
      <c r="D1080" s="21"/>
      <c r="E1080" s="21"/>
      <c r="F1080" s="21"/>
      <c r="G1080" s="21" t="s">
        <v>2270</v>
      </c>
      <c r="H1080" s="23" t="s">
        <v>1067</v>
      </c>
      <c r="I1080" s="21" t="s">
        <v>2271</v>
      </c>
      <c r="J1080" s="23" t="s">
        <v>1084</v>
      </c>
      <c r="K1080" s="21" t="s">
        <v>1056</v>
      </c>
    </row>
    <row r="1081" s="17" customFormat="1" ht="22.7" customHeight="1" spans="1:11">
      <c r="A1081" s="21"/>
      <c r="B1081" s="21"/>
      <c r="C1081" s="22"/>
      <c r="D1081" s="21"/>
      <c r="E1081" s="21"/>
      <c r="F1081" s="21" t="s">
        <v>1061</v>
      </c>
      <c r="G1081" s="21" t="s">
        <v>2272</v>
      </c>
      <c r="H1081" s="23" t="s">
        <v>1067</v>
      </c>
      <c r="I1081" s="21" t="s">
        <v>1141</v>
      </c>
      <c r="J1081" s="23" t="s">
        <v>1064</v>
      </c>
      <c r="K1081" s="21" t="s">
        <v>1056</v>
      </c>
    </row>
    <row r="1082" s="17" customFormat="1" ht="14.25" customHeight="1" spans="1:11">
      <c r="A1082" s="21"/>
      <c r="B1082" s="21"/>
      <c r="C1082" s="22"/>
      <c r="D1082" s="21"/>
      <c r="E1082" s="21"/>
      <c r="F1082" s="21" t="s">
        <v>1065</v>
      </c>
      <c r="G1082" s="21" t="s">
        <v>2167</v>
      </c>
      <c r="H1082" s="23" t="s">
        <v>1067</v>
      </c>
      <c r="I1082" s="21" t="s">
        <v>1068</v>
      </c>
      <c r="J1082" s="23" t="s">
        <v>1069</v>
      </c>
      <c r="K1082" s="21" t="s">
        <v>1056</v>
      </c>
    </row>
    <row r="1083" s="17" customFormat="1" ht="45.2" customHeight="1" spans="1:11">
      <c r="A1083" s="21"/>
      <c r="B1083" s="21"/>
      <c r="C1083" s="22"/>
      <c r="D1083" s="21"/>
      <c r="E1083" s="21" t="s">
        <v>1070</v>
      </c>
      <c r="F1083" s="21" t="s">
        <v>1075</v>
      </c>
      <c r="G1083" s="21" t="s">
        <v>2273</v>
      </c>
      <c r="H1083" s="23" t="s">
        <v>1073</v>
      </c>
      <c r="I1083" s="21" t="s">
        <v>2160</v>
      </c>
      <c r="J1083" s="23"/>
      <c r="K1083" s="21" t="s">
        <v>1060</v>
      </c>
    </row>
    <row r="1084" s="17" customFormat="1" ht="22.7" customHeight="1" spans="1:11">
      <c r="A1084" s="21"/>
      <c r="B1084" s="21"/>
      <c r="C1084" s="22"/>
      <c r="D1084" s="21"/>
      <c r="E1084" s="21" t="s">
        <v>1077</v>
      </c>
      <c r="F1084" s="21" t="s">
        <v>1086</v>
      </c>
      <c r="G1084" s="21" t="s">
        <v>2274</v>
      </c>
      <c r="H1084" s="23" t="s">
        <v>1053</v>
      </c>
      <c r="I1084" s="21" t="s">
        <v>1063</v>
      </c>
      <c r="J1084" s="23" t="s">
        <v>1064</v>
      </c>
      <c r="K1084" s="21" t="s">
        <v>1056</v>
      </c>
    </row>
    <row r="1085" s="17" customFormat="1" ht="14.25" customHeight="1" spans="1:11">
      <c r="A1085" s="21"/>
      <c r="B1085" s="21"/>
      <c r="C1085" s="22"/>
      <c r="D1085" s="21"/>
      <c r="E1085" s="21" t="s">
        <v>1096</v>
      </c>
      <c r="F1085" s="21" t="s">
        <v>1097</v>
      </c>
      <c r="G1085" s="21" t="s">
        <v>1319</v>
      </c>
      <c r="H1085" s="23" t="s">
        <v>1099</v>
      </c>
      <c r="I1085" s="21" t="s">
        <v>2275</v>
      </c>
      <c r="J1085" s="23" t="s">
        <v>1101</v>
      </c>
      <c r="K1085" s="21" t="s">
        <v>1060</v>
      </c>
    </row>
    <row r="1086" s="17" customFormat="1" ht="14.25" customHeight="1" spans="1:11">
      <c r="A1086" s="21"/>
      <c r="B1086" s="21" t="s">
        <v>2276</v>
      </c>
      <c r="C1086" s="22">
        <v>2.51</v>
      </c>
      <c r="D1086" s="21" t="s">
        <v>2277</v>
      </c>
      <c r="E1086" s="21" t="s">
        <v>1050</v>
      </c>
      <c r="F1086" s="21" t="s">
        <v>1051</v>
      </c>
      <c r="G1086" s="21" t="s">
        <v>2269</v>
      </c>
      <c r="H1086" s="23" t="s">
        <v>1067</v>
      </c>
      <c r="I1086" s="21" t="s">
        <v>1391</v>
      </c>
      <c r="J1086" s="23" t="s">
        <v>1109</v>
      </c>
      <c r="K1086" s="21" t="s">
        <v>1056</v>
      </c>
    </row>
    <row r="1087" s="17" customFormat="1" ht="14.25" customHeight="1" spans="1:11">
      <c r="A1087" s="21"/>
      <c r="B1087" s="21"/>
      <c r="C1087" s="22"/>
      <c r="D1087" s="21"/>
      <c r="E1087" s="21"/>
      <c r="F1087" s="21"/>
      <c r="G1087" s="21" t="s">
        <v>2278</v>
      </c>
      <c r="H1087" s="23" t="s">
        <v>1067</v>
      </c>
      <c r="I1087" s="21" t="s">
        <v>2279</v>
      </c>
      <c r="J1087" s="23" t="s">
        <v>1084</v>
      </c>
      <c r="K1087" s="21" t="s">
        <v>1056</v>
      </c>
    </row>
    <row r="1088" s="17" customFormat="1" ht="22.7" customHeight="1" spans="1:11">
      <c r="A1088" s="21"/>
      <c r="B1088" s="21"/>
      <c r="C1088" s="22"/>
      <c r="D1088" s="21"/>
      <c r="E1088" s="21"/>
      <c r="F1088" s="21" t="s">
        <v>1061</v>
      </c>
      <c r="G1088" s="21" t="s">
        <v>2272</v>
      </c>
      <c r="H1088" s="23" t="s">
        <v>1067</v>
      </c>
      <c r="I1088" s="21" t="s">
        <v>1141</v>
      </c>
      <c r="J1088" s="23" t="s">
        <v>1064</v>
      </c>
      <c r="K1088" s="21" t="s">
        <v>1060</v>
      </c>
    </row>
    <row r="1089" s="17" customFormat="1" ht="14.25" customHeight="1" spans="1:11">
      <c r="A1089" s="21"/>
      <c r="B1089" s="21"/>
      <c r="C1089" s="22"/>
      <c r="D1089" s="21"/>
      <c r="E1089" s="21"/>
      <c r="F1089" s="21" t="s">
        <v>1065</v>
      </c>
      <c r="G1089" s="21" t="s">
        <v>2167</v>
      </c>
      <c r="H1089" s="23" t="s">
        <v>1067</v>
      </c>
      <c r="I1089" s="21" t="s">
        <v>1068</v>
      </c>
      <c r="J1089" s="23" t="s">
        <v>1069</v>
      </c>
      <c r="K1089" s="21" t="s">
        <v>1056</v>
      </c>
    </row>
    <row r="1090" s="17" customFormat="1" ht="22.7" customHeight="1" spans="1:11">
      <c r="A1090" s="21"/>
      <c r="B1090" s="21"/>
      <c r="C1090" s="22"/>
      <c r="D1090" s="21"/>
      <c r="E1090" s="21" t="s">
        <v>1070</v>
      </c>
      <c r="F1090" s="21" t="s">
        <v>1075</v>
      </c>
      <c r="G1090" s="21" t="s">
        <v>2280</v>
      </c>
      <c r="H1090" s="23" t="s">
        <v>1073</v>
      </c>
      <c r="I1090" s="21" t="s">
        <v>2160</v>
      </c>
      <c r="J1090" s="23"/>
      <c r="K1090" s="21" t="s">
        <v>1060</v>
      </c>
    </row>
    <row r="1091" s="17" customFormat="1" ht="22.7" customHeight="1" spans="1:11">
      <c r="A1091" s="21"/>
      <c r="B1091" s="21"/>
      <c r="C1091" s="22"/>
      <c r="D1091" s="21"/>
      <c r="E1091" s="21" t="s">
        <v>1077</v>
      </c>
      <c r="F1091" s="21" t="s">
        <v>1086</v>
      </c>
      <c r="G1091" s="21" t="s">
        <v>2274</v>
      </c>
      <c r="H1091" s="23" t="s">
        <v>1053</v>
      </c>
      <c r="I1091" s="21" t="s">
        <v>1063</v>
      </c>
      <c r="J1091" s="23" t="s">
        <v>1064</v>
      </c>
      <c r="K1091" s="21" t="s">
        <v>1056</v>
      </c>
    </row>
    <row r="1092" s="17" customFormat="1" ht="14.25" customHeight="1" spans="1:11">
      <c r="A1092" s="21"/>
      <c r="B1092" s="21"/>
      <c r="C1092" s="22"/>
      <c r="D1092" s="21"/>
      <c r="E1092" s="21" t="s">
        <v>1096</v>
      </c>
      <c r="F1092" s="21" t="s">
        <v>1097</v>
      </c>
      <c r="G1092" s="21" t="s">
        <v>1319</v>
      </c>
      <c r="H1092" s="23" t="s">
        <v>1099</v>
      </c>
      <c r="I1092" s="21" t="s">
        <v>2281</v>
      </c>
      <c r="J1092" s="23" t="s">
        <v>1101</v>
      </c>
      <c r="K1092" s="21" t="s">
        <v>1056</v>
      </c>
    </row>
    <row r="1093" s="17" customFormat="1" ht="22.7" customHeight="1" spans="1:11">
      <c r="A1093" s="21"/>
      <c r="B1093" s="21" t="s">
        <v>2282</v>
      </c>
      <c r="C1093" s="22">
        <v>106.881</v>
      </c>
      <c r="D1093" s="21" t="s">
        <v>2283</v>
      </c>
      <c r="E1093" s="21" t="s">
        <v>1050</v>
      </c>
      <c r="F1093" s="21" t="s">
        <v>1051</v>
      </c>
      <c r="G1093" s="21" t="s">
        <v>2284</v>
      </c>
      <c r="H1093" s="23" t="s">
        <v>1067</v>
      </c>
      <c r="I1093" s="21" t="s">
        <v>2285</v>
      </c>
      <c r="J1093" s="23" t="s">
        <v>1084</v>
      </c>
      <c r="K1093" s="21" t="s">
        <v>1056</v>
      </c>
    </row>
    <row r="1094" s="17" customFormat="1" ht="14.25" customHeight="1" spans="1:11">
      <c r="A1094" s="21"/>
      <c r="B1094" s="21"/>
      <c r="C1094" s="22"/>
      <c r="D1094" s="21"/>
      <c r="E1094" s="21"/>
      <c r="F1094" s="21"/>
      <c r="G1094" s="21" t="s">
        <v>2286</v>
      </c>
      <c r="H1094" s="23" t="s">
        <v>1067</v>
      </c>
      <c r="I1094" s="21" t="s">
        <v>1054</v>
      </c>
      <c r="J1094" s="23" t="s">
        <v>1109</v>
      </c>
      <c r="K1094" s="21" t="s">
        <v>1056</v>
      </c>
    </row>
    <row r="1095" s="17" customFormat="1" ht="22.7" customHeight="1" spans="1:11">
      <c r="A1095" s="21"/>
      <c r="B1095" s="21"/>
      <c r="C1095" s="22"/>
      <c r="D1095" s="21"/>
      <c r="E1095" s="21"/>
      <c r="F1095" s="21" t="s">
        <v>1061</v>
      </c>
      <c r="G1095" s="21" t="s">
        <v>2272</v>
      </c>
      <c r="H1095" s="23" t="s">
        <v>1067</v>
      </c>
      <c r="I1095" s="21" t="s">
        <v>1141</v>
      </c>
      <c r="J1095" s="23" t="s">
        <v>1064</v>
      </c>
      <c r="K1095" s="21" t="s">
        <v>1056</v>
      </c>
    </row>
    <row r="1096" s="17" customFormat="1" ht="14.25" customHeight="1" spans="1:11">
      <c r="A1096" s="21"/>
      <c r="B1096" s="21"/>
      <c r="C1096" s="22"/>
      <c r="D1096" s="21"/>
      <c r="E1096" s="21"/>
      <c r="F1096" s="21" t="s">
        <v>1065</v>
      </c>
      <c r="G1096" s="21" t="s">
        <v>2287</v>
      </c>
      <c r="H1096" s="23" t="s">
        <v>1067</v>
      </c>
      <c r="I1096" s="21" t="s">
        <v>1068</v>
      </c>
      <c r="J1096" s="23" t="s">
        <v>1069</v>
      </c>
      <c r="K1096" s="21" t="s">
        <v>1056</v>
      </c>
    </row>
    <row r="1097" s="17" customFormat="1" ht="45.2" customHeight="1" spans="1:11">
      <c r="A1097" s="21"/>
      <c r="B1097" s="21"/>
      <c r="C1097" s="22"/>
      <c r="D1097" s="21"/>
      <c r="E1097" s="21" t="s">
        <v>1070</v>
      </c>
      <c r="F1097" s="21" t="s">
        <v>1075</v>
      </c>
      <c r="G1097" s="21" t="s">
        <v>2288</v>
      </c>
      <c r="H1097" s="23" t="s">
        <v>1073</v>
      </c>
      <c r="I1097" s="21" t="s">
        <v>2160</v>
      </c>
      <c r="J1097" s="23"/>
      <c r="K1097" s="21" t="s">
        <v>1060</v>
      </c>
    </row>
    <row r="1098" s="17" customFormat="1" ht="22.7" customHeight="1" spans="1:11">
      <c r="A1098" s="21"/>
      <c r="B1098" s="21"/>
      <c r="C1098" s="22"/>
      <c r="D1098" s="21"/>
      <c r="E1098" s="21" t="s">
        <v>1077</v>
      </c>
      <c r="F1098" s="21" t="s">
        <v>1086</v>
      </c>
      <c r="G1098" s="21" t="s">
        <v>2289</v>
      </c>
      <c r="H1098" s="23" t="s">
        <v>1053</v>
      </c>
      <c r="I1098" s="21" t="s">
        <v>1063</v>
      </c>
      <c r="J1098" s="23" t="s">
        <v>1064</v>
      </c>
      <c r="K1098" s="21" t="s">
        <v>1056</v>
      </c>
    </row>
    <row r="1099" s="17" customFormat="1" ht="14.25" customHeight="1" spans="1:11">
      <c r="A1099" s="21"/>
      <c r="B1099" s="21"/>
      <c r="C1099" s="22"/>
      <c r="D1099" s="21"/>
      <c r="E1099" s="21" t="s">
        <v>1096</v>
      </c>
      <c r="F1099" s="21" t="s">
        <v>1097</v>
      </c>
      <c r="G1099" s="21" t="s">
        <v>1319</v>
      </c>
      <c r="H1099" s="23" t="s">
        <v>1099</v>
      </c>
      <c r="I1099" s="21" t="s">
        <v>2290</v>
      </c>
      <c r="J1099" s="23" t="s">
        <v>1101</v>
      </c>
      <c r="K1099" s="21" t="s">
        <v>1060</v>
      </c>
    </row>
    <row r="1100" s="17" customFormat="1" ht="14.25" customHeight="1" spans="1:11">
      <c r="A1100" s="21"/>
      <c r="B1100" s="21" t="s">
        <v>2291</v>
      </c>
      <c r="C1100" s="22">
        <v>0.78</v>
      </c>
      <c r="D1100" s="21" t="s">
        <v>2292</v>
      </c>
      <c r="E1100" s="21" t="s">
        <v>1050</v>
      </c>
      <c r="F1100" s="21" t="s">
        <v>1051</v>
      </c>
      <c r="G1100" s="21" t="s">
        <v>2286</v>
      </c>
      <c r="H1100" s="23" t="s">
        <v>1067</v>
      </c>
      <c r="I1100" s="21" t="s">
        <v>1054</v>
      </c>
      <c r="J1100" s="23" t="s">
        <v>1109</v>
      </c>
      <c r="K1100" s="21" t="s">
        <v>1056</v>
      </c>
    </row>
    <row r="1101" s="17" customFormat="1" ht="14.25" customHeight="1" spans="1:11">
      <c r="A1101" s="21"/>
      <c r="B1101" s="21"/>
      <c r="C1101" s="22"/>
      <c r="D1101" s="21"/>
      <c r="E1101" s="21"/>
      <c r="F1101" s="21"/>
      <c r="G1101" s="21" t="s">
        <v>2278</v>
      </c>
      <c r="H1101" s="23" t="s">
        <v>1099</v>
      </c>
      <c r="I1101" s="21" t="s">
        <v>2293</v>
      </c>
      <c r="J1101" s="23" t="s">
        <v>1084</v>
      </c>
      <c r="K1101" s="21" t="s">
        <v>1056</v>
      </c>
    </row>
    <row r="1102" s="17" customFormat="1" ht="22.7" customHeight="1" spans="1:11">
      <c r="A1102" s="21"/>
      <c r="B1102" s="21"/>
      <c r="C1102" s="22"/>
      <c r="D1102" s="21"/>
      <c r="E1102" s="21"/>
      <c r="F1102" s="21" t="s">
        <v>1061</v>
      </c>
      <c r="G1102" s="21" t="s">
        <v>2272</v>
      </c>
      <c r="H1102" s="23" t="s">
        <v>1067</v>
      </c>
      <c r="I1102" s="21" t="s">
        <v>1141</v>
      </c>
      <c r="J1102" s="23" t="s">
        <v>1064</v>
      </c>
      <c r="K1102" s="21" t="s">
        <v>1060</v>
      </c>
    </row>
    <row r="1103" s="17" customFormat="1" ht="14.25" customHeight="1" spans="1:11">
      <c r="A1103" s="21"/>
      <c r="B1103" s="21"/>
      <c r="C1103" s="22"/>
      <c r="D1103" s="21"/>
      <c r="E1103" s="21"/>
      <c r="F1103" s="21" t="s">
        <v>1065</v>
      </c>
      <c r="G1103" s="21" t="s">
        <v>2167</v>
      </c>
      <c r="H1103" s="23" t="s">
        <v>1067</v>
      </c>
      <c r="I1103" s="21" t="s">
        <v>1068</v>
      </c>
      <c r="J1103" s="23" t="s">
        <v>1069</v>
      </c>
      <c r="K1103" s="21" t="s">
        <v>1056</v>
      </c>
    </row>
    <row r="1104" s="17" customFormat="1" ht="22.7" customHeight="1" spans="1:11">
      <c r="A1104" s="21"/>
      <c r="B1104" s="21"/>
      <c r="C1104" s="22"/>
      <c r="D1104" s="21"/>
      <c r="E1104" s="21" t="s">
        <v>1070</v>
      </c>
      <c r="F1104" s="21" t="s">
        <v>1075</v>
      </c>
      <c r="G1104" s="21" t="s">
        <v>2294</v>
      </c>
      <c r="H1104" s="23" t="s">
        <v>1073</v>
      </c>
      <c r="I1104" s="21" t="s">
        <v>2160</v>
      </c>
      <c r="J1104" s="23"/>
      <c r="K1104" s="21" t="s">
        <v>1060</v>
      </c>
    </row>
    <row r="1105" s="17" customFormat="1" ht="22.7" customHeight="1" spans="1:11">
      <c r="A1105" s="21"/>
      <c r="B1105" s="21"/>
      <c r="C1105" s="22"/>
      <c r="D1105" s="21"/>
      <c r="E1105" s="21" t="s">
        <v>1077</v>
      </c>
      <c r="F1105" s="21" t="s">
        <v>1086</v>
      </c>
      <c r="G1105" s="21" t="s">
        <v>2289</v>
      </c>
      <c r="H1105" s="23" t="s">
        <v>1053</v>
      </c>
      <c r="I1105" s="21" t="s">
        <v>1063</v>
      </c>
      <c r="J1105" s="23" t="s">
        <v>1064</v>
      </c>
      <c r="K1105" s="21" t="s">
        <v>1056</v>
      </c>
    </row>
    <row r="1106" s="17" customFormat="1" ht="14.25" customHeight="1" spans="1:11">
      <c r="A1106" s="21"/>
      <c r="B1106" s="21"/>
      <c r="C1106" s="22"/>
      <c r="D1106" s="21"/>
      <c r="E1106" s="21" t="s">
        <v>1096</v>
      </c>
      <c r="F1106" s="21" t="s">
        <v>1097</v>
      </c>
      <c r="G1106" s="21" t="s">
        <v>1319</v>
      </c>
      <c r="H1106" s="23" t="s">
        <v>1099</v>
      </c>
      <c r="I1106" s="21" t="s">
        <v>2295</v>
      </c>
      <c r="J1106" s="23" t="s">
        <v>1101</v>
      </c>
      <c r="K1106" s="21" t="s">
        <v>1056</v>
      </c>
    </row>
    <row r="1107" s="17" customFormat="1" ht="22.7" customHeight="1" spans="1:11">
      <c r="A1107" s="21"/>
      <c r="B1107" s="21" t="s">
        <v>2296</v>
      </c>
      <c r="C1107" s="22">
        <v>50</v>
      </c>
      <c r="D1107" s="21" t="s">
        <v>2297</v>
      </c>
      <c r="E1107" s="21" t="s">
        <v>1050</v>
      </c>
      <c r="F1107" s="21" t="s">
        <v>1051</v>
      </c>
      <c r="G1107" s="21" t="s">
        <v>2298</v>
      </c>
      <c r="H1107" s="23" t="s">
        <v>1067</v>
      </c>
      <c r="I1107" s="21" t="s">
        <v>1060</v>
      </c>
      <c r="J1107" s="23" t="s">
        <v>1109</v>
      </c>
      <c r="K1107" s="21" t="s">
        <v>1056</v>
      </c>
    </row>
    <row r="1108" s="17" customFormat="1" ht="22.7" customHeight="1" spans="1:11">
      <c r="A1108" s="21"/>
      <c r="B1108" s="21"/>
      <c r="C1108" s="22"/>
      <c r="D1108" s="21"/>
      <c r="E1108" s="21"/>
      <c r="F1108" s="21" t="s">
        <v>1061</v>
      </c>
      <c r="G1108" s="21" t="s">
        <v>2272</v>
      </c>
      <c r="H1108" s="23" t="s">
        <v>1067</v>
      </c>
      <c r="I1108" s="21" t="s">
        <v>1141</v>
      </c>
      <c r="J1108" s="23" t="s">
        <v>1064</v>
      </c>
      <c r="K1108" s="21" t="s">
        <v>1060</v>
      </c>
    </row>
    <row r="1109" s="17" customFormat="1" ht="22.7" customHeight="1" spans="1:11">
      <c r="A1109" s="21"/>
      <c r="B1109" s="21"/>
      <c r="C1109" s="22"/>
      <c r="D1109" s="21"/>
      <c r="E1109" s="21"/>
      <c r="F1109" s="21" t="s">
        <v>1065</v>
      </c>
      <c r="G1109" s="21" t="s">
        <v>1631</v>
      </c>
      <c r="H1109" s="23" t="s">
        <v>1073</v>
      </c>
      <c r="I1109" s="21" t="s">
        <v>2299</v>
      </c>
      <c r="J1109" s="23"/>
      <c r="K1109" s="21" t="s">
        <v>1056</v>
      </c>
    </row>
    <row r="1110" s="17" customFormat="1" ht="33.95" customHeight="1" spans="1:11">
      <c r="A1110" s="21"/>
      <c r="B1110" s="21"/>
      <c r="C1110" s="22"/>
      <c r="D1110" s="21"/>
      <c r="E1110" s="21" t="s">
        <v>1070</v>
      </c>
      <c r="F1110" s="21" t="s">
        <v>1075</v>
      </c>
      <c r="G1110" s="21" t="s">
        <v>2300</v>
      </c>
      <c r="H1110" s="23" t="s">
        <v>1073</v>
      </c>
      <c r="I1110" s="21" t="s">
        <v>1919</v>
      </c>
      <c r="J1110" s="23"/>
      <c r="K1110" s="21" t="s">
        <v>1056</v>
      </c>
    </row>
    <row r="1111" s="17" customFormat="1" ht="33.95" customHeight="1" spans="1:11">
      <c r="A1111" s="21"/>
      <c r="B1111" s="21"/>
      <c r="C1111" s="22"/>
      <c r="D1111" s="21"/>
      <c r="E1111" s="21"/>
      <c r="F1111" s="21" t="s">
        <v>1252</v>
      </c>
      <c r="G1111" s="21" t="s">
        <v>2301</v>
      </c>
      <c r="H1111" s="23" t="s">
        <v>1073</v>
      </c>
      <c r="I1111" s="21" t="s">
        <v>1919</v>
      </c>
      <c r="J1111" s="23"/>
      <c r="K1111" s="21" t="s">
        <v>1056</v>
      </c>
    </row>
    <row r="1112" s="17" customFormat="1" ht="22.7" customHeight="1" spans="1:11">
      <c r="A1112" s="21"/>
      <c r="B1112" s="21"/>
      <c r="C1112" s="22"/>
      <c r="D1112" s="21"/>
      <c r="E1112" s="21" t="s">
        <v>1077</v>
      </c>
      <c r="F1112" s="21" t="s">
        <v>1086</v>
      </c>
      <c r="G1112" s="21" t="s">
        <v>2039</v>
      </c>
      <c r="H1112" s="23" t="s">
        <v>1053</v>
      </c>
      <c r="I1112" s="21" t="s">
        <v>1063</v>
      </c>
      <c r="J1112" s="23" t="s">
        <v>1064</v>
      </c>
      <c r="K1112" s="21" t="s">
        <v>1056</v>
      </c>
    </row>
    <row r="1113" s="17" customFormat="1" ht="33.95" customHeight="1" spans="1:11">
      <c r="A1113" s="21"/>
      <c r="B1113" s="21"/>
      <c r="C1113" s="22"/>
      <c r="D1113" s="21"/>
      <c r="E1113" s="21" t="s">
        <v>1096</v>
      </c>
      <c r="F1113" s="21" t="s">
        <v>1097</v>
      </c>
      <c r="G1113" s="21" t="s">
        <v>2302</v>
      </c>
      <c r="H1113" s="23" t="s">
        <v>1099</v>
      </c>
      <c r="I1113" s="21" t="s">
        <v>1211</v>
      </c>
      <c r="J1113" s="23" t="s">
        <v>1176</v>
      </c>
      <c r="K1113" s="21" t="s">
        <v>1060</v>
      </c>
    </row>
    <row r="1114" s="17" customFormat="1" ht="22.7" customHeight="1" spans="1:11">
      <c r="A1114" s="21"/>
      <c r="B1114" s="21" t="s">
        <v>2303</v>
      </c>
      <c r="C1114" s="22">
        <v>249.20112</v>
      </c>
      <c r="D1114" s="21" t="s">
        <v>2304</v>
      </c>
      <c r="E1114" s="21" t="s">
        <v>1050</v>
      </c>
      <c r="F1114" s="21" t="s">
        <v>1051</v>
      </c>
      <c r="G1114" s="21" t="s">
        <v>2305</v>
      </c>
      <c r="H1114" s="23" t="s">
        <v>1067</v>
      </c>
      <c r="I1114" s="21" t="s">
        <v>2131</v>
      </c>
      <c r="J1114" s="23" t="s">
        <v>1084</v>
      </c>
      <c r="K1114" s="21" t="s">
        <v>1056</v>
      </c>
    </row>
    <row r="1115" s="17" customFormat="1" ht="22.7" customHeight="1" spans="1:11">
      <c r="A1115" s="21"/>
      <c r="B1115" s="21"/>
      <c r="C1115" s="22"/>
      <c r="D1115" s="21"/>
      <c r="E1115" s="21"/>
      <c r="F1115" s="21" t="s">
        <v>1061</v>
      </c>
      <c r="G1115" s="21" t="s">
        <v>2272</v>
      </c>
      <c r="H1115" s="23" t="s">
        <v>1067</v>
      </c>
      <c r="I1115" s="21" t="s">
        <v>1141</v>
      </c>
      <c r="J1115" s="23" t="s">
        <v>1064</v>
      </c>
      <c r="K1115" s="21" t="s">
        <v>1060</v>
      </c>
    </row>
    <row r="1116" s="17" customFormat="1" ht="22.7" customHeight="1" spans="1:11">
      <c r="A1116" s="21"/>
      <c r="B1116" s="21"/>
      <c r="C1116" s="22"/>
      <c r="D1116" s="21"/>
      <c r="E1116" s="21"/>
      <c r="F1116" s="21" t="s">
        <v>1065</v>
      </c>
      <c r="G1116" s="21" t="s">
        <v>2306</v>
      </c>
      <c r="H1116" s="23" t="s">
        <v>1067</v>
      </c>
      <c r="I1116" s="21" t="s">
        <v>1141</v>
      </c>
      <c r="J1116" s="23" t="s">
        <v>1064</v>
      </c>
      <c r="K1116" s="21" t="s">
        <v>1056</v>
      </c>
    </row>
    <row r="1117" s="17" customFormat="1" ht="33.95" customHeight="1" spans="1:11">
      <c r="A1117" s="21"/>
      <c r="B1117" s="21"/>
      <c r="C1117" s="22"/>
      <c r="D1117" s="21"/>
      <c r="E1117" s="21" t="s">
        <v>1070</v>
      </c>
      <c r="F1117" s="21" t="s">
        <v>1075</v>
      </c>
      <c r="G1117" s="21" t="s">
        <v>2307</v>
      </c>
      <c r="H1117" s="23" t="s">
        <v>1073</v>
      </c>
      <c r="I1117" s="21" t="s">
        <v>1919</v>
      </c>
      <c r="J1117" s="23"/>
      <c r="K1117" s="21" t="s">
        <v>1195</v>
      </c>
    </row>
    <row r="1118" s="17" customFormat="1" ht="33.95" customHeight="1" spans="1:11">
      <c r="A1118" s="21"/>
      <c r="B1118" s="21"/>
      <c r="C1118" s="22"/>
      <c r="D1118" s="21"/>
      <c r="E1118" s="21"/>
      <c r="F1118" s="21"/>
      <c r="G1118" s="21" t="s">
        <v>2308</v>
      </c>
      <c r="H1118" s="23" t="s">
        <v>1073</v>
      </c>
      <c r="I1118" s="21" t="s">
        <v>1919</v>
      </c>
      <c r="J1118" s="23"/>
      <c r="K1118" s="21" t="s">
        <v>1195</v>
      </c>
    </row>
    <row r="1119" s="17" customFormat="1" ht="22.7" customHeight="1" spans="1:11">
      <c r="A1119" s="21"/>
      <c r="B1119" s="21"/>
      <c r="C1119" s="22"/>
      <c r="D1119" s="21"/>
      <c r="E1119" s="21" t="s">
        <v>1077</v>
      </c>
      <c r="F1119" s="21" t="s">
        <v>1086</v>
      </c>
      <c r="G1119" s="21" t="s">
        <v>2039</v>
      </c>
      <c r="H1119" s="23" t="s">
        <v>1053</v>
      </c>
      <c r="I1119" s="21" t="s">
        <v>1063</v>
      </c>
      <c r="J1119" s="23" t="s">
        <v>1064</v>
      </c>
      <c r="K1119" s="21" t="s">
        <v>1056</v>
      </c>
    </row>
    <row r="1120" s="17" customFormat="1" ht="14.25" customHeight="1" spans="1:11">
      <c r="A1120" s="21"/>
      <c r="B1120" s="21"/>
      <c r="C1120" s="22"/>
      <c r="D1120" s="21"/>
      <c r="E1120" s="21" t="s">
        <v>1096</v>
      </c>
      <c r="F1120" s="21" t="s">
        <v>1097</v>
      </c>
      <c r="G1120" s="21" t="s">
        <v>1319</v>
      </c>
      <c r="H1120" s="23" t="s">
        <v>1099</v>
      </c>
      <c r="I1120" s="21" t="s">
        <v>2309</v>
      </c>
      <c r="J1120" s="23" t="s">
        <v>1101</v>
      </c>
      <c r="K1120" s="21" t="s">
        <v>1056</v>
      </c>
    </row>
    <row r="1121" s="17" customFormat="1" ht="14.25" customHeight="1" spans="1:11">
      <c r="A1121" s="21" t="s">
        <v>2310</v>
      </c>
      <c r="B1121" s="21" t="s">
        <v>2311</v>
      </c>
      <c r="C1121" s="22">
        <v>1.3</v>
      </c>
      <c r="D1121" s="21" t="s">
        <v>2312</v>
      </c>
      <c r="E1121" s="21" t="s">
        <v>1050</v>
      </c>
      <c r="F1121" s="21" t="s">
        <v>1051</v>
      </c>
      <c r="G1121" s="21" t="s">
        <v>2278</v>
      </c>
      <c r="H1121" s="23" t="s">
        <v>1067</v>
      </c>
      <c r="I1121" s="21" t="s">
        <v>2313</v>
      </c>
      <c r="J1121" s="23" t="s">
        <v>1084</v>
      </c>
      <c r="K1121" s="21" t="s">
        <v>1056</v>
      </c>
    </row>
    <row r="1122" s="17" customFormat="1" ht="14.25" customHeight="1" spans="1:11">
      <c r="A1122" s="21"/>
      <c r="B1122" s="21"/>
      <c r="C1122" s="22"/>
      <c r="D1122" s="21"/>
      <c r="E1122" s="21"/>
      <c r="F1122" s="21"/>
      <c r="G1122" s="21" t="s">
        <v>2269</v>
      </c>
      <c r="H1122" s="23" t="s">
        <v>1067</v>
      </c>
      <c r="I1122" s="21" t="s">
        <v>1836</v>
      </c>
      <c r="J1122" s="23" t="s">
        <v>1109</v>
      </c>
      <c r="K1122" s="21" t="s">
        <v>1056</v>
      </c>
    </row>
    <row r="1123" s="17" customFormat="1" ht="22.7" customHeight="1" spans="1:11">
      <c r="A1123" s="21"/>
      <c r="B1123" s="21"/>
      <c r="C1123" s="22"/>
      <c r="D1123" s="21"/>
      <c r="E1123" s="21"/>
      <c r="F1123" s="21" t="s">
        <v>1061</v>
      </c>
      <c r="G1123" s="21" t="s">
        <v>2272</v>
      </c>
      <c r="H1123" s="23" t="s">
        <v>1053</v>
      </c>
      <c r="I1123" s="21" t="s">
        <v>1141</v>
      </c>
      <c r="J1123" s="23" t="s">
        <v>1064</v>
      </c>
      <c r="K1123" s="21" t="s">
        <v>1056</v>
      </c>
    </row>
    <row r="1124" s="17" customFormat="1" ht="14.25" customHeight="1" spans="1:11">
      <c r="A1124" s="21"/>
      <c r="B1124" s="21"/>
      <c r="C1124" s="22"/>
      <c r="D1124" s="21"/>
      <c r="E1124" s="21"/>
      <c r="F1124" s="21" t="s">
        <v>1065</v>
      </c>
      <c r="G1124" s="21" t="s">
        <v>2122</v>
      </c>
      <c r="H1124" s="23" t="s">
        <v>1067</v>
      </c>
      <c r="I1124" s="21" t="s">
        <v>1068</v>
      </c>
      <c r="J1124" s="23" t="s">
        <v>1069</v>
      </c>
      <c r="K1124" s="21" t="s">
        <v>1056</v>
      </c>
    </row>
    <row r="1125" s="17" customFormat="1" ht="22.7" customHeight="1" spans="1:11">
      <c r="A1125" s="21"/>
      <c r="B1125" s="21"/>
      <c r="C1125" s="22"/>
      <c r="D1125" s="21"/>
      <c r="E1125" s="21" t="s">
        <v>1070</v>
      </c>
      <c r="F1125" s="21" t="s">
        <v>1071</v>
      </c>
      <c r="G1125" s="21" t="s">
        <v>2314</v>
      </c>
      <c r="H1125" s="23" t="s">
        <v>1073</v>
      </c>
      <c r="I1125" s="21" t="s">
        <v>2160</v>
      </c>
      <c r="J1125" s="23" t="s">
        <v>2315</v>
      </c>
      <c r="K1125" s="21" t="s">
        <v>1060</v>
      </c>
    </row>
    <row r="1126" s="17" customFormat="1" ht="22.7" customHeight="1" spans="1:11">
      <c r="A1126" s="21"/>
      <c r="B1126" s="21"/>
      <c r="C1126" s="22"/>
      <c r="D1126" s="21"/>
      <c r="E1126" s="21" t="s">
        <v>1077</v>
      </c>
      <c r="F1126" s="21" t="s">
        <v>1086</v>
      </c>
      <c r="G1126" s="21" t="s">
        <v>1698</v>
      </c>
      <c r="H1126" s="23" t="s">
        <v>1053</v>
      </c>
      <c r="I1126" s="21" t="s">
        <v>1141</v>
      </c>
      <c r="J1126" s="23" t="s">
        <v>1064</v>
      </c>
      <c r="K1126" s="21" t="s">
        <v>1056</v>
      </c>
    </row>
    <row r="1127" s="17" customFormat="1" ht="14.25" customHeight="1" spans="1:11">
      <c r="A1127" s="21"/>
      <c r="B1127" s="21"/>
      <c r="C1127" s="22"/>
      <c r="D1127" s="21"/>
      <c r="E1127" s="21" t="s">
        <v>1096</v>
      </c>
      <c r="F1127" s="21" t="s">
        <v>1097</v>
      </c>
      <c r="G1127" s="21" t="s">
        <v>2170</v>
      </c>
      <c r="H1127" s="23" t="s">
        <v>1067</v>
      </c>
      <c r="I1127" s="21" t="s">
        <v>2316</v>
      </c>
      <c r="J1127" s="23" t="s">
        <v>1101</v>
      </c>
      <c r="K1127" s="21" t="s">
        <v>1060</v>
      </c>
    </row>
    <row r="1128" s="17" customFormat="1" ht="14.25" customHeight="1" spans="1:11">
      <c r="A1128" s="21"/>
      <c r="B1128" s="21" t="s">
        <v>2317</v>
      </c>
      <c r="C1128" s="22">
        <v>141.72</v>
      </c>
      <c r="D1128" s="21" t="s">
        <v>2318</v>
      </c>
      <c r="E1128" s="21" t="s">
        <v>1050</v>
      </c>
      <c r="F1128" s="21" t="s">
        <v>1051</v>
      </c>
      <c r="G1128" s="21" t="s">
        <v>2211</v>
      </c>
      <c r="H1128" s="23" t="s">
        <v>1067</v>
      </c>
      <c r="I1128" s="21" t="s">
        <v>2319</v>
      </c>
      <c r="J1128" s="23" t="s">
        <v>1084</v>
      </c>
      <c r="K1128" s="21" t="s">
        <v>1060</v>
      </c>
    </row>
    <row r="1129" s="17" customFormat="1" ht="14.25" customHeight="1" spans="1:11">
      <c r="A1129" s="21"/>
      <c r="B1129" s="21"/>
      <c r="C1129" s="22"/>
      <c r="D1129" s="21"/>
      <c r="E1129" s="21"/>
      <c r="F1129" s="21" t="s">
        <v>1061</v>
      </c>
      <c r="G1129" s="21" t="s">
        <v>2320</v>
      </c>
      <c r="H1129" s="23" t="s">
        <v>1053</v>
      </c>
      <c r="I1129" s="21" t="s">
        <v>1141</v>
      </c>
      <c r="J1129" s="23" t="s">
        <v>1064</v>
      </c>
      <c r="K1129" s="21" t="s">
        <v>1056</v>
      </c>
    </row>
    <row r="1130" s="17" customFormat="1" ht="14.25" customHeight="1" spans="1:11">
      <c r="A1130" s="21"/>
      <c r="B1130" s="21"/>
      <c r="C1130" s="22"/>
      <c r="D1130" s="21"/>
      <c r="E1130" s="21"/>
      <c r="F1130" s="21" t="s">
        <v>1065</v>
      </c>
      <c r="G1130" s="21" t="s">
        <v>2122</v>
      </c>
      <c r="H1130" s="23" t="s">
        <v>1067</v>
      </c>
      <c r="I1130" s="21" t="s">
        <v>1068</v>
      </c>
      <c r="J1130" s="23" t="s">
        <v>1069</v>
      </c>
      <c r="K1130" s="21" t="s">
        <v>1060</v>
      </c>
    </row>
    <row r="1131" s="17" customFormat="1" ht="14.25" customHeight="1" spans="1:11">
      <c r="A1131" s="21"/>
      <c r="B1131" s="21"/>
      <c r="C1131" s="22"/>
      <c r="D1131" s="21"/>
      <c r="E1131" s="21" t="s">
        <v>1070</v>
      </c>
      <c r="F1131" s="21" t="s">
        <v>1075</v>
      </c>
      <c r="G1131" s="21" t="s">
        <v>2321</v>
      </c>
      <c r="H1131" s="23" t="s">
        <v>1067</v>
      </c>
      <c r="I1131" s="21" t="s">
        <v>1836</v>
      </c>
      <c r="J1131" s="23" t="s">
        <v>1109</v>
      </c>
      <c r="K1131" s="21" t="s">
        <v>1056</v>
      </c>
    </row>
    <row r="1132" s="17" customFormat="1" ht="14.25" customHeight="1" spans="1:11">
      <c r="A1132" s="21"/>
      <c r="B1132" s="21"/>
      <c r="C1132" s="22"/>
      <c r="D1132" s="21"/>
      <c r="E1132" s="21"/>
      <c r="F1132" s="21" t="s">
        <v>1252</v>
      </c>
      <c r="G1132" s="21" t="s">
        <v>2322</v>
      </c>
      <c r="H1132" s="23" t="s">
        <v>1053</v>
      </c>
      <c r="I1132" s="21" t="s">
        <v>1085</v>
      </c>
      <c r="J1132" s="23" t="s">
        <v>1069</v>
      </c>
      <c r="K1132" s="21" t="s">
        <v>1056</v>
      </c>
    </row>
    <row r="1133" s="17" customFormat="1" ht="22.7" customHeight="1" spans="1:11">
      <c r="A1133" s="21"/>
      <c r="B1133" s="21"/>
      <c r="C1133" s="22"/>
      <c r="D1133" s="21"/>
      <c r="E1133" s="21" t="s">
        <v>1077</v>
      </c>
      <c r="F1133" s="21" t="s">
        <v>1086</v>
      </c>
      <c r="G1133" s="21" t="s">
        <v>1698</v>
      </c>
      <c r="H1133" s="23" t="s">
        <v>1053</v>
      </c>
      <c r="I1133" s="21" t="s">
        <v>1218</v>
      </c>
      <c r="J1133" s="23" t="s">
        <v>1064</v>
      </c>
      <c r="K1133" s="21" t="s">
        <v>1056</v>
      </c>
    </row>
    <row r="1134" s="17" customFormat="1" ht="14.25" customHeight="1" spans="1:11">
      <c r="A1134" s="21"/>
      <c r="B1134" s="21"/>
      <c r="C1134" s="22"/>
      <c r="D1134" s="21"/>
      <c r="E1134" s="21" t="s">
        <v>1096</v>
      </c>
      <c r="F1134" s="21" t="s">
        <v>1097</v>
      </c>
      <c r="G1134" s="21" t="s">
        <v>2323</v>
      </c>
      <c r="H1134" s="23" t="s">
        <v>1067</v>
      </c>
      <c r="I1134" s="21" t="s">
        <v>2324</v>
      </c>
      <c r="J1134" s="23" t="s">
        <v>1101</v>
      </c>
      <c r="K1134" s="21" t="s">
        <v>1056</v>
      </c>
    </row>
    <row r="1135" s="17" customFormat="1" ht="14.25" customHeight="1" spans="1:11">
      <c r="A1135" s="21"/>
      <c r="B1135" s="21" t="s">
        <v>2325</v>
      </c>
      <c r="C1135" s="22">
        <v>20</v>
      </c>
      <c r="D1135" s="21" t="s">
        <v>2326</v>
      </c>
      <c r="E1135" s="21" t="s">
        <v>1050</v>
      </c>
      <c r="F1135" s="21" t="s">
        <v>1051</v>
      </c>
      <c r="G1135" s="21" t="s">
        <v>2269</v>
      </c>
      <c r="H1135" s="23" t="s">
        <v>1067</v>
      </c>
      <c r="I1135" s="21" t="s">
        <v>1836</v>
      </c>
      <c r="J1135" s="23" t="s">
        <v>1109</v>
      </c>
      <c r="K1135" s="21" t="s">
        <v>1060</v>
      </c>
    </row>
    <row r="1136" s="17" customFormat="1" ht="14.25" customHeight="1" spans="1:11">
      <c r="A1136" s="21"/>
      <c r="B1136" s="21"/>
      <c r="C1136" s="22"/>
      <c r="D1136" s="21"/>
      <c r="E1136" s="21"/>
      <c r="F1136" s="21" t="s">
        <v>1061</v>
      </c>
      <c r="G1136" s="21" t="s">
        <v>2320</v>
      </c>
      <c r="H1136" s="23" t="s">
        <v>1053</v>
      </c>
      <c r="I1136" s="21" t="s">
        <v>1141</v>
      </c>
      <c r="J1136" s="23" t="s">
        <v>1064</v>
      </c>
      <c r="K1136" s="21" t="s">
        <v>1056</v>
      </c>
    </row>
    <row r="1137" s="17" customFormat="1" ht="14.25" customHeight="1" spans="1:11">
      <c r="A1137" s="21"/>
      <c r="B1137" s="21"/>
      <c r="C1137" s="22"/>
      <c r="D1137" s="21"/>
      <c r="E1137" s="21"/>
      <c r="F1137" s="21" t="s">
        <v>1065</v>
      </c>
      <c r="G1137" s="21" t="s">
        <v>1631</v>
      </c>
      <c r="H1137" s="23" t="s">
        <v>1067</v>
      </c>
      <c r="I1137" s="21" t="s">
        <v>1068</v>
      </c>
      <c r="J1137" s="23" t="s">
        <v>1069</v>
      </c>
      <c r="K1137" s="21" t="s">
        <v>1060</v>
      </c>
    </row>
    <row r="1138" s="17" customFormat="1" ht="22.7" customHeight="1" spans="1:11">
      <c r="A1138" s="21"/>
      <c r="B1138" s="21"/>
      <c r="C1138" s="22"/>
      <c r="D1138" s="21"/>
      <c r="E1138" s="21" t="s">
        <v>1070</v>
      </c>
      <c r="F1138" s="21" t="s">
        <v>1075</v>
      </c>
      <c r="G1138" s="21" t="s">
        <v>2327</v>
      </c>
      <c r="H1138" s="23" t="s">
        <v>1053</v>
      </c>
      <c r="I1138" s="21" t="s">
        <v>2135</v>
      </c>
      <c r="J1138" s="23" t="s">
        <v>1084</v>
      </c>
      <c r="K1138" s="21" t="s">
        <v>1056</v>
      </c>
    </row>
    <row r="1139" s="17" customFormat="1" ht="22.7" customHeight="1" spans="1:11">
      <c r="A1139" s="21"/>
      <c r="B1139" s="21"/>
      <c r="C1139" s="22"/>
      <c r="D1139" s="21"/>
      <c r="E1139" s="21"/>
      <c r="F1139" s="21" t="s">
        <v>1144</v>
      </c>
      <c r="G1139" s="21" t="s">
        <v>2328</v>
      </c>
      <c r="H1139" s="23" t="s">
        <v>1053</v>
      </c>
      <c r="I1139" s="21" t="s">
        <v>1085</v>
      </c>
      <c r="J1139" s="23" t="s">
        <v>1069</v>
      </c>
      <c r="K1139" s="21" t="s">
        <v>1056</v>
      </c>
    </row>
    <row r="1140" s="17" customFormat="1" ht="22.7" customHeight="1" spans="1:11">
      <c r="A1140" s="21"/>
      <c r="B1140" s="21"/>
      <c r="C1140" s="22"/>
      <c r="D1140" s="21"/>
      <c r="E1140" s="21" t="s">
        <v>1077</v>
      </c>
      <c r="F1140" s="21" t="s">
        <v>1086</v>
      </c>
      <c r="G1140" s="21" t="s">
        <v>1233</v>
      </c>
      <c r="H1140" s="23" t="s">
        <v>1053</v>
      </c>
      <c r="I1140" s="21" t="s">
        <v>1218</v>
      </c>
      <c r="J1140" s="23" t="s">
        <v>1064</v>
      </c>
      <c r="K1140" s="21" t="s">
        <v>1056</v>
      </c>
    </row>
    <row r="1141" s="17" customFormat="1" ht="14.25" customHeight="1" spans="1:11">
      <c r="A1141" s="21"/>
      <c r="B1141" s="21"/>
      <c r="C1141" s="22"/>
      <c r="D1141" s="21"/>
      <c r="E1141" s="21" t="s">
        <v>1096</v>
      </c>
      <c r="F1141" s="21" t="s">
        <v>1097</v>
      </c>
      <c r="G1141" s="21" t="s">
        <v>2329</v>
      </c>
      <c r="H1141" s="23" t="s">
        <v>1067</v>
      </c>
      <c r="I1141" s="21" t="s">
        <v>1164</v>
      </c>
      <c r="J1141" s="23" t="s">
        <v>1101</v>
      </c>
      <c r="K1141" s="21" t="s">
        <v>1056</v>
      </c>
    </row>
    <row r="1142" s="17" customFormat="1" ht="14.25" customHeight="1" spans="1:11">
      <c r="A1142" s="21" t="s">
        <v>2330</v>
      </c>
      <c r="B1142" s="21" t="s">
        <v>2331</v>
      </c>
      <c r="C1142" s="22">
        <v>27.5</v>
      </c>
      <c r="D1142" s="21" t="s">
        <v>2332</v>
      </c>
      <c r="E1142" s="21" t="s">
        <v>1050</v>
      </c>
      <c r="F1142" s="21" t="s">
        <v>1051</v>
      </c>
      <c r="G1142" s="21" t="s">
        <v>2333</v>
      </c>
      <c r="H1142" s="23" t="s">
        <v>1067</v>
      </c>
      <c r="I1142" s="21" t="s">
        <v>1614</v>
      </c>
      <c r="J1142" s="23" t="s">
        <v>1109</v>
      </c>
      <c r="K1142" s="21" t="s">
        <v>1060</v>
      </c>
    </row>
    <row r="1143" s="17" customFormat="1" ht="22.7" customHeight="1" spans="1:11">
      <c r="A1143" s="21"/>
      <c r="B1143" s="21"/>
      <c r="C1143" s="22"/>
      <c r="D1143" s="21"/>
      <c r="E1143" s="21"/>
      <c r="F1143" s="21" t="s">
        <v>1061</v>
      </c>
      <c r="G1143" s="21" t="s">
        <v>2334</v>
      </c>
      <c r="H1143" s="23" t="s">
        <v>1053</v>
      </c>
      <c r="I1143" s="21" t="s">
        <v>1088</v>
      </c>
      <c r="J1143" s="23" t="s">
        <v>1064</v>
      </c>
      <c r="K1143" s="21" t="s">
        <v>1056</v>
      </c>
    </row>
    <row r="1144" s="17" customFormat="1" ht="14.25" customHeight="1" spans="1:11">
      <c r="A1144" s="21"/>
      <c r="B1144" s="21"/>
      <c r="C1144" s="22"/>
      <c r="D1144" s="21"/>
      <c r="E1144" s="21"/>
      <c r="F1144" s="21" t="s">
        <v>1065</v>
      </c>
      <c r="G1144" s="21" t="s">
        <v>1631</v>
      </c>
      <c r="H1144" s="23" t="s">
        <v>1067</v>
      </c>
      <c r="I1144" s="21" t="s">
        <v>1068</v>
      </c>
      <c r="J1144" s="23" t="s">
        <v>1069</v>
      </c>
      <c r="K1144" s="21" t="s">
        <v>1060</v>
      </c>
    </row>
    <row r="1145" s="17" customFormat="1" ht="22.7" customHeight="1" spans="1:11">
      <c r="A1145" s="21"/>
      <c r="B1145" s="21"/>
      <c r="C1145" s="22"/>
      <c r="D1145" s="21"/>
      <c r="E1145" s="21" t="s">
        <v>1070</v>
      </c>
      <c r="F1145" s="21" t="s">
        <v>1230</v>
      </c>
      <c r="G1145" s="21" t="s">
        <v>2335</v>
      </c>
      <c r="H1145" s="23" t="s">
        <v>1067</v>
      </c>
      <c r="I1145" s="21" t="s">
        <v>1141</v>
      </c>
      <c r="J1145" s="23" t="s">
        <v>1064</v>
      </c>
      <c r="K1145" s="21" t="s">
        <v>1056</v>
      </c>
    </row>
    <row r="1146" s="17" customFormat="1" ht="22.7" customHeight="1" spans="1:11">
      <c r="A1146" s="21"/>
      <c r="B1146" s="21"/>
      <c r="C1146" s="22"/>
      <c r="D1146" s="21"/>
      <c r="E1146" s="21"/>
      <c r="F1146" s="21" t="s">
        <v>1144</v>
      </c>
      <c r="G1146" s="21" t="s">
        <v>2328</v>
      </c>
      <c r="H1146" s="23" t="s">
        <v>1053</v>
      </c>
      <c r="I1146" s="21" t="s">
        <v>1085</v>
      </c>
      <c r="J1146" s="23" t="s">
        <v>1069</v>
      </c>
      <c r="K1146" s="21" t="s">
        <v>1056</v>
      </c>
    </row>
    <row r="1147" s="17" customFormat="1" ht="22.7" customHeight="1" spans="1:11">
      <c r="A1147" s="21"/>
      <c r="B1147" s="21"/>
      <c r="C1147" s="22"/>
      <c r="D1147" s="21"/>
      <c r="E1147" s="21" t="s">
        <v>1077</v>
      </c>
      <c r="F1147" s="21" t="s">
        <v>1077</v>
      </c>
      <c r="G1147" s="21" t="s">
        <v>2336</v>
      </c>
      <c r="H1147" s="23" t="s">
        <v>1053</v>
      </c>
      <c r="I1147" s="21" t="s">
        <v>1063</v>
      </c>
      <c r="J1147" s="23" t="s">
        <v>1064</v>
      </c>
      <c r="K1147" s="21" t="s">
        <v>1056</v>
      </c>
    </row>
    <row r="1148" s="17" customFormat="1" ht="14.25" customHeight="1" spans="1:11">
      <c r="A1148" s="21"/>
      <c r="B1148" s="21"/>
      <c r="C1148" s="22"/>
      <c r="D1148" s="21"/>
      <c r="E1148" s="21" t="s">
        <v>1096</v>
      </c>
      <c r="F1148" s="21" t="s">
        <v>1097</v>
      </c>
      <c r="G1148" s="21" t="s">
        <v>2337</v>
      </c>
      <c r="H1148" s="23" t="s">
        <v>1099</v>
      </c>
      <c r="I1148" s="21" t="s">
        <v>2338</v>
      </c>
      <c r="J1148" s="23" t="s">
        <v>1176</v>
      </c>
      <c r="K1148" s="21" t="s">
        <v>1056</v>
      </c>
    </row>
    <row r="1149" s="17" customFormat="1" ht="22.7" customHeight="1" spans="1:11">
      <c r="A1149" s="21"/>
      <c r="B1149" s="21" t="s">
        <v>2339</v>
      </c>
      <c r="C1149" s="22">
        <v>1.84</v>
      </c>
      <c r="D1149" s="21" t="s">
        <v>2340</v>
      </c>
      <c r="E1149" s="21" t="s">
        <v>1050</v>
      </c>
      <c r="F1149" s="21" t="s">
        <v>1051</v>
      </c>
      <c r="G1149" s="21" t="s">
        <v>2341</v>
      </c>
      <c r="H1149" s="23" t="s">
        <v>1067</v>
      </c>
      <c r="I1149" s="21" t="s">
        <v>2342</v>
      </c>
      <c r="J1149" s="23" t="s">
        <v>1084</v>
      </c>
      <c r="K1149" s="21" t="s">
        <v>1060</v>
      </c>
    </row>
    <row r="1150" s="17" customFormat="1" ht="22.7" customHeight="1" spans="1:11">
      <c r="A1150" s="21"/>
      <c r="B1150" s="21"/>
      <c r="C1150" s="22"/>
      <c r="D1150" s="21"/>
      <c r="E1150" s="21"/>
      <c r="F1150" s="21" t="s">
        <v>1061</v>
      </c>
      <c r="G1150" s="21" t="s">
        <v>2343</v>
      </c>
      <c r="H1150" s="23" t="s">
        <v>1053</v>
      </c>
      <c r="I1150" s="21" t="s">
        <v>1154</v>
      </c>
      <c r="J1150" s="23" t="s">
        <v>2091</v>
      </c>
      <c r="K1150" s="21" t="s">
        <v>1056</v>
      </c>
    </row>
    <row r="1151" s="17" customFormat="1" ht="14.25" customHeight="1" spans="1:11">
      <c r="A1151" s="21"/>
      <c r="B1151" s="21"/>
      <c r="C1151" s="22"/>
      <c r="D1151" s="21"/>
      <c r="E1151" s="21"/>
      <c r="F1151" s="21" t="s">
        <v>1065</v>
      </c>
      <c r="G1151" s="21" t="s">
        <v>1631</v>
      </c>
      <c r="H1151" s="23" t="s">
        <v>1067</v>
      </c>
      <c r="I1151" s="21" t="s">
        <v>1068</v>
      </c>
      <c r="J1151" s="23" t="s">
        <v>1069</v>
      </c>
      <c r="K1151" s="21" t="s">
        <v>1060</v>
      </c>
    </row>
    <row r="1152" s="17" customFormat="1" ht="33.95" customHeight="1" spans="1:11">
      <c r="A1152" s="21"/>
      <c r="B1152" s="21"/>
      <c r="C1152" s="22"/>
      <c r="D1152" s="21"/>
      <c r="E1152" s="21" t="s">
        <v>1070</v>
      </c>
      <c r="F1152" s="21" t="s">
        <v>1075</v>
      </c>
      <c r="G1152" s="21" t="s">
        <v>2193</v>
      </c>
      <c r="H1152" s="23" t="s">
        <v>1073</v>
      </c>
      <c r="I1152" s="21" t="s">
        <v>2344</v>
      </c>
      <c r="J1152" s="23"/>
      <c r="K1152" s="21" t="s">
        <v>1056</v>
      </c>
    </row>
    <row r="1153" s="17" customFormat="1" ht="22.7" customHeight="1" spans="1:11">
      <c r="A1153" s="21"/>
      <c r="B1153" s="21"/>
      <c r="C1153" s="22"/>
      <c r="D1153" s="21"/>
      <c r="E1153" s="21"/>
      <c r="F1153" s="21" t="s">
        <v>1144</v>
      </c>
      <c r="G1153" s="21" t="s">
        <v>2345</v>
      </c>
      <c r="H1153" s="23" t="s">
        <v>1053</v>
      </c>
      <c r="I1153" s="21" t="s">
        <v>1068</v>
      </c>
      <c r="J1153" s="23" t="s">
        <v>1069</v>
      </c>
      <c r="K1153" s="21" t="s">
        <v>1056</v>
      </c>
    </row>
    <row r="1154" s="17" customFormat="1" ht="14.25" customHeight="1" spans="1:11">
      <c r="A1154" s="21"/>
      <c r="B1154" s="21"/>
      <c r="C1154" s="22"/>
      <c r="D1154" s="21"/>
      <c r="E1154" s="21" t="s">
        <v>1077</v>
      </c>
      <c r="F1154" s="21" t="s">
        <v>1077</v>
      </c>
      <c r="G1154" s="21" t="s">
        <v>2108</v>
      </c>
      <c r="H1154" s="23" t="s">
        <v>1053</v>
      </c>
      <c r="I1154" s="21" t="s">
        <v>1063</v>
      </c>
      <c r="J1154" s="23" t="s">
        <v>1064</v>
      </c>
      <c r="K1154" s="21" t="s">
        <v>1056</v>
      </c>
    </row>
    <row r="1155" s="17" customFormat="1" ht="14.25" customHeight="1" spans="1:11">
      <c r="A1155" s="21"/>
      <c r="B1155" s="21"/>
      <c r="C1155" s="22"/>
      <c r="D1155" s="21"/>
      <c r="E1155" s="21" t="s">
        <v>1096</v>
      </c>
      <c r="F1155" s="21" t="s">
        <v>1097</v>
      </c>
      <c r="G1155" s="21" t="s">
        <v>2346</v>
      </c>
      <c r="H1155" s="23" t="s">
        <v>1099</v>
      </c>
      <c r="I1155" s="21" t="s">
        <v>2347</v>
      </c>
      <c r="J1155" s="23" t="s">
        <v>1176</v>
      </c>
      <c r="K1155" s="21" t="s">
        <v>1056</v>
      </c>
    </row>
    <row r="1156" s="17" customFormat="1" ht="15.6" customHeight="1" spans="1:11">
      <c r="A1156" s="21"/>
      <c r="B1156" s="21" t="s">
        <v>2348</v>
      </c>
      <c r="C1156" s="22">
        <v>213.6</v>
      </c>
      <c r="D1156" s="21" t="s">
        <v>2349</v>
      </c>
      <c r="E1156" s="21" t="s">
        <v>1050</v>
      </c>
      <c r="F1156" s="21" t="s">
        <v>1051</v>
      </c>
      <c r="G1156" s="21" t="s">
        <v>2350</v>
      </c>
      <c r="H1156" s="23" t="s">
        <v>1067</v>
      </c>
      <c r="I1156" s="21" t="s">
        <v>1127</v>
      </c>
      <c r="J1156" s="23" t="s">
        <v>1084</v>
      </c>
      <c r="K1156" s="21" t="s">
        <v>1056</v>
      </c>
    </row>
    <row r="1157" s="17" customFormat="1" ht="15.6" customHeight="1" spans="1:11">
      <c r="A1157" s="21"/>
      <c r="B1157" s="21"/>
      <c r="C1157" s="22"/>
      <c r="D1157" s="21"/>
      <c r="E1157" s="21"/>
      <c r="F1157" s="30" t="s">
        <v>1061</v>
      </c>
      <c r="G1157" s="21" t="s">
        <v>2351</v>
      </c>
      <c r="H1157" s="23" t="s">
        <v>1067</v>
      </c>
      <c r="I1157" s="21" t="s">
        <v>1141</v>
      </c>
      <c r="J1157" s="23" t="s">
        <v>1064</v>
      </c>
      <c r="K1157" s="21" t="s">
        <v>1056</v>
      </c>
    </row>
    <row r="1158" s="17" customFormat="1" ht="15.6" customHeight="1" spans="1:11">
      <c r="A1158" s="21"/>
      <c r="B1158" s="21"/>
      <c r="C1158" s="22"/>
      <c r="D1158" s="21"/>
      <c r="E1158" s="21"/>
      <c r="F1158" s="21" t="s">
        <v>1065</v>
      </c>
      <c r="G1158" s="21" t="s">
        <v>1631</v>
      </c>
      <c r="H1158" s="23" t="s">
        <v>1099</v>
      </c>
      <c r="I1158" s="21" t="s">
        <v>1068</v>
      </c>
      <c r="J1158" s="23" t="s">
        <v>1069</v>
      </c>
      <c r="K1158" s="21" t="s">
        <v>1060</v>
      </c>
    </row>
    <row r="1159" s="17" customFormat="1" ht="45.2" customHeight="1" spans="1:11">
      <c r="A1159" s="21"/>
      <c r="B1159" s="21"/>
      <c r="C1159" s="22"/>
      <c r="D1159" s="21"/>
      <c r="E1159" s="21" t="s">
        <v>1070</v>
      </c>
      <c r="F1159" s="21" t="s">
        <v>1075</v>
      </c>
      <c r="G1159" s="21" t="s">
        <v>2352</v>
      </c>
      <c r="H1159" s="23" t="s">
        <v>1067</v>
      </c>
      <c r="I1159" s="21" t="s">
        <v>1141</v>
      </c>
      <c r="J1159" s="23" t="s">
        <v>1064</v>
      </c>
      <c r="K1159" s="21" t="s">
        <v>1092</v>
      </c>
    </row>
    <row r="1160" s="17" customFormat="1" ht="22.7" customHeight="1" spans="1:11">
      <c r="A1160" s="21"/>
      <c r="B1160" s="21"/>
      <c r="C1160" s="22"/>
      <c r="D1160" s="21"/>
      <c r="E1160" s="21" t="s">
        <v>1077</v>
      </c>
      <c r="F1160" s="21" t="s">
        <v>1086</v>
      </c>
      <c r="G1160" s="21" t="s">
        <v>2108</v>
      </c>
      <c r="H1160" s="23" t="s">
        <v>1053</v>
      </c>
      <c r="I1160" s="21" t="s">
        <v>1063</v>
      </c>
      <c r="J1160" s="23" t="s">
        <v>1064</v>
      </c>
      <c r="K1160" s="21" t="s">
        <v>1056</v>
      </c>
    </row>
    <row r="1161" s="17" customFormat="1" ht="15.6" customHeight="1" spans="1:11">
      <c r="A1161" s="21"/>
      <c r="B1161" s="21"/>
      <c r="C1161" s="22"/>
      <c r="D1161" s="21"/>
      <c r="E1161" s="30" t="s">
        <v>1096</v>
      </c>
      <c r="F1161" s="30" t="s">
        <v>1097</v>
      </c>
      <c r="G1161" s="30" t="s">
        <v>2207</v>
      </c>
      <c r="H1161" s="23" t="s">
        <v>1099</v>
      </c>
      <c r="I1161" s="21" t="s">
        <v>2353</v>
      </c>
      <c r="J1161" s="23" t="s">
        <v>1176</v>
      </c>
      <c r="K1161" s="21" t="s">
        <v>1056</v>
      </c>
    </row>
    <row r="1162" s="17" customFormat="1" ht="24.2" customHeight="1" spans="1:11">
      <c r="A1162" s="26" t="s">
        <v>2354</v>
      </c>
      <c r="B1162" s="21" t="s">
        <v>2355</v>
      </c>
      <c r="C1162" s="22">
        <v>208.32</v>
      </c>
      <c r="D1162" s="21" t="s">
        <v>2356</v>
      </c>
      <c r="E1162" s="21" t="s">
        <v>1050</v>
      </c>
      <c r="F1162" s="21" t="s">
        <v>1051</v>
      </c>
      <c r="G1162" s="21" t="s">
        <v>2138</v>
      </c>
      <c r="H1162" s="23" t="s">
        <v>1067</v>
      </c>
      <c r="I1162" s="21" t="s">
        <v>2357</v>
      </c>
      <c r="J1162" s="23" t="s">
        <v>1084</v>
      </c>
      <c r="K1162" s="21" t="s">
        <v>1060</v>
      </c>
    </row>
    <row r="1163" s="17" customFormat="1" ht="24.2" customHeight="1" spans="1:11">
      <c r="A1163" s="28"/>
      <c r="B1163" s="21"/>
      <c r="C1163" s="22"/>
      <c r="D1163" s="21"/>
      <c r="E1163" s="21"/>
      <c r="F1163" s="21" t="s">
        <v>1061</v>
      </c>
      <c r="G1163" s="21" t="s">
        <v>2358</v>
      </c>
      <c r="H1163" s="23" t="s">
        <v>1067</v>
      </c>
      <c r="I1163" s="21" t="s">
        <v>1141</v>
      </c>
      <c r="J1163" s="23" t="s">
        <v>1064</v>
      </c>
      <c r="K1163" s="21" t="s">
        <v>1056</v>
      </c>
    </row>
    <row r="1164" s="17" customFormat="1" ht="24.2" customHeight="1" spans="1:11">
      <c r="A1164" s="28"/>
      <c r="B1164" s="21"/>
      <c r="C1164" s="22"/>
      <c r="D1164" s="21"/>
      <c r="E1164" s="21"/>
      <c r="F1164" s="21" t="s">
        <v>1065</v>
      </c>
      <c r="G1164" s="21" t="s">
        <v>2359</v>
      </c>
      <c r="H1164" s="23" t="s">
        <v>1067</v>
      </c>
      <c r="I1164" s="21" t="s">
        <v>1068</v>
      </c>
      <c r="J1164" s="23" t="s">
        <v>1069</v>
      </c>
      <c r="K1164" s="21" t="s">
        <v>1056</v>
      </c>
    </row>
    <row r="1165" s="17" customFormat="1" ht="24.2" customHeight="1" spans="1:11">
      <c r="A1165" s="28"/>
      <c r="B1165" s="21"/>
      <c r="C1165" s="22"/>
      <c r="D1165" s="21"/>
      <c r="E1165" s="21" t="s">
        <v>1070</v>
      </c>
      <c r="F1165" s="21" t="s">
        <v>1075</v>
      </c>
      <c r="G1165" s="21" t="s">
        <v>2360</v>
      </c>
      <c r="H1165" s="23" t="s">
        <v>1073</v>
      </c>
      <c r="I1165" s="21" t="s">
        <v>2361</v>
      </c>
      <c r="J1165" s="23" t="s">
        <v>1064</v>
      </c>
      <c r="K1165" s="21" t="s">
        <v>1056</v>
      </c>
    </row>
    <row r="1166" s="17" customFormat="1" ht="33.95" customHeight="1" spans="1:11">
      <c r="A1166" s="28"/>
      <c r="B1166" s="21"/>
      <c r="C1166" s="22"/>
      <c r="D1166" s="21"/>
      <c r="E1166" s="21"/>
      <c r="F1166" s="21"/>
      <c r="G1166" s="21" t="s">
        <v>2362</v>
      </c>
      <c r="H1166" s="23" t="s">
        <v>1073</v>
      </c>
      <c r="I1166" s="21" t="s">
        <v>1919</v>
      </c>
      <c r="J1166" s="23"/>
      <c r="K1166" s="21" t="s">
        <v>1056</v>
      </c>
    </row>
    <row r="1167" s="17" customFormat="1" ht="24.2" customHeight="1" spans="1:11">
      <c r="A1167" s="28"/>
      <c r="B1167" s="21"/>
      <c r="C1167" s="22"/>
      <c r="D1167" s="21"/>
      <c r="E1167" s="21" t="s">
        <v>1077</v>
      </c>
      <c r="F1167" s="21" t="s">
        <v>1086</v>
      </c>
      <c r="G1167" s="21" t="s">
        <v>2108</v>
      </c>
      <c r="H1167" s="23" t="s">
        <v>1053</v>
      </c>
      <c r="I1167" s="21" t="s">
        <v>1063</v>
      </c>
      <c r="J1167" s="23" t="s">
        <v>1064</v>
      </c>
      <c r="K1167" s="21" t="s">
        <v>1056</v>
      </c>
    </row>
    <row r="1168" s="17" customFormat="1" ht="24.2" customHeight="1" spans="1:11">
      <c r="A1168" s="28"/>
      <c r="B1168" s="21"/>
      <c r="C1168" s="22"/>
      <c r="D1168" s="21"/>
      <c r="E1168" s="21" t="s">
        <v>1096</v>
      </c>
      <c r="F1168" s="21" t="s">
        <v>1097</v>
      </c>
      <c r="G1168" s="21" t="s">
        <v>1319</v>
      </c>
      <c r="H1168" s="23" t="s">
        <v>1099</v>
      </c>
      <c r="I1168" s="21" t="s">
        <v>2363</v>
      </c>
      <c r="J1168" s="23" t="s">
        <v>1101</v>
      </c>
      <c r="K1168" s="21" t="s">
        <v>1060</v>
      </c>
    </row>
    <row r="1169" s="17" customFormat="1" ht="14.25" customHeight="1" spans="1:11">
      <c r="A1169" s="28"/>
      <c r="B1169" s="21" t="s">
        <v>2364</v>
      </c>
      <c r="C1169" s="22">
        <v>1.89</v>
      </c>
      <c r="D1169" s="21" t="s">
        <v>2365</v>
      </c>
      <c r="E1169" s="21" t="s">
        <v>1050</v>
      </c>
      <c r="F1169" s="21" t="s">
        <v>1051</v>
      </c>
      <c r="G1169" s="21" t="s">
        <v>2366</v>
      </c>
      <c r="H1169" s="23" t="s">
        <v>1067</v>
      </c>
      <c r="I1169" s="21" t="s">
        <v>2367</v>
      </c>
      <c r="J1169" s="23" t="s">
        <v>1084</v>
      </c>
      <c r="K1169" s="21" t="s">
        <v>1060</v>
      </c>
    </row>
    <row r="1170" s="17" customFormat="1" ht="14.25" customHeight="1" spans="1:11">
      <c r="A1170" s="28"/>
      <c r="B1170" s="21"/>
      <c r="C1170" s="22"/>
      <c r="D1170" s="21"/>
      <c r="E1170" s="21"/>
      <c r="F1170" s="21" t="s">
        <v>1061</v>
      </c>
      <c r="G1170" s="21" t="s">
        <v>2368</v>
      </c>
      <c r="H1170" s="23" t="s">
        <v>1067</v>
      </c>
      <c r="I1170" s="21" t="s">
        <v>1141</v>
      </c>
      <c r="J1170" s="23" t="s">
        <v>1064</v>
      </c>
      <c r="K1170" s="21" t="s">
        <v>1056</v>
      </c>
    </row>
    <row r="1171" s="17" customFormat="1" ht="14.25" customHeight="1" spans="1:11">
      <c r="A1171" s="28"/>
      <c r="B1171" s="21"/>
      <c r="C1171" s="22"/>
      <c r="D1171" s="21"/>
      <c r="E1171" s="21"/>
      <c r="F1171" s="21" t="s">
        <v>1065</v>
      </c>
      <c r="G1171" s="21" t="s">
        <v>2359</v>
      </c>
      <c r="H1171" s="23" t="s">
        <v>1067</v>
      </c>
      <c r="I1171" s="21" t="s">
        <v>1068</v>
      </c>
      <c r="J1171" s="23" t="s">
        <v>1069</v>
      </c>
      <c r="K1171" s="21" t="s">
        <v>1056</v>
      </c>
    </row>
    <row r="1172" s="17" customFormat="1" ht="22.7" customHeight="1" spans="1:11">
      <c r="A1172" s="28"/>
      <c r="B1172" s="21"/>
      <c r="C1172" s="22"/>
      <c r="D1172" s="21"/>
      <c r="E1172" s="21" t="s">
        <v>1070</v>
      </c>
      <c r="F1172" s="21" t="s">
        <v>1075</v>
      </c>
      <c r="G1172" s="21" t="s">
        <v>2369</v>
      </c>
      <c r="H1172" s="23" t="s">
        <v>1073</v>
      </c>
      <c r="I1172" s="21" t="s">
        <v>2370</v>
      </c>
      <c r="J1172" s="23"/>
      <c r="K1172" s="21" t="s">
        <v>1056</v>
      </c>
    </row>
    <row r="1173" s="17" customFormat="1" ht="14.25" customHeight="1" spans="1:11">
      <c r="A1173" s="28"/>
      <c r="B1173" s="21"/>
      <c r="C1173" s="22"/>
      <c r="D1173" s="21"/>
      <c r="E1173" s="21"/>
      <c r="F1173" s="21"/>
      <c r="G1173" s="21" t="s">
        <v>2371</v>
      </c>
      <c r="H1173" s="23" t="s">
        <v>1073</v>
      </c>
      <c r="I1173" s="21" t="s">
        <v>1919</v>
      </c>
      <c r="J1173" s="23"/>
      <c r="K1173" s="21" t="s">
        <v>1056</v>
      </c>
    </row>
    <row r="1174" s="17" customFormat="1" ht="22.7" customHeight="1" spans="1:11">
      <c r="A1174" s="28"/>
      <c r="B1174" s="21"/>
      <c r="C1174" s="22"/>
      <c r="D1174" s="21"/>
      <c r="E1174" s="21" t="s">
        <v>1077</v>
      </c>
      <c r="F1174" s="21" t="s">
        <v>1086</v>
      </c>
      <c r="G1174" s="21" t="s">
        <v>2108</v>
      </c>
      <c r="H1174" s="23" t="s">
        <v>1053</v>
      </c>
      <c r="I1174" s="21" t="s">
        <v>1063</v>
      </c>
      <c r="J1174" s="23" t="s">
        <v>1064</v>
      </c>
      <c r="K1174" s="21" t="s">
        <v>1056</v>
      </c>
    </row>
    <row r="1175" s="17" customFormat="1" ht="14.25" customHeight="1" spans="1:11">
      <c r="A1175" s="28"/>
      <c r="B1175" s="21"/>
      <c r="C1175" s="22"/>
      <c r="D1175" s="21"/>
      <c r="E1175" s="21" t="s">
        <v>1096</v>
      </c>
      <c r="F1175" s="21" t="s">
        <v>1097</v>
      </c>
      <c r="G1175" s="21" t="s">
        <v>2372</v>
      </c>
      <c r="H1175" s="23" t="s">
        <v>1099</v>
      </c>
      <c r="I1175" s="21" t="s">
        <v>2373</v>
      </c>
      <c r="J1175" s="23" t="s">
        <v>1101</v>
      </c>
      <c r="K1175" s="21" t="s">
        <v>1060</v>
      </c>
    </row>
    <row r="1176" s="17" customFormat="1" ht="22.7" customHeight="1" spans="1:11">
      <c r="A1176" s="28"/>
      <c r="B1176" s="21" t="s">
        <v>2374</v>
      </c>
      <c r="C1176" s="22">
        <v>27.5</v>
      </c>
      <c r="D1176" s="21" t="s">
        <v>2375</v>
      </c>
      <c r="E1176" s="21" t="s">
        <v>1050</v>
      </c>
      <c r="F1176" s="21" t="s">
        <v>1051</v>
      </c>
      <c r="G1176" s="21" t="s">
        <v>2180</v>
      </c>
      <c r="H1176" s="23" t="s">
        <v>1067</v>
      </c>
      <c r="I1176" s="21" t="s">
        <v>1614</v>
      </c>
      <c r="J1176" s="23" t="s">
        <v>1109</v>
      </c>
      <c r="K1176" s="21" t="s">
        <v>1056</v>
      </c>
    </row>
    <row r="1177" s="17" customFormat="1" ht="14.25" customHeight="1" spans="1:11">
      <c r="A1177" s="28"/>
      <c r="B1177" s="21"/>
      <c r="C1177" s="22"/>
      <c r="D1177" s="21"/>
      <c r="E1177" s="21"/>
      <c r="F1177" s="21" t="s">
        <v>1061</v>
      </c>
      <c r="G1177" s="21" t="s">
        <v>1156</v>
      </c>
      <c r="H1177" s="23" t="s">
        <v>1067</v>
      </c>
      <c r="I1177" s="21" t="s">
        <v>1141</v>
      </c>
      <c r="J1177" s="23" t="s">
        <v>1064</v>
      </c>
      <c r="K1177" s="21" t="s">
        <v>1060</v>
      </c>
    </row>
    <row r="1178" s="17" customFormat="1" ht="14.25" customHeight="1" spans="1:11">
      <c r="A1178" s="28"/>
      <c r="B1178" s="21"/>
      <c r="C1178" s="22"/>
      <c r="D1178" s="21"/>
      <c r="E1178" s="21"/>
      <c r="F1178" s="21" t="s">
        <v>1065</v>
      </c>
      <c r="G1178" s="21" t="s">
        <v>1313</v>
      </c>
      <c r="H1178" s="23" t="s">
        <v>1067</v>
      </c>
      <c r="I1178" s="21" t="s">
        <v>1068</v>
      </c>
      <c r="J1178" s="23" t="s">
        <v>1069</v>
      </c>
      <c r="K1178" s="21" t="s">
        <v>1056</v>
      </c>
    </row>
    <row r="1179" s="17" customFormat="1" ht="14.25" customHeight="1" spans="1:11">
      <c r="A1179" s="28"/>
      <c r="B1179" s="21"/>
      <c r="C1179" s="22"/>
      <c r="D1179" s="21"/>
      <c r="E1179" s="21" t="s">
        <v>1070</v>
      </c>
      <c r="F1179" s="21" t="s">
        <v>1075</v>
      </c>
      <c r="G1179" s="21" t="s">
        <v>2376</v>
      </c>
      <c r="H1179" s="23" t="s">
        <v>1073</v>
      </c>
      <c r="I1179" s="21" t="s">
        <v>1919</v>
      </c>
      <c r="J1179" s="23"/>
      <c r="K1179" s="21" t="s">
        <v>1056</v>
      </c>
    </row>
    <row r="1180" s="17" customFormat="1" ht="22.7" customHeight="1" spans="1:11">
      <c r="A1180" s="28"/>
      <c r="B1180" s="21"/>
      <c r="C1180" s="22"/>
      <c r="D1180" s="21"/>
      <c r="E1180" s="21"/>
      <c r="F1180" s="21" t="s">
        <v>1230</v>
      </c>
      <c r="G1180" s="21" t="s">
        <v>2377</v>
      </c>
      <c r="H1180" s="23" t="s">
        <v>1073</v>
      </c>
      <c r="I1180" s="21" t="s">
        <v>1919</v>
      </c>
      <c r="J1180" s="23"/>
      <c r="K1180" s="21" t="s">
        <v>1060</v>
      </c>
    </row>
    <row r="1181" s="17" customFormat="1" ht="22.7" customHeight="1" spans="1:11">
      <c r="A1181" s="28"/>
      <c r="B1181" s="21"/>
      <c r="C1181" s="22"/>
      <c r="D1181" s="21"/>
      <c r="E1181" s="21" t="s">
        <v>1077</v>
      </c>
      <c r="F1181" s="21" t="s">
        <v>1086</v>
      </c>
      <c r="G1181" s="21" t="s">
        <v>1187</v>
      </c>
      <c r="H1181" s="23" t="s">
        <v>1053</v>
      </c>
      <c r="I1181" s="21" t="s">
        <v>1088</v>
      </c>
      <c r="J1181" s="23" t="s">
        <v>1064</v>
      </c>
      <c r="K1181" s="21" t="s">
        <v>1056</v>
      </c>
    </row>
    <row r="1182" s="17" customFormat="1" ht="14.25" customHeight="1" spans="1:11">
      <c r="A1182" s="28"/>
      <c r="B1182" s="21"/>
      <c r="C1182" s="22"/>
      <c r="D1182" s="21"/>
      <c r="E1182" s="21" t="s">
        <v>1096</v>
      </c>
      <c r="F1182" s="21" t="s">
        <v>1097</v>
      </c>
      <c r="G1182" s="21" t="s">
        <v>1319</v>
      </c>
      <c r="H1182" s="23" t="s">
        <v>1099</v>
      </c>
      <c r="I1182" s="21" t="s">
        <v>2338</v>
      </c>
      <c r="J1182" s="23" t="s">
        <v>1176</v>
      </c>
      <c r="K1182" s="21" t="s">
        <v>1056</v>
      </c>
    </row>
  </sheetData>
  <mergeCells count="1051">
    <mergeCell ref="A1:K1"/>
    <mergeCell ref="A4:A10"/>
    <mergeCell ref="A11:A31"/>
    <mergeCell ref="A32:A38"/>
    <mergeCell ref="A39:A46"/>
    <mergeCell ref="A47:A55"/>
    <mergeCell ref="A56:A65"/>
    <mergeCell ref="A66:A86"/>
    <mergeCell ref="A87:A93"/>
    <mergeCell ref="A94:A121"/>
    <mergeCell ref="A122:A130"/>
    <mergeCell ref="A131:A140"/>
    <mergeCell ref="A141:A146"/>
    <mergeCell ref="A147:A181"/>
    <mergeCell ref="A182:A209"/>
    <mergeCell ref="A210:A238"/>
    <mergeCell ref="A239:A261"/>
    <mergeCell ref="A262:A275"/>
    <mergeCell ref="A276:A289"/>
    <mergeCell ref="A290:A303"/>
    <mergeCell ref="A304:A317"/>
    <mergeCell ref="A318:A345"/>
    <mergeCell ref="A346:A359"/>
    <mergeCell ref="A360:A381"/>
    <mergeCell ref="A382:A406"/>
    <mergeCell ref="A407:A427"/>
    <mergeCell ref="A428:A441"/>
    <mergeCell ref="A442:A448"/>
    <mergeCell ref="A449:A462"/>
    <mergeCell ref="A463:A469"/>
    <mergeCell ref="A470:A483"/>
    <mergeCell ref="A484:A490"/>
    <mergeCell ref="A491:A524"/>
    <mergeCell ref="A525:A540"/>
    <mergeCell ref="A541:A556"/>
    <mergeCell ref="A557:A572"/>
    <mergeCell ref="A573:A588"/>
    <mergeCell ref="A589:A604"/>
    <mergeCell ref="A605:A620"/>
    <mergeCell ref="A621:A636"/>
    <mergeCell ref="A637:A652"/>
    <mergeCell ref="A653:A672"/>
    <mergeCell ref="A673:A688"/>
    <mergeCell ref="A689:A703"/>
    <mergeCell ref="A704:A710"/>
    <mergeCell ref="A711:A717"/>
    <mergeCell ref="A718:A795"/>
    <mergeCell ref="A796:A802"/>
    <mergeCell ref="A803:A823"/>
    <mergeCell ref="A824:A886"/>
    <mergeCell ref="A887:A893"/>
    <mergeCell ref="A894:A915"/>
    <mergeCell ref="A916:A929"/>
    <mergeCell ref="A930:A950"/>
    <mergeCell ref="A951:A971"/>
    <mergeCell ref="A972:A992"/>
    <mergeCell ref="A993:A1013"/>
    <mergeCell ref="A1014:A1035"/>
    <mergeCell ref="A1036:A1057"/>
    <mergeCell ref="A1058:A1078"/>
    <mergeCell ref="A1079:A1120"/>
    <mergeCell ref="A1121:A1141"/>
    <mergeCell ref="A1142:A1161"/>
    <mergeCell ref="A1162:A1182"/>
    <mergeCell ref="B4:B10"/>
    <mergeCell ref="B11:B17"/>
    <mergeCell ref="B18:B24"/>
    <mergeCell ref="B25:B31"/>
    <mergeCell ref="B32:B38"/>
    <mergeCell ref="B39:B46"/>
    <mergeCell ref="B47:B55"/>
    <mergeCell ref="B56:B65"/>
    <mergeCell ref="B66:B72"/>
    <mergeCell ref="B73:B79"/>
    <mergeCell ref="B80:B86"/>
    <mergeCell ref="B87:B93"/>
    <mergeCell ref="B94:B100"/>
    <mergeCell ref="B101:B107"/>
    <mergeCell ref="B108:B114"/>
    <mergeCell ref="B115:B121"/>
    <mergeCell ref="B122:B130"/>
    <mergeCell ref="B131:B140"/>
    <mergeCell ref="B141:B146"/>
    <mergeCell ref="B147:B153"/>
    <mergeCell ref="B154:B160"/>
    <mergeCell ref="B161:B167"/>
    <mergeCell ref="B168:B174"/>
    <mergeCell ref="B175:B181"/>
    <mergeCell ref="B182:B188"/>
    <mergeCell ref="B189:B195"/>
    <mergeCell ref="B196:B202"/>
    <mergeCell ref="B203:B209"/>
    <mergeCell ref="B210:B216"/>
    <mergeCell ref="B217:B223"/>
    <mergeCell ref="B224:B231"/>
    <mergeCell ref="B232:B238"/>
    <mergeCell ref="B239:B246"/>
    <mergeCell ref="B247:B254"/>
    <mergeCell ref="B255:B261"/>
    <mergeCell ref="B262:B268"/>
    <mergeCell ref="B269:B275"/>
    <mergeCell ref="B276:B282"/>
    <mergeCell ref="B283:B289"/>
    <mergeCell ref="B290:B296"/>
    <mergeCell ref="B297:B303"/>
    <mergeCell ref="B304:B310"/>
    <mergeCell ref="B311:B317"/>
    <mergeCell ref="B318:B324"/>
    <mergeCell ref="B325:B331"/>
    <mergeCell ref="B332:B338"/>
    <mergeCell ref="B339:B345"/>
    <mergeCell ref="B346:B352"/>
    <mergeCell ref="B353:B359"/>
    <mergeCell ref="B360:B367"/>
    <mergeCell ref="B368:B374"/>
    <mergeCell ref="B375:B381"/>
    <mergeCell ref="B382:B388"/>
    <mergeCell ref="B389:B395"/>
    <mergeCell ref="B396:B406"/>
    <mergeCell ref="B407:B413"/>
    <mergeCell ref="B414:B420"/>
    <mergeCell ref="B421:B427"/>
    <mergeCell ref="B428:B434"/>
    <mergeCell ref="B435:B441"/>
    <mergeCell ref="B442:B448"/>
    <mergeCell ref="B449:B455"/>
    <mergeCell ref="B456:B462"/>
    <mergeCell ref="B463:B469"/>
    <mergeCell ref="B470:B476"/>
    <mergeCell ref="B477:B483"/>
    <mergeCell ref="B484:B490"/>
    <mergeCell ref="B491:B497"/>
    <mergeCell ref="B498:B504"/>
    <mergeCell ref="B505:B511"/>
    <mergeCell ref="B512:B517"/>
    <mergeCell ref="B518:B524"/>
    <mergeCell ref="B525:B533"/>
    <mergeCell ref="B534:B540"/>
    <mergeCell ref="B541:B549"/>
    <mergeCell ref="B550:B556"/>
    <mergeCell ref="B557:B565"/>
    <mergeCell ref="B566:B572"/>
    <mergeCell ref="B573:B581"/>
    <mergeCell ref="B582:B588"/>
    <mergeCell ref="B589:B597"/>
    <mergeCell ref="B598:B604"/>
    <mergeCell ref="B605:B613"/>
    <mergeCell ref="B614:B620"/>
    <mergeCell ref="B621:B629"/>
    <mergeCell ref="B630:B636"/>
    <mergeCell ref="B637:B645"/>
    <mergeCell ref="B646:B652"/>
    <mergeCell ref="B653:B665"/>
    <mergeCell ref="B666:B672"/>
    <mergeCell ref="B673:B681"/>
    <mergeCell ref="B682:B688"/>
    <mergeCell ref="B689:B696"/>
    <mergeCell ref="B697:B703"/>
    <mergeCell ref="B704:B710"/>
    <mergeCell ref="B711:B717"/>
    <mergeCell ref="B718:B724"/>
    <mergeCell ref="B725:B731"/>
    <mergeCell ref="B732:B738"/>
    <mergeCell ref="B739:B745"/>
    <mergeCell ref="B746:B752"/>
    <mergeCell ref="B753:B759"/>
    <mergeCell ref="B760:B766"/>
    <mergeCell ref="B767:B773"/>
    <mergeCell ref="B774:B780"/>
    <mergeCell ref="B781:B788"/>
    <mergeCell ref="B789:B795"/>
    <mergeCell ref="B796:B802"/>
    <mergeCell ref="B803:B809"/>
    <mergeCell ref="B810:B816"/>
    <mergeCell ref="B817:B823"/>
    <mergeCell ref="B824:B830"/>
    <mergeCell ref="B831:B837"/>
    <mergeCell ref="B838:B844"/>
    <mergeCell ref="B845:B851"/>
    <mergeCell ref="B852:B858"/>
    <mergeCell ref="B859:B865"/>
    <mergeCell ref="B866:B872"/>
    <mergeCell ref="B873:B879"/>
    <mergeCell ref="B880:B886"/>
    <mergeCell ref="B887:B893"/>
    <mergeCell ref="B894:B900"/>
    <mergeCell ref="B901:B907"/>
    <mergeCell ref="B908:B915"/>
    <mergeCell ref="B916:B922"/>
    <mergeCell ref="B923:B929"/>
    <mergeCell ref="B930:B936"/>
    <mergeCell ref="B937:B943"/>
    <mergeCell ref="B944:B950"/>
    <mergeCell ref="B951:B957"/>
    <mergeCell ref="B958:B964"/>
    <mergeCell ref="B965:B971"/>
    <mergeCell ref="B972:B978"/>
    <mergeCell ref="B979:B985"/>
    <mergeCell ref="B986:B992"/>
    <mergeCell ref="B993:B999"/>
    <mergeCell ref="B1000:B1006"/>
    <mergeCell ref="B1007:B1013"/>
    <mergeCell ref="B1014:B1021"/>
    <mergeCell ref="B1022:B1028"/>
    <mergeCell ref="B1029:B1035"/>
    <mergeCell ref="B1036:B1042"/>
    <mergeCell ref="B1043:B1050"/>
    <mergeCell ref="B1051:B1057"/>
    <mergeCell ref="B1058:B1064"/>
    <mergeCell ref="B1065:B1071"/>
    <mergeCell ref="B1072:B1078"/>
    <mergeCell ref="B1079:B1085"/>
    <mergeCell ref="B1086:B1092"/>
    <mergeCell ref="B1093:B1099"/>
    <mergeCell ref="B1100:B1106"/>
    <mergeCell ref="B1107:B1113"/>
    <mergeCell ref="B1114:B1120"/>
    <mergeCell ref="B1121:B1127"/>
    <mergeCell ref="B1128:B1134"/>
    <mergeCell ref="B1135:B1141"/>
    <mergeCell ref="B1142:B1148"/>
    <mergeCell ref="B1149:B1155"/>
    <mergeCell ref="B1156:B1161"/>
    <mergeCell ref="B1162:B1168"/>
    <mergeCell ref="B1169:B1175"/>
    <mergeCell ref="B1176:B1182"/>
    <mergeCell ref="C4:C10"/>
    <mergeCell ref="C11:C17"/>
    <mergeCell ref="C18:C24"/>
    <mergeCell ref="C25:C31"/>
    <mergeCell ref="C32:C38"/>
    <mergeCell ref="C39:C46"/>
    <mergeCell ref="C47:C55"/>
    <mergeCell ref="C56:C65"/>
    <mergeCell ref="C66:C72"/>
    <mergeCell ref="C73:C79"/>
    <mergeCell ref="C80:C86"/>
    <mergeCell ref="C87:C93"/>
    <mergeCell ref="C94:C100"/>
    <mergeCell ref="C101:C107"/>
    <mergeCell ref="C108:C114"/>
    <mergeCell ref="C115:C121"/>
    <mergeCell ref="C122:C130"/>
    <mergeCell ref="C131:C140"/>
    <mergeCell ref="C141:C146"/>
    <mergeCell ref="C147:C153"/>
    <mergeCell ref="C154:C160"/>
    <mergeCell ref="C161:C167"/>
    <mergeCell ref="C168:C174"/>
    <mergeCell ref="C175:C181"/>
    <mergeCell ref="C182:C188"/>
    <mergeCell ref="C189:C195"/>
    <mergeCell ref="C196:C202"/>
    <mergeCell ref="C203:C209"/>
    <mergeCell ref="C210:C216"/>
    <mergeCell ref="C217:C223"/>
    <mergeCell ref="C224:C231"/>
    <mergeCell ref="C232:C238"/>
    <mergeCell ref="C239:C246"/>
    <mergeCell ref="C247:C254"/>
    <mergeCell ref="C255:C261"/>
    <mergeCell ref="C262:C268"/>
    <mergeCell ref="C269:C275"/>
    <mergeCell ref="C276:C282"/>
    <mergeCell ref="C283:C289"/>
    <mergeCell ref="C290:C296"/>
    <mergeCell ref="C297:C303"/>
    <mergeCell ref="C304:C310"/>
    <mergeCell ref="C311:C317"/>
    <mergeCell ref="C318:C324"/>
    <mergeCell ref="C325:C331"/>
    <mergeCell ref="C332:C338"/>
    <mergeCell ref="C339:C345"/>
    <mergeCell ref="C346:C352"/>
    <mergeCell ref="C353:C359"/>
    <mergeCell ref="C360:C367"/>
    <mergeCell ref="C368:C374"/>
    <mergeCell ref="C375:C381"/>
    <mergeCell ref="C382:C388"/>
    <mergeCell ref="C389:C395"/>
    <mergeCell ref="C396:C406"/>
    <mergeCell ref="C407:C413"/>
    <mergeCell ref="C414:C420"/>
    <mergeCell ref="C421:C427"/>
    <mergeCell ref="C428:C434"/>
    <mergeCell ref="C435:C441"/>
    <mergeCell ref="C442:C448"/>
    <mergeCell ref="C449:C455"/>
    <mergeCell ref="C456:C462"/>
    <mergeCell ref="C463:C469"/>
    <mergeCell ref="C470:C476"/>
    <mergeCell ref="C477:C483"/>
    <mergeCell ref="C484:C490"/>
    <mergeCell ref="C491:C497"/>
    <mergeCell ref="C498:C504"/>
    <mergeCell ref="C505:C511"/>
    <mergeCell ref="C512:C517"/>
    <mergeCell ref="C518:C524"/>
    <mergeCell ref="C525:C533"/>
    <mergeCell ref="C534:C540"/>
    <mergeCell ref="C541:C549"/>
    <mergeCell ref="C550:C556"/>
    <mergeCell ref="C557:C565"/>
    <mergeCell ref="C566:C572"/>
    <mergeCell ref="C573:C581"/>
    <mergeCell ref="C582:C588"/>
    <mergeCell ref="C589:C597"/>
    <mergeCell ref="C598:C604"/>
    <mergeCell ref="C605:C613"/>
    <mergeCell ref="C614:C620"/>
    <mergeCell ref="C621:C629"/>
    <mergeCell ref="C630:C636"/>
    <mergeCell ref="C637:C645"/>
    <mergeCell ref="C646:C652"/>
    <mergeCell ref="C653:C665"/>
    <mergeCell ref="C666:C672"/>
    <mergeCell ref="C673:C681"/>
    <mergeCell ref="C682:C688"/>
    <mergeCell ref="C689:C696"/>
    <mergeCell ref="C697:C703"/>
    <mergeCell ref="C704:C710"/>
    <mergeCell ref="C711:C717"/>
    <mergeCell ref="C718:C724"/>
    <mergeCell ref="C725:C731"/>
    <mergeCell ref="C732:C738"/>
    <mergeCell ref="C739:C745"/>
    <mergeCell ref="C746:C752"/>
    <mergeCell ref="C753:C759"/>
    <mergeCell ref="C760:C766"/>
    <mergeCell ref="C767:C773"/>
    <mergeCell ref="C774:C780"/>
    <mergeCell ref="C781:C788"/>
    <mergeCell ref="C789:C795"/>
    <mergeCell ref="C796:C802"/>
    <mergeCell ref="C803:C809"/>
    <mergeCell ref="C810:C816"/>
    <mergeCell ref="C817:C823"/>
    <mergeCell ref="C824:C830"/>
    <mergeCell ref="C831:C837"/>
    <mergeCell ref="C838:C844"/>
    <mergeCell ref="C845:C851"/>
    <mergeCell ref="C852:C858"/>
    <mergeCell ref="C859:C865"/>
    <mergeCell ref="C866:C872"/>
    <mergeCell ref="C873:C879"/>
    <mergeCell ref="C880:C886"/>
    <mergeCell ref="C887:C893"/>
    <mergeCell ref="C894:C900"/>
    <mergeCell ref="C901:C907"/>
    <mergeCell ref="C908:C915"/>
    <mergeCell ref="C916:C922"/>
    <mergeCell ref="C923:C929"/>
    <mergeCell ref="C930:C936"/>
    <mergeCell ref="C937:C943"/>
    <mergeCell ref="C944:C950"/>
    <mergeCell ref="C951:C957"/>
    <mergeCell ref="C958:C964"/>
    <mergeCell ref="C965:C971"/>
    <mergeCell ref="C972:C978"/>
    <mergeCell ref="C979:C985"/>
    <mergeCell ref="C986:C992"/>
    <mergeCell ref="C993:C999"/>
    <mergeCell ref="C1000:C1006"/>
    <mergeCell ref="C1007:C1013"/>
    <mergeCell ref="C1014:C1021"/>
    <mergeCell ref="C1022:C1028"/>
    <mergeCell ref="C1029:C1035"/>
    <mergeCell ref="C1036:C1042"/>
    <mergeCell ref="C1043:C1050"/>
    <mergeCell ref="C1051:C1057"/>
    <mergeCell ref="C1058:C1064"/>
    <mergeCell ref="C1065:C1071"/>
    <mergeCell ref="C1072:C1078"/>
    <mergeCell ref="C1079:C1085"/>
    <mergeCell ref="C1086:C1092"/>
    <mergeCell ref="C1093:C1099"/>
    <mergeCell ref="C1100:C1106"/>
    <mergeCell ref="C1107:C1113"/>
    <mergeCell ref="C1114:C1120"/>
    <mergeCell ref="C1121:C1127"/>
    <mergeCell ref="C1128:C1134"/>
    <mergeCell ref="C1135:C1141"/>
    <mergeCell ref="C1142:C1148"/>
    <mergeCell ref="C1149:C1155"/>
    <mergeCell ref="C1156:C1161"/>
    <mergeCell ref="C1162:C1168"/>
    <mergeCell ref="C1169:C1175"/>
    <mergeCell ref="C1176:C1182"/>
    <mergeCell ref="D4:D10"/>
    <mergeCell ref="D11:D17"/>
    <mergeCell ref="D18:D24"/>
    <mergeCell ref="D25:D31"/>
    <mergeCell ref="D32:D38"/>
    <mergeCell ref="D39:D46"/>
    <mergeCell ref="D47:D55"/>
    <mergeCell ref="D56:D65"/>
    <mergeCell ref="D66:D72"/>
    <mergeCell ref="D73:D79"/>
    <mergeCell ref="D80:D86"/>
    <mergeCell ref="D87:D93"/>
    <mergeCell ref="D94:D100"/>
    <mergeCell ref="D101:D107"/>
    <mergeCell ref="D108:D114"/>
    <mergeCell ref="D115:D121"/>
    <mergeCell ref="D122:D130"/>
    <mergeCell ref="D131:D140"/>
    <mergeCell ref="D141:D146"/>
    <mergeCell ref="D147:D153"/>
    <mergeCell ref="D154:D160"/>
    <mergeCell ref="D161:D167"/>
    <mergeCell ref="D168:D174"/>
    <mergeCell ref="D175:D181"/>
    <mergeCell ref="D182:D188"/>
    <mergeCell ref="D189:D195"/>
    <mergeCell ref="D196:D202"/>
    <mergeCell ref="D203:D209"/>
    <mergeCell ref="D210:D216"/>
    <mergeCell ref="D217:D223"/>
    <mergeCell ref="D224:D231"/>
    <mergeCell ref="D232:D238"/>
    <mergeCell ref="D239:D246"/>
    <mergeCell ref="D247:D254"/>
    <mergeCell ref="D255:D261"/>
    <mergeCell ref="D262:D268"/>
    <mergeCell ref="D269:D275"/>
    <mergeCell ref="D276:D282"/>
    <mergeCell ref="D283:D289"/>
    <mergeCell ref="D290:D296"/>
    <mergeCell ref="D297:D303"/>
    <mergeCell ref="D304:D310"/>
    <mergeCell ref="D311:D317"/>
    <mergeCell ref="D318:D324"/>
    <mergeCell ref="D325:D331"/>
    <mergeCell ref="D332:D338"/>
    <mergeCell ref="D339:D345"/>
    <mergeCell ref="D346:D352"/>
    <mergeCell ref="D353:D359"/>
    <mergeCell ref="D360:D367"/>
    <mergeCell ref="D368:D374"/>
    <mergeCell ref="D375:D381"/>
    <mergeCell ref="D382:D388"/>
    <mergeCell ref="D389:D395"/>
    <mergeCell ref="D396:D406"/>
    <mergeCell ref="D407:D413"/>
    <mergeCell ref="D414:D420"/>
    <mergeCell ref="D421:D427"/>
    <mergeCell ref="D428:D434"/>
    <mergeCell ref="D435:D441"/>
    <mergeCell ref="D442:D448"/>
    <mergeCell ref="D449:D455"/>
    <mergeCell ref="D456:D462"/>
    <mergeCell ref="D463:D469"/>
    <mergeCell ref="D470:D476"/>
    <mergeCell ref="D477:D483"/>
    <mergeCell ref="D484:D490"/>
    <mergeCell ref="D491:D497"/>
    <mergeCell ref="D498:D504"/>
    <mergeCell ref="D505:D511"/>
    <mergeCell ref="D512:D517"/>
    <mergeCell ref="D518:D524"/>
    <mergeCell ref="D525:D533"/>
    <mergeCell ref="D534:D540"/>
    <mergeCell ref="D541:D549"/>
    <mergeCell ref="D550:D556"/>
    <mergeCell ref="D557:D565"/>
    <mergeCell ref="D566:D572"/>
    <mergeCell ref="D573:D581"/>
    <mergeCell ref="D582:D588"/>
    <mergeCell ref="D589:D597"/>
    <mergeCell ref="D598:D604"/>
    <mergeCell ref="D605:D613"/>
    <mergeCell ref="D614:D620"/>
    <mergeCell ref="D621:D629"/>
    <mergeCell ref="D630:D636"/>
    <mergeCell ref="D637:D645"/>
    <mergeCell ref="D646:D652"/>
    <mergeCell ref="D653:D665"/>
    <mergeCell ref="D666:D672"/>
    <mergeCell ref="D673:D681"/>
    <mergeCell ref="D682:D688"/>
    <mergeCell ref="D689:D696"/>
    <mergeCell ref="D697:D703"/>
    <mergeCell ref="D704:D710"/>
    <mergeCell ref="D711:D717"/>
    <mergeCell ref="D718:D724"/>
    <mergeCell ref="D725:D731"/>
    <mergeCell ref="D732:D738"/>
    <mergeCell ref="D739:D745"/>
    <mergeCell ref="D746:D752"/>
    <mergeCell ref="D753:D759"/>
    <mergeCell ref="D760:D766"/>
    <mergeCell ref="D767:D773"/>
    <mergeCell ref="D774:D780"/>
    <mergeCell ref="D781:D788"/>
    <mergeCell ref="D789:D795"/>
    <mergeCell ref="D796:D802"/>
    <mergeCell ref="D803:D809"/>
    <mergeCell ref="D810:D816"/>
    <mergeCell ref="D817:D823"/>
    <mergeCell ref="D824:D830"/>
    <mergeCell ref="D831:D837"/>
    <mergeCell ref="D838:D844"/>
    <mergeCell ref="D845:D851"/>
    <mergeCell ref="D852:D858"/>
    <mergeCell ref="D859:D865"/>
    <mergeCell ref="D866:D872"/>
    <mergeCell ref="D873:D879"/>
    <mergeCell ref="D880:D886"/>
    <mergeCell ref="D887:D893"/>
    <mergeCell ref="D894:D900"/>
    <mergeCell ref="D901:D907"/>
    <mergeCell ref="D908:D915"/>
    <mergeCell ref="D916:D922"/>
    <mergeCell ref="D923:D929"/>
    <mergeCell ref="D930:D936"/>
    <mergeCell ref="D937:D943"/>
    <mergeCell ref="D944:D950"/>
    <mergeCell ref="D951:D957"/>
    <mergeCell ref="D958:D964"/>
    <mergeCell ref="D965:D971"/>
    <mergeCell ref="D972:D978"/>
    <mergeCell ref="D979:D985"/>
    <mergeCell ref="D986:D992"/>
    <mergeCell ref="D993:D999"/>
    <mergeCell ref="D1000:D1006"/>
    <mergeCell ref="D1007:D1013"/>
    <mergeCell ref="D1014:D1021"/>
    <mergeCell ref="D1022:D1028"/>
    <mergeCell ref="D1029:D1035"/>
    <mergeCell ref="D1036:D1042"/>
    <mergeCell ref="D1043:D1050"/>
    <mergeCell ref="D1051:D1057"/>
    <mergeCell ref="D1058:D1064"/>
    <mergeCell ref="D1065:D1071"/>
    <mergeCell ref="D1072:D1078"/>
    <mergeCell ref="D1079:D1085"/>
    <mergeCell ref="D1086:D1092"/>
    <mergeCell ref="D1093:D1099"/>
    <mergeCell ref="D1100:D1106"/>
    <mergeCell ref="D1107:D1113"/>
    <mergeCell ref="D1114:D1120"/>
    <mergeCell ref="D1121:D1127"/>
    <mergeCell ref="D1128:D1134"/>
    <mergeCell ref="D1135:D1141"/>
    <mergeCell ref="D1142:D1148"/>
    <mergeCell ref="D1149:D1155"/>
    <mergeCell ref="D1156:D1161"/>
    <mergeCell ref="D1162:D1168"/>
    <mergeCell ref="D1169:D1175"/>
    <mergeCell ref="D1176:D1182"/>
    <mergeCell ref="E4:E7"/>
    <mergeCell ref="E8:E9"/>
    <mergeCell ref="E32:E35"/>
    <mergeCell ref="E36:E37"/>
    <mergeCell ref="E39:E41"/>
    <mergeCell ref="E42:E43"/>
    <mergeCell ref="E45:E46"/>
    <mergeCell ref="E47:E51"/>
    <mergeCell ref="E52:E53"/>
    <mergeCell ref="E56:E59"/>
    <mergeCell ref="E60:E61"/>
    <mergeCell ref="E62:E63"/>
    <mergeCell ref="E64:E65"/>
    <mergeCell ref="E66:E70"/>
    <mergeCell ref="E73:E75"/>
    <mergeCell ref="E76:E77"/>
    <mergeCell ref="E78:E79"/>
    <mergeCell ref="E80:E83"/>
    <mergeCell ref="E84:E85"/>
    <mergeCell ref="E87:E90"/>
    <mergeCell ref="E94:E96"/>
    <mergeCell ref="E97:E99"/>
    <mergeCell ref="E101:E102"/>
    <mergeCell ref="E103:E104"/>
    <mergeCell ref="E105:E106"/>
    <mergeCell ref="E108:E110"/>
    <mergeCell ref="E111:E112"/>
    <mergeCell ref="E115:E117"/>
    <mergeCell ref="E118:E119"/>
    <mergeCell ref="E122:E126"/>
    <mergeCell ref="E128:E129"/>
    <mergeCell ref="E131:E135"/>
    <mergeCell ref="E136:E138"/>
    <mergeCell ref="E141:E143"/>
    <mergeCell ref="E147:E149"/>
    <mergeCell ref="E150:E151"/>
    <mergeCell ref="E154:E156"/>
    <mergeCell ref="E157:E158"/>
    <mergeCell ref="E161:E163"/>
    <mergeCell ref="E165:E166"/>
    <mergeCell ref="E168:E170"/>
    <mergeCell ref="E171:E172"/>
    <mergeCell ref="E175:E177"/>
    <mergeCell ref="E178:E179"/>
    <mergeCell ref="E182:E184"/>
    <mergeCell ref="E187:E188"/>
    <mergeCell ref="E189:E191"/>
    <mergeCell ref="E194:E195"/>
    <mergeCell ref="E196:E198"/>
    <mergeCell ref="E201:E202"/>
    <mergeCell ref="E203:E205"/>
    <mergeCell ref="E208:E209"/>
    <mergeCell ref="E210:E213"/>
    <mergeCell ref="E217:E220"/>
    <mergeCell ref="E224:E226"/>
    <mergeCell ref="E228:E229"/>
    <mergeCell ref="E230:E231"/>
    <mergeCell ref="E232:E235"/>
    <mergeCell ref="E239:E240"/>
    <mergeCell ref="E241:E242"/>
    <mergeCell ref="E243:E244"/>
    <mergeCell ref="E245:E246"/>
    <mergeCell ref="E247:E249"/>
    <mergeCell ref="E251:E252"/>
    <mergeCell ref="E253:E254"/>
    <mergeCell ref="E255:E256"/>
    <mergeCell ref="E257:E258"/>
    <mergeCell ref="E260:E261"/>
    <mergeCell ref="E262:E264"/>
    <mergeCell ref="E267:E268"/>
    <mergeCell ref="E269:E271"/>
    <mergeCell ref="E272:E273"/>
    <mergeCell ref="E276:E278"/>
    <mergeCell ref="E279:E280"/>
    <mergeCell ref="E283:E284"/>
    <mergeCell ref="E285:E286"/>
    <mergeCell ref="E287:E288"/>
    <mergeCell ref="E290:E291"/>
    <mergeCell ref="E292:E293"/>
    <mergeCell ref="E295:E296"/>
    <mergeCell ref="E297:E298"/>
    <mergeCell ref="E299:E300"/>
    <mergeCell ref="E302:E303"/>
    <mergeCell ref="E304:E305"/>
    <mergeCell ref="E306:E307"/>
    <mergeCell ref="E308:E309"/>
    <mergeCell ref="E311:E313"/>
    <mergeCell ref="E314:E315"/>
    <mergeCell ref="E318:E321"/>
    <mergeCell ref="E325:E328"/>
    <mergeCell ref="E332:E335"/>
    <mergeCell ref="E339:E342"/>
    <mergeCell ref="E346:E347"/>
    <mergeCell ref="E348:E349"/>
    <mergeCell ref="E351:E352"/>
    <mergeCell ref="E353:E355"/>
    <mergeCell ref="E356:E357"/>
    <mergeCell ref="E360:E363"/>
    <mergeCell ref="E366:E367"/>
    <mergeCell ref="E368:E370"/>
    <mergeCell ref="E371:E372"/>
    <mergeCell ref="E375:E377"/>
    <mergeCell ref="E380:E381"/>
    <mergeCell ref="E382:E384"/>
    <mergeCell ref="E387:E388"/>
    <mergeCell ref="E389:E391"/>
    <mergeCell ref="E392:E393"/>
    <mergeCell ref="E396:E398"/>
    <mergeCell ref="E399:E400"/>
    <mergeCell ref="E401:E402"/>
    <mergeCell ref="E403:E406"/>
    <mergeCell ref="E407:E409"/>
    <mergeCell ref="E412:E413"/>
    <mergeCell ref="E414:E416"/>
    <mergeCell ref="E417:E418"/>
    <mergeCell ref="E421:E423"/>
    <mergeCell ref="E426:E427"/>
    <mergeCell ref="E428:E429"/>
    <mergeCell ref="E431:E432"/>
    <mergeCell ref="E433:E434"/>
    <mergeCell ref="E435:E437"/>
    <mergeCell ref="E438:E439"/>
    <mergeCell ref="E442:E444"/>
    <mergeCell ref="E445:E446"/>
    <mergeCell ref="E449:E451"/>
    <mergeCell ref="E452:E453"/>
    <mergeCell ref="E456:E458"/>
    <mergeCell ref="E459:E460"/>
    <mergeCell ref="E463:E465"/>
    <mergeCell ref="E466:E467"/>
    <mergeCell ref="E470:E471"/>
    <mergeCell ref="E472:E473"/>
    <mergeCell ref="E477:E479"/>
    <mergeCell ref="E480:E481"/>
    <mergeCell ref="E484:E485"/>
    <mergeCell ref="E486:E488"/>
    <mergeCell ref="E491:E494"/>
    <mergeCell ref="E495:E496"/>
    <mergeCell ref="E498:E502"/>
    <mergeCell ref="E505:E509"/>
    <mergeCell ref="E512:E514"/>
    <mergeCell ref="E515:E516"/>
    <mergeCell ref="E518:E522"/>
    <mergeCell ref="E525:E531"/>
    <mergeCell ref="E534:E536"/>
    <mergeCell ref="E537:E538"/>
    <mergeCell ref="E539:E540"/>
    <mergeCell ref="E541:E547"/>
    <mergeCell ref="E550:E552"/>
    <mergeCell ref="E553:E554"/>
    <mergeCell ref="E555:E556"/>
    <mergeCell ref="E557:E563"/>
    <mergeCell ref="E566:E568"/>
    <mergeCell ref="E569:E570"/>
    <mergeCell ref="E571:E572"/>
    <mergeCell ref="E573:E579"/>
    <mergeCell ref="E582:E584"/>
    <mergeCell ref="E585:E586"/>
    <mergeCell ref="E587:E588"/>
    <mergeCell ref="E589:E595"/>
    <mergeCell ref="E598:E600"/>
    <mergeCell ref="E601:E602"/>
    <mergeCell ref="E603:E604"/>
    <mergeCell ref="E605:E611"/>
    <mergeCell ref="E614:E616"/>
    <mergeCell ref="E617:E618"/>
    <mergeCell ref="E619:E620"/>
    <mergeCell ref="E621:E627"/>
    <mergeCell ref="E630:E632"/>
    <mergeCell ref="E633:E634"/>
    <mergeCell ref="E635:E636"/>
    <mergeCell ref="E637:E643"/>
    <mergeCell ref="E646:E648"/>
    <mergeCell ref="E649:E650"/>
    <mergeCell ref="E651:E652"/>
    <mergeCell ref="E653:E662"/>
    <mergeCell ref="E663:E664"/>
    <mergeCell ref="E666:E668"/>
    <mergeCell ref="E669:E670"/>
    <mergeCell ref="E671:E672"/>
    <mergeCell ref="E673:E679"/>
    <mergeCell ref="E682:E684"/>
    <mergeCell ref="E685:E686"/>
    <mergeCell ref="E687:E688"/>
    <mergeCell ref="E689:E694"/>
    <mergeCell ref="E697:E699"/>
    <mergeCell ref="E700:E701"/>
    <mergeCell ref="E702:E703"/>
    <mergeCell ref="E704:E708"/>
    <mergeCell ref="E711:E714"/>
    <mergeCell ref="E718:E720"/>
    <mergeCell ref="E721:E722"/>
    <mergeCell ref="E725:E727"/>
    <mergeCell ref="E728:E729"/>
    <mergeCell ref="E732:E735"/>
    <mergeCell ref="E736:E737"/>
    <mergeCell ref="E739:E742"/>
    <mergeCell ref="E743:E744"/>
    <mergeCell ref="E746:E749"/>
    <mergeCell ref="E750:E751"/>
    <mergeCell ref="E753:E756"/>
    <mergeCell ref="E757:E758"/>
    <mergeCell ref="E760:E763"/>
    <mergeCell ref="E764:E765"/>
    <mergeCell ref="E767:E770"/>
    <mergeCell ref="E771:E772"/>
    <mergeCell ref="E774:E777"/>
    <mergeCell ref="E778:E779"/>
    <mergeCell ref="E781:E786"/>
    <mergeCell ref="E789:E791"/>
    <mergeCell ref="E792:E793"/>
    <mergeCell ref="E796:E799"/>
    <mergeCell ref="E800:E801"/>
    <mergeCell ref="E803:E805"/>
    <mergeCell ref="E807:E808"/>
    <mergeCell ref="E810:E812"/>
    <mergeCell ref="E814:E815"/>
    <mergeCell ref="E817:E819"/>
    <mergeCell ref="E820:E821"/>
    <mergeCell ref="E822:E823"/>
    <mergeCell ref="E824:E826"/>
    <mergeCell ref="E827:E828"/>
    <mergeCell ref="E831:E833"/>
    <mergeCell ref="E834:E836"/>
    <mergeCell ref="E838:E840"/>
    <mergeCell ref="E841:E842"/>
    <mergeCell ref="E843:E844"/>
    <mergeCell ref="E845:E847"/>
    <mergeCell ref="E848:E849"/>
    <mergeCell ref="E850:E851"/>
    <mergeCell ref="E852:E854"/>
    <mergeCell ref="E855:E856"/>
    <mergeCell ref="E857:E858"/>
    <mergeCell ref="E859:E861"/>
    <mergeCell ref="E862:E863"/>
    <mergeCell ref="E864:E865"/>
    <mergeCell ref="E866:E868"/>
    <mergeCell ref="E869:E870"/>
    <mergeCell ref="E871:E872"/>
    <mergeCell ref="E873:E875"/>
    <mergeCell ref="E876:E877"/>
    <mergeCell ref="E878:E879"/>
    <mergeCell ref="E880:E883"/>
    <mergeCell ref="E884:E885"/>
    <mergeCell ref="E887:E889"/>
    <mergeCell ref="E890:E891"/>
    <mergeCell ref="E894:E897"/>
    <mergeCell ref="E901:E902"/>
    <mergeCell ref="E903:E904"/>
    <mergeCell ref="E905:E906"/>
    <mergeCell ref="E908:E911"/>
    <mergeCell ref="E914:E915"/>
    <mergeCell ref="E916:E918"/>
    <mergeCell ref="E921:E922"/>
    <mergeCell ref="E923:E925"/>
    <mergeCell ref="E927:E928"/>
    <mergeCell ref="E930:E932"/>
    <mergeCell ref="E933:E934"/>
    <mergeCell ref="E937:E939"/>
    <mergeCell ref="E940:E941"/>
    <mergeCell ref="E944:E946"/>
    <mergeCell ref="E947:E948"/>
    <mergeCell ref="E951:E953"/>
    <mergeCell ref="E954:E955"/>
    <mergeCell ref="E958:E959"/>
    <mergeCell ref="E960:E961"/>
    <mergeCell ref="E962:E963"/>
    <mergeCell ref="E965:E967"/>
    <mergeCell ref="E968:E969"/>
    <mergeCell ref="E972:E974"/>
    <mergeCell ref="E975:E976"/>
    <mergeCell ref="E979:E981"/>
    <mergeCell ref="E982:E983"/>
    <mergeCell ref="E986:E988"/>
    <mergeCell ref="E989:E990"/>
    <mergeCell ref="E993:E995"/>
    <mergeCell ref="E996:E997"/>
    <mergeCell ref="E1000:E1001"/>
    <mergeCell ref="E1002:E1003"/>
    <mergeCell ref="E1004:E1005"/>
    <mergeCell ref="E1007:E1009"/>
    <mergeCell ref="E1010:E1011"/>
    <mergeCell ref="E1014:E1016"/>
    <mergeCell ref="E1017:E1019"/>
    <mergeCell ref="E1022:E1023"/>
    <mergeCell ref="E1024:E1026"/>
    <mergeCell ref="E1029:E1030"/>
    <mergeCell ref="E1031:E1033"/>
    <mergeCell ref="E1036:E1038"/>
    <mergeCell ref="E1039:E1040"/>
    <mergeCell ref="E1043:E1046"/>
    <mergeCell ref="E1047:E1048"/>
    <mergeCell ref="E1051:E1053"/>
    <mergeCell ref="E1054:E1055"/>
    <mergeCell ref="E1058:E1060"/>
    <mergeCell ref="E1061:E1062"/>
    <mergeCell ref="E1065:E1067"/>
    <mergeCell ref="E1068:E1069"/>
    <mergeCell ref="E1072:E1074"/>
    <mergeCell ref="E1075:E1076"/>
    <mergeCell ref="E1079:E1082"/>
    <mergeCell ref="E1086:E1089"/>
    <mergeCell ref="E1093:E1096"/>
    <mergeCell ref="E1100:E1103"/>
    <mergeCell ref="E1107:E1109"/>
    <mergeCell ref="E1110:E1111"/>
    <mergeCell ref="E1114:E1116"/>
    <mergeCell ref="E1117:E1118"/>
    <mergeCell ref="E1121:E1124"/>
    <mergeCell ref="E1128:E1130"/>
    <mergeCell ref="E1131:E1132"/>
    <mergeCell ref="E1135:E1137"/>
    <mergeCell ref="E1138:E1139"/>
    <mergeCell ref="E1142:E1144"/>
    <mergeCell ref="E1145:E1146"/>
    <mergeCell ref="E1149:E1151"/>
    <mergeCell ref="E1152:E1153"/>
    <mergeCell ref="E1156:E1158"/>
    <mergeCell ref="E1162:E1164"/>
    <mergeCell ref="E1165:E1166"/>
    <mergeCell ref="E1169:E1171"/>
    <mergeCell ref="E1172:E1173"/>
    <mergeCell ref="E1176:E1178"/>
    <mergeCell ref="E1179:E1180"/>
    <mergeCell ref="F4:F5"/>
    <mergeCell ref="F32:F34"/>
    <mergeCell ref="F42:F43"/>
    <mergeCell ref="F45:F46"/>
    <mergeCell ref="F47:F48"/>
    <mergeCell ref="F49:F50"/>
    <mergeCell ref="F56:F57"/>
    <mergeCell ref="F60:F61"/>
    <mergeCell ref="F62:F63"/>
    <mergeCell ref="F64:F65"/>
    <mergeCell ref="F66:F69"/>
    <mergeCell ref="F81:F82"/>
    <mergeCell ref="F87:F88"/>
    <mergeCell ref="F95:F96"/>
    <mergeCell ref="F97:F98"/>
    <mergeCell ref="F108:F109"/>
    <mergeCell ref="F122:F124"/>
    <mergeCell ref="F128:F129"/>
    <mergeCell ref="F132:F133"/>
    <mergeCell ref="F134:F135"/>
    <mergeCell ref="F137:F138"/>
    <mergeCell ref="F165:F166"/>
    <mergeCell ref="F187:F188"/>
    <mergeCell ref="F194:F195"/>
    <mergeCell ref="F201:F202"/>
    <mergeCell ref="F208:F209"/>
    <mergeCell ref="F210:F211"/>
    <mergeCell ref="F217:F218"/>
    <mergeCell ref="F228:F229"/>
    <mergeCell ref="F232:F233"/>
    <mergeCell ref="F243:F244"/>
    <mergeCell ref="F251:F252"/>
    <mergeCell ref="F253:F254"/>
    <mergeCell ref="F260:F261"/>
    <mergeCell ref="F267:F268"/>
    <mergeCell ref="F295:F296"/>
    <mergeCell ref="F302:F303"/>
    <mergeCell ref="F319:F320"/>
    <mergeCell ref="F326:F327"/>
    <mergeCell ref="F332:F334"/>
    <mergeCell ref="F340:F341"/>
    <mergeCell ref="F351:F352"/>
    <mergeCell ref="F360:F361"/>
    <mergeCell ref="F366:F367"/>
    <mergeCell ref="F380:F381"/>
    <mergeCell ref="F387:F388"/>
    <mergeCell ref="F397:F398"/>
    <mergeCell ref="F401:F402"/>
    <mergeCell ref="F404:F406"/>
    <mergeCell ref="F412:F413"/>
    <mergeCell ref="F426:F427"/>
    <mergeCell ref="F433:F434"/>
    <mergeCell ref="F466:F467"/>
    <mergeCell ref="F491:F492"/>
    <mergeCell ref="F495:F496"/>
    <mergeCell ref="F499:F501"/>
    <mergeCell ref="F505:F506"/>
    <mergeCell ref="F507:F508"/>
    <mergeCell ref="F512:F513"/>
    <mergeCell ref="F515:F516"/>
    <mergeCell ref="F519:F521"/>
    <mergeCell ref="F525:F528"/>
    <mergeCell ref="F529:F531"/>
    <mergeCell ref="F534:F535"/>
    <mergeCell ref="F539:F540"/>
    <mergeCell ref="F541:F544"/>
    <mergeCell ref="F545:F547"/>
    <mergeCell ref="F550:F551"/>
    <mergeCell ref="F555:F556"/>
    <mergeCell ref="F557:F560"/>
    <mergeCell ref="F561:F563"/>
    <mergeCell ref="F566:F567"/>
    <mergeCell ref="F571:F572"/>
    <mergeCell ref="F573:F576"/>
    <mergeCell ref="F577:F579"/>
    <mergeCell ref="F582:F583"/>
    <mergeCell ref="F587:F588"/>
    <mergeCell ref="F589:F592"/>
    <mergeCell ref="F593:F595"/>
    <mergeCell ref="F598:F599"/>
    <mergeCell ref="F603:F604"/>
    <mergeCell ref="F605:F608"/>
    <mergeCell ref="F609:F611"/>
    <mergeCell ref="F614:F616"/>
    <mergeCell ref="F619:F620"/>
    <mergeCell ref="F621:F624"/>
    <mergeCell ref="F625:F627"/>
    <mergeCell ref="F630:F631"/>
    <mergeCell ref="F635:F636"/>
    <mergeCell ref="F637:F640"/>
    <mergeCell ref="F641:F643"/>
    <mergeCell ref="F646:F647"/>
    <mergeCell ref="F651:F652"/>
    <mergeCell ref="F653:F659"/>
    <mergeCell ref="F660:F661"/>
    <mergeCell ref="F666:F667"/>
    <mergeCell ref="F671:F672"/>
    <mergeCell ref="F673:F676"/>
    <mergeCell ref="F677:F678"/>
    <mergeCell ref="F682:F683"/>
    <mergeCell ref="F687:F688"/>
    <mergeCell ref="F689:F692"/>
    <mergeCell ref="F693:F694"/>
    <mergeCell ref="F697:F698"/>
    <mergeCell ref="F702:F703"/>
    <mergeCell ref="F704:F706"/>
    <mergeCell ref="F707:F708"/>
    <mergeCell ref="F712:F713"/>
    <mergeCell ref="F733:F734"/>
    <mergeCell ref="F740:F741"/>
    <mergeCell ref="F747:F748"/>
    <mergeCell ref="F754:F755"/>
    <mergeCell ref="F761:F762"/>
    <mergeCell ref="F768:F769"/>
    <mergeCell ref="F775:F776"/>
    <mergeCell ref="F781:F783"/>
    <mergeCell ref="F784:F785"/>
    <mergeCell ref="F796:F798"/>
    <mergeCell ref="F800:F801"/>
    <mergeCell ref="F852:F853"/>
    <mergeCell ref="F857:F858"/>
    <mergeCell ref="F859:F860"/>
    <mergeCell ref="F880:F881"/>
    <mergeCell ref="F894:F896"/>
    <mergeCell ref="F908:F910"/>
    <mergeCell ref="F916:F917"/>
    <mergeCell ref="F975:F976"/>
    <mergeCell ref="F982:F983"/>
    <mergeCell ref="F1017:F1018"/>
    <mergeCell ref="F1043:F1044"/>
    <mergeCell ref="F1079:F1080"/>
    <mergeCell ref="F1086:F1087"/>
    <mergeCell ref="F1093:F1094"/>
    <mergeCell ref="F1100:F1101"/>
    <mergeCell ref="F1117:F1118"/>
    <mergeCell ref="F1121:F1122"/>
    <mergeCell ref="F1165:F1166"/>
    <mergeCell ref="F1172:F1173"/>
    <mergeCell ref="G45:G46"/>
    <mergeCell ref="G47:G48"/>
    <mergeCell ref="G49:G50"/>
    <mergeCell ref="G60:G61"/>
    <mergeCell ref="G62:G63"/>
    <mergeCell ref="G64:G65"/>
    <mergeCell ref="G122:G124"/>
    <mergeCell ref="G360:G361"/>
    <mergeCell ref="G397:G398"/>
    <mergeCell ref="G405:G406"/>
    <mergeCell ref="H45:H46"/>
    <mergeCell ref="H47:H48"/>
    <mergeCell ref="H49:H50"/>
    <mergeCell ref="H60:H61"/>
    <mergeCell ref="H62:H63"/>
    <mergeCell ref="H64:H65"/>
    <mergeCell ref="H122:H124"/>
    <mergeCell ref="H360:H361"/>
    <mergeCell ref="I45:I46"/>
    <mergeCell ref="I47:I48"/>
    <mergeCell ref="I49:I50"/>
    <mergeCell ref="I60:I61"/>
    <mergeCell ref="I62:I63"/>
    <mergeCell ref="I64:I65"/>
    <mergeCell ref="I122:I124"/>
    <mergeCell ref="J45:J46"/>
    <mergeCell ref="J47:J48"/>
    <mergeCell ref="J49:J50"/>
    <mergeCell ref="J60:J61"/>
    <mergeCell ref="J62:J63"/>
    <mergeCell ref="J64:J65"/>
    <mergeCell ref="J122:J124"/>
    <mergeCell ref="K45:K46"/>
    <mergeCell ref="K47:K48"/>
    <mergeCell ref="K49:K50"/>
    <mergeCell ref="K60:K61"/>
    <mergeCell ref="K62:K63"/>
    <mergeCell ref="K64:K65"/>
    <mergeCell ref="K122:K124"/>
  </mergeCells>
  <pageMargins left="0.751388888888889" right="0.751388888888889" top="1" bottom="1" header="0.5" footer="0.5"/>
  <pageSetup paperSize="9" scale="93" fitToHeight="0" orientation="landscape" horizontalDpi="600"/>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I1879"/>
  <sheetViews>
    <sheetView topLeftCell="A4" workbookViewId="0">
      <selection activeCell="D43" sqref="D43:E43"/>
    </sheetView>
  </sheetViews>
  <sheetFormatPr defaultColWidth="10" defaultRowHeight="13.5"/>
  <cols>
    <col min="1" max="1" width="9" style="1" customWidth="1"/>
    <col min="2" max="3" width="12.25" style="1" customWidth="1"/>
    <col min="4" max="4" width="17.375" style="1" customWidth="1"/>
    <col min="5" max="5" width="18.75" style="1" customWidth="1"/>
    <col min="6" max="9" width="12.25" style="1" customWidth="1"/>
    <col min="10" max="10" width="9.75" style="1" customWidth="1"/>
    <col min="11" max="16384" width="10" style="1"/>
  </cols>
  <sheetData>
    <row r="1" s="1" customFormat="1" ht="56.45" customHeight="1" spans="1:9">
      <c r="A1" s="2" t="s">
        <v>2378</v>
      </c>
      <c r="B1" s="2"/>
      <c r="C1" s="2"/>
      <c r="D1" s="2"/>
      <c r="E1" s="2"/>
      <c r="F1" s="2"/>
      <c r="G1" s="2"/>
      <c r="H1" s="2"/>
      <c r="I1" s="2"/>
    </row>
    <row r="2" s="1" customFormat="1" ht="27.2" customHeight="1" spans="1:9">
      <c r="A2" s="3" t="s">
        <v>2379</v>
      </c>
      <c r="B2" s="4" t="s">
        <v>2380</v>
      </c>
      <c r="C2" s="4"/>
      <c r="D2" s="4"/>
      <c r="E2" s="4"/>
      <c r="F2" s="4"/>
      <c r="G2" s="5"/>
      <c r="H2" s="5"/>
      <c r="I2" s="16" t="s">
        <v>2</v>
      </c>
    </row>
    <row r="3" s="1" customFormat="1" ht="28.5" customHeight="1" spans="1:9">
      <c r="A3" s="6" t="s">
        <v>2381</v>
      </c>
      <c r="B3" s="6"/>
      <c r="C3" s="6"/>
      <c r="D3" s="6" t="s">
        <v>2382</v>
      </c>
      <c r="E3" s="6"/>
      <c r="F3" s="6" t="s">
        <v>2383</v>
      </c>
      <c r="G3" s="6"/>
      <c r="H3" s="6" t="s">
        <v>39</v>
      </c>
      <c r="I3" s="6"/>
    </row>
    <row r="4" s="1" customFormat="1" ht="28.5" customHeight="1" spans="1:9">
      <c r="A4" s="7" t="s">
        <v>2384</v>
      </c>
      <c r="B4" s="7"/>
      <c r="C4" s="7"/>
      <c r="D4" s="8">
        <v>841.7947</v>
      </c>
      <c r="E4" s="8"/>
      <c r="F4" s="8">
        <v>841.7947</v>
      </c>
      <c r="G4" s="8"/>
      <c r="H4" s="8">
        <v>0</v>
      </c>
      <c r="I4" s="8"/>
    </row>
    <row r="5" s="1" customFormat="1" ht="28.5" customHeight="1" spans="1:9">
      <c r="A5" s="7" t="s">
        <v>2385</v>
      </c>
      <c r="B5" s="7"/>
      <c r="C5" s="7"/>
      <c r="D5" s="8">
        <v>841.7947</v>
      </c>
      <c r="E5" s="8"/>
      <c r="F5" s="8">
        <v>841.7947</v>
      </c>
      <c r="G5" s="8"/>
      <c r="H5" s="8">
        <v>0</v>
      </c>
      <c r="I5" s="8"/>
    </row>
    <row r="6" s="1" customFormat="1" ht="106.5" customHeight="1" spans="1:9">
      <c r="A6" s="9" t="s">
        <v>2386</v>
      </c>
      <c r="B6" s="9"/>
      <c r="C6" s="9"/>
      <c r="D6" s="10" t="s">
        <v>2387</v>
      </c>
      <c r="E6" s="10"/>
      <c r="F6" s="10"/>
      <c r="G6" s="10"/>
      <c r="H6" s="10"/>
      <c r="I6" s="10"/>
    </row>
    <row r="7" s="1" customFormat="1" ht="26.45" customHeight="1" spans="1:9">
      <c r="A7" s="11" t="s">
        <v>2388</v>
      </c>
      <c r="B7" s="11"/>
      <c r="C7" s="11"/>
      <c r="D7" s="11"/>
      <c r="E7" s="11"/>
      <c r="F7" s="11"/>
      <c r="G7" s="11"/>
      <c r="H7" s="11"/>
      <c r="I7" s="11"/>
    </row>
    <row r="8" s="1" customFormat="1" ht="14.25" customHeight="1" spans="1:9">
      <c r="A8" s="6" t="s">
        <v>2389</v>
      </c>
      <c r="B8" s="6" t="s">
        <v>1040</v>
      </c>
      <c r="C8" s="6" t="s">
        <v>1041</v>
      </c>
      <c r="D8" s="6" t="s">
        <v>1042</v>
      </c>
      <c r="E8" s="6" t="s">
        <v>1044</v>
      </c>
      <c r="F8" s="6" t="s">
        <v>2390</v>
      </c>
      <c r="G8" s="6"/>
      <c r="H8" s="6"/>
      <c r="I8" s="6"/>
    </row>
    <row r="9" s="1" customFormat="1" ht="14.25" customHeight="1" spans="1:9">
      <c r="A9" s="6"/>
      <c r="B9" s="6"/>
      <c r="C9" s="6"/>
      <c r="D9" s="6"/>
      <c r="E9" s="6"/>
      <c r="F9" s="6" t="s">
        <v>2391</v>
      </c>
      <c r="G9" s="6">
        <v>2023</v>
      </c>
      <c r="H9" s="6">
        <v>2024</v>
      </c>
      <c r="I9" s="6">
        <v>2025</v>
      </c>
    </row>
    <row r="10" s="1" customFormat="1" ht="14.25" customHeight="1" spans="1:9">
      <c r="A10" s="7">
        <v>1</v>
      </c>
      <c r="B10" s="12" t="s">
        <v>1096</v>
      </c>
      <c r="C10" s="12" t="s">
        <v>2392</v>
      </c>
      <c r="D10" s="12" t="s">
        <v>2393</v>
      </c>
      <c r="E10" s="13" t="s">
        <v>2394</v>
      </c>
      <c r="F10" s="13" t="s">
        <v>2394</v>
      </c>
      <c r="G10" s="13" t="s">
        <v>2395</v>
      </c>
      <c r="H10" s="13" t="s">
        <v>2396</v>
      </c>
      <c r="I10" s="13" t="s">
        <v>2397</v>
      </c>
    </row>
    <row r="11" s="1" customFormat="1" ht="14.25" customHeight="1" spans="1:9">
      <c r="A11" s="7">
        <v>2</v>
      </c>
      <c r="B11" s="12" t="s">
        <v>1096</v>
      </c>
      <c r="C11" s="12" t="s">
        <v>2392</v>
      </c>
      <c r="D11" s="12" t="s">
        <v>2398</v>
      </c>
      <c r="E11" s="13" t="s">
        <v>2399</v>
      </c>
      <c r="F11" s="13"/>
      <c r="G11" s="13"/>
      <c r="H11" s="13"/>
      <c r="I11" s="13"/>
    </row>
    <row r="12" s="1" customFormat="1" ht="14.25" customHeight="1" spans="1:9">
      <c r="A12" s="7">
        <v>3</v>
      </c>
      <c r="B12" s="12" t="s">
        <v>1096</v>
      </c>
      <c r="C12" s="12" t="s">
        <v>2392</v>
      </c>
      <c r="D12" s="12" t="s">
        <v>2400</v>
      </c>
      <c r="E12" s="13" t="s">
        <v>2401</v>
      </c>
      <c r="F12" s="13" t="s">
        <v>2401</v>
      </c>
      <c r="G12" s="13" t="s">
        <v>2399</v>
      </c>
      <c r="H12" s="13" t="s">
        <v>2399</v>
      </c>
      <c r="I12" s="13" t="s">
        <v>2401</v>
      </c>
    </row>
    <row r="13" s="1" customFormat="1" ht="14.25" customHeight="1" spans="1:9">
      <c r="A13" s="7">
        <v>4</v>
      </c>
      <c r="B13" s="12" t="s">
        <v>1096</v>
      </c>
      <c r="C13" s="12" t="s">
        <v>2392</v>
      </c>
      <c r="D13" s="12" t="s">
        <v>2402</v>
      </c>
      <c r="E13" s="13" t="s">
        <v>2403</v>
      </c>
      <c r="F13" s="13" t="s">
        <v>2403</v>
      </c>
      <c r="G13" s="13"/>
      <c r="H13" s="13"/>
      <c r="I13" s="13" t="s">
        <v>2403</v>
      </c>
    </row>
    <row r="14" s="1" customFormat="1" ht="14.25" customHeight="1" spans="1:9">
      <c r="A14" s="7">
        <v>5</v>
      </c>
      <c r="B14" s="12" t="s">
        <v>1096</v>
      </c>
      <c r="C14" s="12" t="s">
        <v>2404</v>
      </c>
      <c r="D14" s="12" t="s">
        <v>2405</v>
      </c>
      <c r="E14" s="13" t="s">
        <v>1919</v>
      </c>
      <c r="F14" s="13"/>
      <c r="G14" s="13"/>
      <c r="H14" s="13"/>
      <c r="I14" s="13"/>
    </row>
    <row r="15" s="1" customFormat="1" ht="14.25" customHeight="1" spans="1:9">
      <c r="A15" s="7">
        <v>6</v>
      </c>
      <c r="B15" s="12" t="s">
        <v>1096</v>
      </c>
      <c r="C15" s="12" t="s">
        <v>2406</v>
      </c>
      <c r="D15" s="12" t="s">
        <v>2407</v>
      </c>
      <c r="E15" s="13" t="s">
        <v>2399</v>
      </c>
      <c r="F15" s="13"/>
      <c r="G15" s="13"/>
      <c r="H15" s="13"/>
      <c r="I15" s="13"/>
    </row>
    <row r="16" s="1" customFormat="1" ht="14.25" customHeight="1" spans="1:9">
      <c r="A16" s="7">
        <v>7</v>
      </c>
      <c r="B16" s="12" t="s">
        <v>1096</v>
      </c>
      <c r="C16" s="12" t="s">
        <v>2408</v>
      </c>
      <c r="D16" s="12" t="s">
        <v>2409</v>
      </c>
      <c r="E16" s="13" t="s">
        <v>2399</v>
      </c>
      <c r="F16" s="13"/>
      <c r="G16" s="13"/>
      <c r="H16" s="13"/>
      <c r="I16" s="13"/>
    </row>
    <row r="17" s="1" customFormat="1" ht="25.7" customHeight="1" spans="1:9">
      <c r="A17" s="11" t="s">
        <v>2410</v>
      </c>
      <c r="B17" s="11"/>
      <c r="C17" s="11"/>
      <c r="D17" s="11"/>
      <c r="E17" s="11"/>
      <c r="F17" s="11"/>
      <c r="G17" s="11"/>
      <c r="H17" s="11"/>
      <c r="I17" s="11"/>
    </row>
    <row r="18" s="1" customFormat="1" ht="14.25" customHeight="1" spans="1:9">
      <c r="A18" s="6" t="s">
        <v>2389</v>
      </c>
      <c r="B18" s="6" t="s">
        <v>1040</v>
      </c>
      <c r="C18" s="6" t="s">
        <v>1041</v>
      </c>
      <c r="D18" s="6" t="s">
        <v>1042</v>
      </c>
      <c r="E18" s="6"/>
      <c r="F18" s="9" t="s">
        <v>2411</v>
      </c>
      <c r="G18" s="9"/>
      <c r="H18" s="9"/>
      <c r="I18" s="9"/>
    </row>
    <row r="19" s="1" customFormat="1" ht="14.25" customHeight="1" spans="1:9">
      <c r="A19" s="7">
        <v>1</v>
      </c>
      <c r="B19" s="14" t="s">
        <v>1050</v>
      </c>
      <c r="C19" s="15" t="s">
        <v>1065</v>
      </c>
      <c r="D19" s="15" t="s">
        <v>2412</v>
      </c>
      <c r="E19" s="15"/>
      <c r="F19" s="15" t="s">
        <v>2413</v>
      </c>
      <c r="G19" s="15"/>
      <c r="H19" s="15"/>
      <c r="I19" s="15"/>
    </row>
    <row r="20" s="1" customFormat="1" ht="14.25" customHeight="1" spans="1:9">
      <c r="A20" s="7">
        <v>2</v>
      </c>
      <c r="B20" s="14" t="s">
        <v>1050</v>
      </c>
      <c r="C20" s="15" t="s">
        <v>1051</v>
      </c>
      <c r="D20" s="15" t="s">
        <v>2414</v>
      </c>
      <c r="E20" s="15"/>
      <c r="F20" s="15" t="s">
        <v>2415</v>
      </c>
      <c r="G20" s="15"/>
      <c r="H20" s="15"/>
      <c r="I20" s="15"/>
    </row>
    <row r="21" s="1" customFormat="1" ht="14.25" customHeight="1" spans="1:9">
      <c r="A21" s="7">
        <v>3</v>
      </c>
      <c r="B21" s="14" t="s">
        <v>1050</v>
      </c>
      <c r="C21" s="15" t="s">
        <v>1051</v>
      </c>
      <c r="D21" s="15" t="s">
        <v>2416</v>
      </c>
      <c r="E21" s="15"/>
      <c r="F21" s="15" t="s">
        <v>2417</v>
      </c>
      <c r="G21" s="15"/>
      <c r="H21" s="15"/>
      <c r="I21" s="15"/>
    </row>
    <row r="22" s="1" customFormat="1" ht="14.25" customHeight="1" spans="1:9">
      <c r="A22" s="7">
        <v>4</v>
      </c>
      <c r="B22" s="14" t="s">
        <v>1050</v>
      </c>
      <c r="C22" s="15" t="s">
        <v>1051</v>
      </c>
      <c r="D22" s="15" t="s">
        <v>2418</v>
      </c>
      <c r="E22" s="15"/>
      <c r="F22" s="15" t="s">
        <v>2419</v>
      </c>
      <c r="G22" s="15"/>
      <c r="H22" s="15"/>
      <c r="I22" s="15"/>
    </row>
    <row r="23" s="1" customFormat="1" ht="14.25" customHeight="1" spans="1:9">
      <c r="A23" s="7">
        <v>5</v>
      </c>
      <c r="B23" s="14" t="s">
        <v>1050</v>
      </c>
      <c r="C23" s="15" t="s">
        <v>1051</v>
      </c>
      <c r="D23" s="15" t="s">
        <v>2420</v>
      </c>
      <c r="E23" s="15"/>
      <c r="F23" s="15" t="s">
        <v>2421</v>
      </c>
      <c r="G23" s="15"/>
      <c r="H23" s="15"/>
      <c r="I23" s="15"/>
    </row>
    <row r="24" s="1" customFormat="1" ht="22.7" customHeight="1" spans="1:9">
      <c r="A24" s="7">
        <v>6</v>
      </c>
      <c r="B24" s="14" t="s">
        <v>1070</v>
      </c>
      <c r="C24" s="15" t="s">
        <v>1230</v>
      </c>
      <c r="D24" s="15" t="s">
        <v>2422</v>
      </c>
      <c r="E24" s="15"/>
      <c r="F24" s="15" t="s">
        <v>2423</v>
      </c>
      <c r="G24" s="15"/>
      <c r="H24" s="15"/>
      <c r="I24" s="15"/>
    </row>
    <row r="25" s="1" customFormat="1" ht="33.95" customHeight="1" spans="1:9">
      <c r="A25" s="7">
        <v>7</v>
      </c>
      <c r="B25" s="14" t="s">
        <v>1070</v>
      </c>
      <c r="C25" s="15" t="s">
        <v>1075</v>
      </c>
      <c r="D25" s="15" t="s">
        <v>2424</v>
      </c>
      <c r="E25" s="15"/>
      <c r="F25" s="15" t="s">
        <v>2423</v>
      </c>
      <c r="G25" s="15"/>
      <c r="H25" s="15"/>
      <c r="I25" s="15"/>
    </row>
    <row r="26" s="1" customFormat="1" ht="56.45" customHeight="1" spans="1:9">
      <c r="A26" s="2" t="s">
        <v>2378</v>
      </c>
      <c r="B26" s="2"/>
      <c r="C26" s="2"/>
      <c r="D26" s="2"/>
      <c r="E26" s="2"/>
      <c r="F26" s="2"/>
      <c r="G26" s="2"/>
      <c r="H26" s="2"/>
      <c r="I26" s="2"/>
    </row>
    <row r="27" s="1" customFormat="1" ht="27.2" customHeight="1" spans="1:9">
      <c r="A27" s="3" t="s">
        <v>2379</v>
      </c>
      <c r="B27" s="4" t="s">
        <v>2425</v>
      </c>
      <c r="C27" s="4"/>
      <c r="D27" s="4"/>
      <c r="E27" s="4"/>
      <c r="F27" s="4"/>
      <c r="G27" s="5"/>
      <c r="H27" s="5"/>
      <c r="I27" s="16" t="s">
        <v>2</v>
      </c>
    </row>
    <row r="28" s="1" customFormat="1" ht="28.5" customHeight="1" spans="1:9">
      <c r="A28" s="6" t="s">
        <v>2381</v>
      </c>
      <c r="B28" s="6"/>
      <c r="C28" s="6"/>
      <c r="D28" s="6" t="s">
        <v>2382</v>
      </c>
      <c r="E28" s="6"/>
      <c r="F28" s="6" t="s">
        <v>2383</v>
      </c>
      <c r="G28" s="6"/>
      <c r="H28" s="6" t="s">
        <v>39</v>
      </c>
      <c r="I28" s="6"/>
    </row>
    <row r="29" s="1" customFormat="1" ht="28.5" customHeight="1" spans="1:9">
      <c r="A29" s="7" t="s">
        <v>2384</v>
      </c>
      <c r="B29" s="7"/>
      <c r="C29" s="7"/>
      <c r="D29" s="8">
        <v>659.7756</v>
      </c>
      <c r="E29" s="8"/>
      <c r="F29" s="8">
        <v>659.7756</v>
      </c>
      <c r="G29" s="8"/>
      <c r="H29" s="8">
        <v>0</v>
      </c>
      <c r="I29" s="8"/>
    </row>
    <row r="30" s="1" customFormat="1" ht="28.5" customHeight="1" spans="1:9">
      <c r="A30" s="7" t="s">
        <v>2385</v>
      </c>
      <c r="B30" s="7"/>
      <c r="C30" s="7"/>
      <c r="D30" s="8">
        <v>659.7756</v>
      </c>
      <c r="E30" s="8"/>
      <c r="F30" s="8">
        <v>659.7756</v>
      </c>
      <c r="G30" s="8"/>
      <c r="H30" s="8">
        <v>0</v>
      </c>
      <c r="I30" s="8"/>
    </row>
    <row r="31" s="1" customFormat="1" ht="57.2" customHeight="1" spans="1:9">
      <c r="A31" s="9" t="s">
        <v>2386</v>
      </c>
      <c r="B31" s="9"/>
      <c r="C31" s="9"/>
      <c r="D31" s="10" t="s">
        <v>2426</v>
      </c>
      <c r="E31" s="10"/>
      <c r="F31" s="10"/>
      <c r="G31" s="10"/>
      <c r="H31" s="10"/>
      <c r="I31" s="10"/>
    </row>
    <row r="32" s="1" customFormat="1" ht="26.45" customHeight="1" spans="1:9">
      <c r="A32" s="11" t="s">
        <v>2388</v>
      </c>
      <c r="B32" s="11"/>
      <c r="C32" s="11"/>
      <c r="D32" s="11"/>
      <c r="E32" s="11"/>
      <c r="F32" s="11"/>
      <c r="G32" s="11"/>
      <c r="H32" s="11"/>
      <c r="I32" s="11"/>
    </row>
    <row r="33" s="1" customFormat="1" ht="14.25" customHeight="1" spans="1:9">
      <c r="A33" s="6" t="s">
        <v>2389</v>
      </c>
      <c r="B33" s="6" t="s">
        <v>1040</v>
      </c>
      <c r="C33" s="6" t="s">
        <v>1041</v>
      </c>
      <c r="D33" s="6" t="s">
        <v>1042</v>
      </c>
      <c r="E33" s="6" t="s">
        <v>1044</v>
      </c>
      <c r="F33" s="6" t="s">
        <v>2390</v>
      </c>
      <c r="G33" s="6"/>
      <c r="H33" s="6"/>
      <c r="I33" s="6"/>
    </row>
    <row r="34" s="1" customFormat="1" ht="14.25" customHeight="1" spans="1:9">
      <c r="A34" s="6"/>
      <c r="B34" s="6"/>
      <c r="C34" s="6"/>
      <c r="D34" s="6"/>
      <c r="E34" s="6"/>
      <c r="F34" s="6" t="s">
        <v>2391</v>
      </c>
      <c r="G34" s="6">
        <v>2023</v>
      </c>
      <c r="H34" s="6">
        <v>2024</v>
      </c>
      <c r="I34" s="6">
        <v>2025</v>
      </c>
    </row>
    <row r="35" s="1" customFormat="1" ht="14.25" customHeight="1" spans="1:9">
      <c r="A35" s="7">
        <v>1</v>
      </c>
      <c r="B35" s="12" t="s">
        <v>1096</v>
      </c>
      <c r="C35" s="12" t="s">
        <v>2392</v>
      </c>
      <c r="D35" s="12" t="s">
        <v>2393</v>
      </c>
      <c r="E35" s="13" t="s">
        <v>2427</v>
      </c>
      <c r="F35" s="13" t="s">
        <v>2427</v>
      </c>
      <c r="G35" s="13" t="s">
        <v>2428</v>
      </c>
      <c r="H35" s="13" t="s">
        <v>2429</v>
      </c>
      <c r="I35" s="13" t="s">
        <v>2430</v>
      </c>
    </row>
    <row r="36" s="1" customFormat="1" ht="14.25" customHeight="1" spans="1:9">
      <c r="A36" s="7">
        <v>2</v>
      </c>
      <c r="B36" s="12" t="s">
        <v>1096</v>
      </c>
      <c r="C36" s="12" t="s">
        <v>2392</v>
      </c>
      <c r="D36" s="12" t="s">
        <v>2398</v>
      </c>
      <c r="E36" s="13" t="s">
        <v>2399</v>
      </c>
      <c r="F36" s="13"/>
      <c r="G36" s="13" t="s">
        <v>2399</v>
      </c>
      <c r="H36" s="13" t="s">
        <v>2399</v>
      </c>
      <c r="I36" s="13" t="s">
        <v>2399</v>
      </c>
    </row>
    <row r="37" s="1" customFormat="1" ht="14.25" customHeight="1" spans="1:9">
      <c r="A37" s="7">
        <v>3</v>
      </c>
      <c r="B37" s="12" t="s">
        <v>1096</v>
      </c>
      <c r="C37" s="12" t="s">
        <v>2392</v>
      </c>
      <c r="D37" s="12" t="s">
        <v>2400</v>
      </c>
      <c r="E37" s="13" t="s">
        <v>2399</v>
      </c>
      <c r="F37" s="13"/>
      <c r="G37" s="13" t="s">
        <v>2399</v>
      </c>
      <c r="H37" s="13" t="s">
        <v>2399</v>
      </c>
      <c r="I37" s="13"/>
    </row>
    <row r="38" s="1" customFormat="1" ht="14.25" customHeight="1" spans="1:9">
      <c r="A38" s="7">
        <v>4</v>
      </c>
      <c r="B38" s="12" t="s">
        <v>1096</v>
      </c>
      <c r="C38" s="12" t="s">
        <v>2392</v>
      </c>
      <c r="D38" s="12" t="s">
        <v>2402</v>
      </c>
      <c r="E38" s="13" t="s">
        <v>2431</v>
      </c>
      <c r="F38" s="13" t="s">
        <v>2431</v>
      </c>
      <c r="G38" s="13"/>
      <c r="H38" s="13"/>
      <c r="I38" s="13" t="s">
        <v>2431</v>
      </c>
    </row>
    <row r="39" s="1" customFormat="1" ht="14.25" customHeight="1" spans="1:9">
      <c r="A39" s="7">
        <v>5</v>
      </c>
      <c r="B39" s="12" t="s">
        <v>1096</v>
      </c>
      <c r="C39" s="12" t="s">
        <v>2404</v>
      </c>
      <c r="D39" s="12" t="s">
        <v>2405</v>
      </c>
      <c r="E39" s="13" t="s">
        <v>1919</v>
      </c>
      <c r="F39" s="13"/>
      <c r="G39" s="13"/>
      <c r="H39" s="13"/>
      <c r="I39" s="13"/>
    </row>
    <row r="40" s="1" customFormat="1" ht="14.25" customHeight="1" spans="1:9">
      <c r="A40" s="7">
        <v>6</v>
      </c>
      <c r="B40" s="12" t="s">
        <v>1096</v>
      </c>
      <c r="C40" s="12" t="s">
        <v>2406</v>
      </c>
      <c r="D40" s="12" t="s">
        <v>2407</v>
      </c>
      <c r="E40" s="13" t="s">
        <v>2399</v>
      </c>
      <c r="F40" s="13"/>
      <c r="G40" s="13" t="s">
        <v>2399</v>
      </c>
      <c r="H40" s="13" t="s">
        <v>2399</v>
      </c>
      <c r="I40" s="13" t="s">
        <v>2399</v>
      </c>
    </row>
    <row r="41" s="1" customFormat="1" ht="14.25" customHeight="1" spans="1:9">
      <c r="A41" s="7">
        <v>7</v>
      </c>
      <c r="B41" s="12" t="s">
        <v>1096</v>
      </c>
      <c r="C41" s="12" t="s">
        <v>2408</v>
      </c>
      <c r="D41" s="12" t="s">
        <v>2409</v>
      </c>
      <c r="E41" s="13" t="s">
        <v>2413</v>
      </c>
      <c r="F41" s="13" t="s">
        <v>2413</v>
      </c>
      <c r="G41" s="13" t="s">
        <v>2399</v>
      </c>
      <c r="H41" s="13" t="s">
        <v>2413</v>
      </c>
      <c r="I41" s="13" t="s">
        <v>2413</v>
      </c>
    </row>
    <row r="42" s="1" customFormat="1" ht="25.7" customHeight="1" spans="1:9">
      <c r="A42" s="11" t="s">
        <v>2410</v>
      </c>
      <c r="B42" s="11"/>
      <c r="C42" s="11"/>
      <c r="D42" s="11"/>
      <c r="E42" s="11"/>
      <c r="F42" s="11"/>
      <c r="G42" s="11"/>
      <c r="H42" s="11"/>
      <c r="I42" s="11"/>
    </row>
    <row r="43" s="1" customFormat="1" ht="14.25" customHeight="1" spans="1:9">
      <c r="A43" s="6" t="s">
        <v>2389</v>
      </c>
      <c r="B43" s="6" t="s">
        <v>1040</v>
      </c>
      <c r="C43" s="6" t="s">
        <v>1041</v>
      </c>
      <c r="D43" s="6" t="s">
        <v>1042</v>
      </c>
      <c r="E43" s="6"/>
      <c r="F43" s="9" t="s">
        <v>2411</v>
      </c>
      <c r="G43" s="9"/>
      <c r="H43" s="9"/>
      <c r="I43" s="9"/>
    </row>
    <row r="44" s="1" customFormat="1" ht="14.25" customHeight="1" spans="1:9">
      <c r="A44" s="7">
        <v>1</v>
      </c>
      <c r="B44" s="14" t="s">
        <v>1050</v>
      </c>
      <c r="C44" s="15" t="s">
        <v>1065</v>
      </c>
      <c r="D44" s="15" t="s">
        <v>2432</v>
      </c>
      <c r="E44" s="15"/>
      <c r="F44" s="15" t="s">
        <v>1026</v>
      </c>
      <c r="G44" s="15"/>
      <c r="H44" s="15"/>
      <c r="I44" s="15"/>
    </row>
    <row r="45" s="1" customFormat="1" ht="14.25" customHeight="1" spans="1:9">
      <c r="A45" s="7">
        <v>2</v>
      </c>
      <c r="B45" s="14" t="s">
        <v>1050</v>
      </c>
      <c r="C45" s="15" t="s">
        <v>1051</v>
      </c>
      <c r="D45" s="15" t="s">
        <v>2433</v>
      </c>
      <c r="E45" s="15"/>
      <c r="F45" s="15" t="s">
        <v>2434</v>
      </c>
      <c r="G45" s="15"/>
      <c r="H45" s="15"/>
      <c r="I45" s="15"/>
    </row>
    <row r="46" s="1" customFormat="1" ht="22.7" customHeight="1" spans="1:9">
      <c r="A46" s="7">
        <v>3</v>
      </c>
      <c r="B46" s="14" t="s">
        <v>1050</v>
      </c>
      <c r="C46" s="15" t="s">
        <v>1051</v>
      </c>
      <c r="D46" s="15" t="s">
        <v>2435</v>
      </c>
      <c r="E46" s="15"/>
      <c r="F46" s="15" t="s">
        <v>2436</v>
      </c>
      <c r="G46" s="15"/>
      <c r="H46" s="15"/>
      <c r="I46" s="15"/>
    </row>
    <row r="47" s="1" customFormat="1" ht="14.25" customHeight="1" spans="1:9">
      <c r="A47" s="7">
        <v>4</v>
      </c>
      <c r="B47" s="14" t="s">
        <v>1050</v>
      </c>
      <c r="C47" s="15" t="s">
        <v>1051</v>
      </c>
      <c r="D47" s="15" t="s">
        <v>2437</v>
      </c>
      <c r="E47" s="15"/>
      <c r="F47" s="15" t="s">
        <v>2438</v>
      </c>
      <c r="G47" s="15"/>
      <c r="H47" s="15"/>
      <c r="I47" s="15"/>
    </row>
    <row r="48" s="1" customFormat="1" ht="14.25" customHeight="1" spans="1:9">
      <c r="A48" s="7">
        <v>5</v>
      </c>
      <c r="B48" s="14" t="s">
        <v>1050</v>
      </c>
      <c r="C48" s="15" t="s">
        <v>1051</v>
      </c>
      <c r="D48" s="15" t="s">
        <v>2439</v>
      </c>
      <c r="E48" s="15"/>
      <c r="F48" s="15" t="s">
        <v>2440</v>
      </c>
      <c r="G48" s="15"/>
      <c r="H48" s="15"/>
      <c r="I48" s="15"/>
    </row>
    <row r="49" s="1" customFormat="1" ht="14.25" customHeight="1" spans="1:9">
      <c r="A49" s="7">
        <v>6</v>
      </c>
      <c r="B49" s="14" t="s">
        <v>1050</v>
      </c>
      <c r="C49" s="15" t="s">
        <v>1061</v>
      </c>
      <c r="D49" s="15" t="s">
        <v>2441</v>
      </c>
      <c r="E49" s="15"/>
      <c r="F49" s="15" t="s">
        <v>2442</v>
      </c>
      <c r="G49" s="15"/>
      <c r="H49" s="15"/>
      <c r="I49" s="15"/>
    </row>
    <row r="50" s="1" customFormat="1" ht="33.95" customHeight="1" spans="1:9">
      <c r="A50" s="7">
        <v>7</v>
      </c>
      <c r="B50" s="14" t="s">
        <v>1070</v>
      </c>
      <c r="C50" s="15" t="s">
        <v>1075</v>
      </c>
      <c r="D50" s="15" t="s">
        <v>2443</v>
      </c>
      <c r="E50" s="15"/>
      <c r="F50" s="15" t="s">
        <v>1186</v>
      </c>
      <c r="G50" s="15"/>
      <c r="H50" s="15"/>
      <c r="I50" s="15"/>
    </row>
    <row r="51" s="1" customFormat="1" ht="56.45" customHeight="1" spans="1:9">
      <c r="A51" s="2" t="s">
        <v>2378</v>
      </c>
      <c r="B51" s="2"/>
      <c r="C51" s="2"/>
      <c r="D51" s="2"/>
      <c r="E51" s="2"/>
      <c r="F51" s="2"/>
      <c r="G51" s="2"/>
      <c r="H51" s="2"/>
      <c r="I51" s="2"/>
    </row>
    <row r="52" s="1" customFormat="1" ht="27.2" customHeight="1" spans="1:9">
      <c r="A52" s="3" t="s">
        <v>2379</v>
      </c>
      <c r="B52" s="4" t="s">
        <v>2444</v>
      </c>
      <c r="C52" s="4"/>
      <c r="D52" s="4"/>
      <c r="E52" s="4"/>
      <c r="F52" s="4"/>
      <c r="G52" s="5"/>
      <c r="H52" s="5"/>
      <c r="I52" s="16" t="s">
        <v>2</v>
      </c>
    </row>
    <row r="53" s="1" customFormat="1" ht="28.5" customHeight="1" spans="1:9">
      <c r="A53" s="6" t="s">
        <v>2381</v>
      </c>
      <c r="B53" s="6"/>
      <c r="C53" s="6"/>
      <c r="D53" s="6" t="s">
        <v>2382</v>
      </c>
      <c r="E53" s="6"/>
      <c r="F53" s="6" t="s">
        <v>2383</v>
      </c>
      <c r="G53" s="6"/>
      <c r="H53" s="6" t="s">
        <v>39</v>
      </c>
      <c r="I53" s="6"/>
    </row>
    <row r="54" s="1" customFormat="1" ht="28.5" customHeight="1" spans="1:9">
      <c r="A54" s="7" t="s">
        <v>2384</v>
      </c>
      <c r="B54" s="7"/>
      <c r="C54" s="7"/>
      <c r="D54" s="8">
        <v>1066.2465</v>
      </c>
      <c r="E54" s="8"/>
      <c r="F54" s="8">
        <v>1066.2465</v>
      </c>
      <c r="G54" s="8"/>
      <c r="H54" s="8">
        <v>0</v>
      </c>
      <c r="I54" s="8"/>
    </row>
    <row r="55" s="1" customFormat="1" ht="28.5" customHeight="1" spans="1:9">
      <c r="A55" s="7" t="s">
        <v>2385</v>
      </c>
      <c r="B55" s="7"/>
      <c r="C55" s="7"/>
      <c r="D55" s="8">
        <v>1066.2465</v>
      </c>
      <c r="E55" s="8"/>
      <c r="F55" s="8">
        <v>1066.2465</v>
      </c>
      <c r="G55" s="8"/>
      <c r="H55" s="8">
        <v>0</v>
      </c>
      <c r="I55" s="8"/>
    </row>
    <row r="56" s="1" customFormat="1" ht="192.2" customHeight="1" spans="1:9">
      <c r="A56" s="9" t="s">
        <v>2386</v>
      </c>
      <c r="B56" s="9"/>
      <c r="C56" s="9"/>
      <c r="D56" s="10" t="s">
        <v>2445</v>
      </c>
      <c r="E56" s="10"/>
      <c r="F56" s="10"/>
      <c r="G56" s="10"/>
      <c r="H56" s="10"/>
      <c r="I56" s="10"/>
    </row>
    <row r="57" s="1" customFormat="1" ht="26.45" customHeight="1" spans="1:9">
      <c r="A57" s="11" t="s">
        <v>2388</v>
      </c>
      <c r="B57" s="11"/>
      <c r="C57" s="11"/>
      <c r="D57" s="11"/>
      <c r="E57" s="11"/>
      <c r="F57" s="11"/>
      <c r="G57" s="11"/>
      <c r="H57" s="11"/>
      <c r="I57" s="11"/>
    </row>
    <row r="58" s="1" customFormat="1" ht="14.25" customHeight="1" spans="1:9">
      <c r="A58" s="6" t="s">
        <v>2389</v>
      </c>
      <c r="B58" s="6" t="s">
        <v>1040</v>
      </c>
      <c r="C58" s="6" t="s">
        <v>1041</v>
      </c>
      <c r="D58" s="6" t="s">
        <v>1042</v>
      </c>
      <c r="E58" s="6" t="s">
        <v>1044</v>
      </c>
      <c r="F58" s="6" t="s">
        <v>2390</v>
      </c>
      <c r="G58" s="6"/>
      <c r="H58" s="6"/>
      <c r="I58" s="6"/>
    </row>
    <row r="59" s="1" customFormat="1" ht="14.25" customHeight="1" spans="1:9">
      <c r="A59" s="6"/>
      <c r="B59" s="6"/>
      <c r="C59" s="6"/>
      <c r="D59" s="6"/>
      <c r="E59" s="6"/>
      <c r="F59" s="6" t="s">
        <v>2391</v>
      </c>
      <c r="G59" s="6">
        <v>2023</v>
      </c>
      <c r="H59" s="6">
        <v>2024</v>
      </c>
      <c r="I59" s="6">
        <v>2025</v>
      </c>
    </row>
    <row r="60" s="1" customFormat="1" ht="14.25" customHeight="1" spans="1:9">
      <c r="A60" s="7">
        <v>1</v>
      </c>
      <c r="B60" s="12" t="s">
        <v>1096</v>
      </c>
      <c r="C60" s="12" t="s">
        <v>2392</v>
      </c>
      <c r="D60" s="12" t="s">
        <v>2393</v>
      </c>
      <c r="E60" s="13" t="s">
        <v>2446</v>
      </c>
      <c r="F60" s="13" t="s">
        <v>2447</v>
      </c>
      <c r="G60" s="13" t="s">
        <v>2448</v>
      </c>
      <c r="H60" s="13" t="s">
        <v>2449</v>
      </c>
      <c r="I60" s="13" t="s">
        <v>2450</v>
      </c>
    </row>
    <row r="61" s="1" customFormat="1" ht="14.25" customHeight="1" spans="1:9">
      <c r="A61" s="7">
        <v>2</v>
      </c>
      <c r="B61" s="12" t="s">
        <v>1096</v>
      </c>
      <c r="C61" s="12" t="s">
        <v>2392</v>
      </c>
      <c r="D61" s="12" t="s">
        <v>2398</v>
      </c>
      <c r="E61" s="13" t="s">
        <v>2399</v>
      </c>
      <c r="F61" s="13"/>
      <c r="G61" s="13"/>
      <c r="H61" s="13"/>
      <c r="I61" s="13"/>
    </row>
    <row r="62" s="1" customFormat="1" ht="14.25" customHeight="1" spans="1:9">
      <c r="A62" s="7">
        <v>3</v>
      </c>
      <c r="B62" s="12" t="s">
        <v>1096</v>
      </c>
      <c r="C62" s="12" t="s">
        <v>2392</v>
      </c>
      <c r="D62" s="12" t="s">
        <v>2400</v>
      </c>
      <c r="E62" s="13" t="s">
        <v>2399</v>
      </c>
      <c r="F62" s="13" t="s">
        <v>2451</v>
      </c>
      <c r="G62" s="13" t="s">
        <v>2399</v>
      </c>
      <c r="H62" s="13" t="s">
        <v>2399</v>
      </c>
      <c r="I62" s="13" t="s">
        <v>2451</v>
      </c>
    </row>
    <row r="63" s="1" customFormat="1" ht="14.25" customHeight="1" spans="1:9">
      <c r="A63" s="7">
        <v>4</v>
      </c>
      <c r="B63" s="12" t="s">
        <v>1096</v>
      </c>
      <c r="C63" s="12" t="s">
        <v>2392</v>
      </c>
      <c r="D63" s="12" t="s">
        <v>2402</v>
      </c>
      <c r="E63" s="13" t="s">
        <v>2452</v>
      </c>
      <c r="F63" s="13" t="s">
        <v>2452</v>
      </c>
      <c r="G63" s="13"/>
      <c r="H63" s="13"/>
      <c r="I63" s="13" t="s">
        <v>2452</v>
      </c>
    </row>
    <row r="64" s="1" customFormat="1" ht="14.25" customHeight="1" spans="1:9">
      <c r="A64" s="7">
        <v>5</v>
      </c>
      <c r="B64" s="12" t="s">
        <v>1096</v>
      </c>
      <c r="C64" s="12" t="s">
        <v>2404</v>
      </c>
      <c r="D64" s="12" t="s">
        <v>2405</v>
      </c>
      <c r="E64" s="13" t="s">
        <v>1919</v>
      </c>
      <c r="F64" s="13"/>
      <c r="G64" s="13"/>
      <c r="H64" s="13"/>
      <c r="I64" s="13"/>
    </row>
    <row r="65" s="1" customFormat="1" ht="14.25" customHeight="1" spans="1:9">
      <c r="A65" s="7">
        <v>6</v>
      </c>
      <c r="B65" s="12" t="s">
        <v>1096</v>
      </c>
      <c r="C65" s="12" t="s">
        <v>2406</v>
      </c>
      <c r="D65" s="12" t="s">
        <v>2407</v>
      </c>
      <c r="E65" s="13" t="s">
        <v>2399</v>
      </c>
      <c r="F65" s="13"/>
      <c r="G65" s="13"/>
      <c r="H65" s="13"/>
      <c r="I65" s="13"/>
    </row>
    <row r="66" s="1" customFormat="1" ht="14.25" customHeight="1" spans="1:9">
      <c r="A66" s="7">
        <v>7</v>
      </c>
      <c r="B66" s="12" t="s">
        <v>1096</v>
      </c>
      <c r="C66" s="12" t="s">
        <v>2408</v>
      </c>
      <c r="D66" s="12" t="s">
        <v>2409</v>
      </c>
      <c r="E66" s="13" t="s">
        <v>2413</v>
      </c>
      <c r="F66" s="13"/>
      <c r="G66" s="13"/>
      <c r="H66" s="13"/>
      <c r="I66" s="13"/>
    </row>
    <row r="67" s="1" customFormat="1" ht="25.7" customHeight="1" spans="1:9">
      <c r="A67" s="11" t="s">
        <v>2410</v>
      </c>
      <c r="B67" s="11"/>
      <c r="C67" s="11"/>
      <c r="D67" s="11"/>
      <c r="E67" s="11"/>
      <c r="F67" s="11"/>
      <c r="G67" s="11"/>
      <c r="H67" s="11"/>
      <c r="I67" s="11"/>
    </row>
    <row r="68" s="1" customFormat="1" ht="14.25" customHeight="1" spans="1:9">
      <c r="A68" s="6" t="s">
        <v>2389</v>
      </c>
      <c r="B68" s="6" t="s">
        <v>1040</v>
      </c>
      <c r="C68" s="6" t="s">
        <v>1041</v>
      </c>
      <c r="D68" s="6" t="s">
        <v>1042</v>
      </c>
      <c r="E68" s="6"/>
      <c r="F68" s="9" t="s">
        <v>2411</v>
      </c>
      <c r="G68" s="9"/>
      <c r="H68" s="9"/>
      <c r="I68" s="9"/>
    </row>
    <row r="69" s="1" customFormat="1" ht="14.25" customHeight="1" spans="1:9">
      <c r="A69" s="7">
        <v>1</v>
      </c>
      <c r="B69" s="14" t="s">
        <v>1050</v>
      </c>
      <c r="C69" s="15" t="s">
        <v>1065</v>
      </c>
      <c r="D69" s="15" t="s">
        <v>2453</v>
      </c>
      <c r="E69" s="15"/>
      <c r="F69" s="15" t="s">
        <v>2454</v>
      </c>
      <c r="G69" s="15"/>
      <c r="H69" s="15"/>
      <c r="I69" s="15"/>
    </row>
    <row r="70" s="1" customFormat="1" ht="14.25" customHeight="1" spans="1:9">
      <c r="A70" s="7">
        <v>2</v>
      </c>
      <c r="B70" s="14" t="s">
        <v>1050</v>
      </c>
      <c r="C70" s="15" t="s">
        <v>1051</v>
      </c>
      <c r="D70" s="15" t="s">
        <v>2455</v>
      </c>
      <c r="E70" s="15"/>
      <c r="F70" s="15" t="s">
        <v>2456</v>
      </c>
      <c r="G70" s="15"/>
      <c r="H70" s="15"/>
      <c r="I70" s="15"/>
    </row>
    <row r="71" s="1" customFormat="1" ht="14.25" customHeight="1" spans="1:9">
      <c r="A71" s="7">
        <v>3</v>
      </c>
      <c r="B71" s="14" t="s">
        <v>1050</v>
      </c>
      <c r="C71" s="15" t="s">
        <v>1051</v>
      </c>
      <c r="D71" s="15" t="s">
        <v>2457</v>
      </c>
      <c r="E71" s="15"/>
      <c r="F71" s="15" t="s">
        <v>2458</v>
      </c>
      <c r="G71" s="15"/>
      <c r="H71" s="15"/>
      <c r="I71" s="15"/>
    </row>
    <row r="72" s="1" customFormat="1" ht="14.25" customHeight="1" spans="1:9">
      <c r="A72" s="7">
        <v>4</v>
      </c>
      <c r="B72" s="14" t="s">
        <v>1050</v>
      </c>
      <c r="C72" s="15" t="s">
        <v>1051</v>
      </c>
      <c r="D72" s="15" t="s">
        <v>2459</v>
      </c>
      <c r="E72" s="15"/>
      <c r="F72" s="15" t="s">
        <v>2460</v>
      </c>
      <c r="G72" s="15"/>
      <c r="H72" s="15"/>
      <c r="I72" s="15"/>
    </row>
    <row r="73" s="1" customFormat="1" ht="14.25" customHeight="1" spans="1:9">
      <c r="A73" s="7">
        <v>5</v>
      </c>
      <c r="B73" s="14" t="s">
        <v>1050</v>
      </c>
      <c r="C73" s="15" t="s">
        <v>1051</v>
      </c>
      <c r="D73" s="15" t="s">
        <v>2461</v>
      </c>
      <c r="E73" s="15"/>
      <c r="F73" s="15" t="s">
        <v>2462</v>
      </c>
      <c r="G73" s="15"/>
      <c r="H73" s="15"/>
      <c r="I73" s="15"/>
    </row>
    <row r="74" s="1" customFormat="1" ht="14.25" customHeight="1" spans="1:9">
      <c r="A74" s="7">
        <v>6</v>
      </c>
      <c r="B74" s="14" t="s">
        <v>1050</v>
      </c>
      <c r="C74" s="15" t="s">
        <v>1051</v>
      </c>
      <c r="D74" s="15" t="s">
        <v>2463</v>
      </c>
      <c r="E74" s="15"/>
      <c r="F74" s="15" t="s">
        <v>2413</v>
      </c>
      <c r="G74" s="15"/>
      <c r="H74" s="15"/>
      <c r="I74" s="15"/>
    </row>
    <row r="75" s="1" customFormat="1" ht="14.25" customHeight="1" spans="1:9">
      <c r="A75" s="7">
        <v>7</v>
      </c>
      <c r="B75" s="14" t="s">
        <v>1050</v>
      </c>
      <c r="C75" s="15" t="s">
        <v>1061</v>
      </c>
      <c r="D75" s="15" t="s">
        <v>2464</v>
      </c>
      <c r="E75" s="15"/>
      <c r="F75" s="15" t="s">
        <v>2465</v>
      </c>
      <c r="G75" s="15"/>
      <c r="H75" s="15"/>
      <c r="I75" s="15"/>
    </row>
    <row r="76" s="1" customFormat="1" ht="14.25" customHeight="1" spans="1:9">
      <c r="A76" s="7">
        <v>8</v>
      </c>
      <c r="B76" s="14" t="s">
        <v>1050</v>
      </c>
      <c r="C76" s="15" t="s">
        <v>1061</v>
      </c>
      <c r="D76" s="15" t="s">
        <v>2466</v>
      </c>
      <c r="E76" s="15"/>
      <c r="F76" s="15" t="s">
        <v>2467</v>
      </c>
      <c r="G76" s="15"/>
      <c r="H76" s="15"/>
      <c r="I76" s="15"/>
    </row>
    <row r="77" s="1" customFormat="1" ht="14.25" customHeight="1" spans="1:9">
      <c r="A77" s="7">
        <v>9</v>
      </c>
      <c r="B77" s="14" t="s">
        <v>1070</v>
      </c>
      <c r="C77" s="15" t="s">
        <v>1075</v>
      </c>
      <c r="D77" s="15" t="s">
        <v>2468</v>
      </c>
      <c r="E77" s="15"/>
      <c r="F77" s="15" t="s">
        <v>2469</v>
      </c>
      <c r="G77" s="15"/>
      <c r="H77" s="15"/>
      <c r="I77" s="15"/>
    </row>
    <row r="78" s="1" customFormat="1" ht="56.45" customHeight="1" spans="1:9">
      <c r="A78" s="2" t="s">
        <v>2378</v>
      </c>
      <c r="B78" s="2"/>
      <c r="C78" s="2"/>
      <c r="D78" s="2"/>
      <c r="E78" s="2"/>
      <c r="F78" s="2"/>
      <c r="G78" s="2"/>
      <c r="H78" s="2"/>
      <c r="I78" s="2"/>
    </row>
    <row r="79" s="1" customFormat="1" ht="27.2" customHeight="1" spans="1:9">
      <c r="A79" s="3" t="s">
        <v>2379</v>
      </c>
      <c r="B79" s="4" t="s">
        <v>2470</v>
      </c>
      <c r="C79" s="4"/>
      <c r="D79" s="4"/>
      <c r="E79" s="4"/>
      <c r="F79" s="4"/>
      <c r="G79" s="5"/>
      <c r="H79" s="5"/>
      <c r="I79" s="16" t="s">
        <v>2</v>
      </c>
    </row>
    <row r="80" s="1" customFormat="1" ht="28.5" customHeight="1" spans="1:9">
      <c r="A80" s="6" t="s">
        <v>2381</v>
      </c>
      <c r="B80" s="6"/>
      <c r="C80" s="6"/>
      <c r="D80" s="6" t="s">
        <v>2382</v>
      </c>
      <c r="E80" s="6"/>
      <c r="F80" s="6" t="s">
        <v>2383</v>
      </c>
      <c r="G80" s="6"/>
      <c r="H80" s="6" t="s">
        <v>39</v>
      </c>
      <c r="I80" s="6"/>
    </row>
    <row r="81" s="1" customFormat="1" ht="28.5" customHeight="1" spans="1:9">
      <c r="A81" s="7" t="s">
        <v>2384</v>
      </c>
      <c r="B81" s="7"/>
      <c r="C81" s="7"/>
      <c r="D81" s="8">
        <v>559.901</v>
      </c>
      <c r="E81" s="8"/>
      <c r="F81" s="8">
        <v>559.901</v>
      </c>
      <c r="G81" s="8"/>
      <c r="H81" s="8">
        <v>0</v>
      </c>
      <c r="I81" s="8"/>
    </row>
    <row r="82" s="1" customFormat="1" ht="28.5" customHeight="1" spans="1:9">
      <c r="A82" s="7" t="s">
        <v>2385</v>
      </c>
      <c r="B82" s="7"/>
      <c r="C82" s="7"/>
      <c r="D82" s="8">
        <v>559.901</v>
      </c>
      <c r="E82" s="8"/>
      <c r="F82" s="8">
        <v>559.901</v>
      </c>
      <c r="G82" s="8"/>
      <c r="H82" s="8">
        <v>0</v>
      </c>
      <c r="I82" s="8"/>
    </row>
    <row r="83" s="1" customFormat="1" ht="29.25" customHeight="1" spans="1:9">
      <c r="A83" s="9" t="s">
        <v>2386</v>
      </c>
      <c r="B83" s="9"/>
      <c r="C83" s="9"/>
      <c r="D83" s="10" t="s">
        <v>2471</v>
      </c>
      <c r="E83" s="10"/>
      <c r="F83" s="10"/>
      <c r="G83" s="10"/>
      <c r="H83" s="10"/>
      <c r="I83" s="10"/>
    </row>
    <row r="84" s="1" customFormat="1" ht="26.45" customHeight="1" spans="1:9">
      <c r="A84" s="11" t="s">
        <v>2388</v>
      </c>
      <c r="B84" s="11"/>
      <c r="C84" s="11"/>
      <c r="D84" s="11"/>
      <c r="E84" s="11"/>
      <c r="F84" s="11"/>
      <c r="G84" s="11"/>
      <c r="H84" s="11"/>
      <c r="I84" s="11"/>
    </row>
    <row r="85" s="1" customFormat="1" ht="14.25" customHeight="1" spans="1:9">
      <c r="A85" s="6" t="s">
        <v>2389</v>
      </c>
      <c r="B85" s="6" t="s">
        <v>1040</v>
      </c>
      <c r="C85" s="6" t="s">
        <v>1041</v>
      </c>
      <c r="D85" s="6" t="s">
        <v>1042</v>
      </c>
      <c r="E85" s="6" t="s">
        <v>1044</v>
      </c>
      <c r="F85" s="6" t="s">
        <v>2390</v>
      </c>
      <c r="G85" s="6"/>
      <c r="H85" s="6"/>
      <c r="I85" s="6"/>
    </row>
    <row r="86" s="1" customFormat="1" ht="14.25" customHeight="1" spans="1:9">
      <c r="A86" s="6"/>
      <c r="B86" s="6"/>
      <c r="C86" s="6"/>
      <c r="D86" s="6"/>
      <c r="E86" s="6"/>
      <c r="F86" s="6" t="s">
        <v>2391</v>
      </c>
      <c r="G86" s="6">
        <v>2023</v>
      </c>
      <c r="H86" s="6">
        <v>2024</v>
      </c>
      <c r="I86" s="6">
        <v>2025</v>
      </c>
    </row>
    <row r="87" s="1" customFormat="1" ht="14.25" customHeight="1" spans="1:9">
      <c r="A87" s="7">
        <v>1</v>
      </c>
      <c r="B87" s="12" t="s">
        <v>1096</v>
      </c>
      <c r="C87" s="12" t="s">
        <v>2392</v>
      </c>
      <c r="D87" s="12" t="s">
        <v>2393</v>
      </c>
      <c r="E87" s="13" t="s">
        <v>2472</v>
      </c>
      <c r="F87" s="13" t="s">
        <v>2473</v>
      </c>
      <c r="G87" s="13" t="s">
        <v>2474</v>
      </c>
      <c r="H87" s="13" t="s">
        <v>2475</v>
      </c>
      <c r="I87" s="13" t="s">
        <v>2476</v>
      </c>
    </row>
    <row r="88" s="1" customFormat="1" ht="14.25" customHeight="1" spans="1:9">
      <c r="A88" s="7">
        <v>2</v>
      </c>
      <c r="B88" s="12" t="s">
        <v>1096</v>
      </c>
      <c r="C88" s="12" t="s">
        <v>2392</v>
      </c>
      <c r="D88" s="12" t="s">
        <v>2398</v>
      </c>
      <c r="E88" s="13" t="s">
        <v>2477</v>
      </c>
      <c r="F88" s="13"/>
      <c r="G88" s="13"/>
      <c r="H88" s="13"/>
      <c r="I88" s="13"/>
    </row>
    <row r="89" s="1" customFormat="1" ht="14.25" customHeight="1" spans="1:9">
      <c r="A89" s="7">
        <v>3</v>
      </c>
      <c r="B89" s="12" t="s">
        <v>1096</v>
      </c>
      <c r="C89" s="12" t="s">
        <v>2392</v>
      </c>
      <c r="D89" s="12" t="s">
        <v>2400</v>
      </c>
      <c r="E89" s="13" t="s">
        <v>2478</v>
      </c>
      <c r="F89" s="13" t="s">
        <v>2479</v>
      </c>
      <c r="G89" s="13" t="s">
        <v>2480</v>
      </c>
      <c r="H89" s="13" t="s">
        <v>2399</v>
      </c>
      <c r="I89" s="13" t="s">
        <v>2481</v>
      </c>
    </row>
    <row r="90" s="1" customFormat="1" ht="14.25" customHeight="1" spans="1:9">
      <c r="A90" s="7">
        <v>4</v>
      </c>
      <c r="B90" s="12" t="s">
        <v>1096</v>
      </c>
      <c r="C90" s="12" t="s">
        <v>2392</v>
      </c>
      <c r="D90" s="12" t="s">
        <v>2402</v>
      </c>
      <c r="E90" s="13" t="s">
        <v>2482</v>
      </c>
      <c r="F90" s="13" t="s">
        <v>2483</v>
      </c>
      <c r="G90" s="13"/>
      <c r="H90" s="13"/>
      <c r="I90" s="13" t="s">
        <v>2483</v>
      </c>
    </row>
    <row r="91" s="1" customFormat="1" ht="14.25" customHeight="1" spans="1:9">
      <c r="A91" s="7">
        <v>5</v>
      </c>
      <c r="B91" s="12" t="s">
        <v>1096</v>
      </c>
      <c r="C91" s="12" t="s">
        <v>2404</v>
      </c>
      <c r="D91" s="12" t="s">
        <v>2405</v>
      </c>
      <c r="E91" s="13" t="s">
        <v>1669</v>
      </c>
      <c r="F91" s="13"/>
      <c r="G91" s="13"/>
      <c r="H91" s="13"/>
      <c r="I91" s="13"/>
    </row>
    <row r="92" s="1" customFormat="1" ht="14.25" customHeight="1" spans="1:9">
      <c r="A92" s="7">
        <v>6</v>
      </c>
      <c r="B92" s="12" t="s">
        <v>1096</v>
      </c>
      <c r="C92" s="12" t="s">
        <v>2406</v>
      </c>
      <c r="D92" s="12" t="s">
        <v>2407</v>
      </c>
      <c r="E92" s="13" t="s">
        <v>2477</v>
      </c>
      <c r="F92" s="13"/>
      <c r="G92" s="13"/>
      <c r="H92" s="13"/>
      <c r="I92" s="13"/>
    </row>
    <row r="93" s="1" customFormat="1" ht="14.25" customHeight="1" spans="1:9">
      <c r="A93" s="7">
        <v>7</v>
      </c>
      <c r="B93" s="12" t="s">
        <v>1096</v>
      </c>
      <c r="C93" s="12" t="s">
        <v>2408</v>
      </c>
      <c r="D93" s="12" t="s">
        <v>2409</v>
      </c>
      <c r="E93" s="13" t="s">
        <v>2484</v>
      </c>
      <c r="F93" s="13"/>
      <c r="G93" s="13"/>
      <c r="H93" s="13"/>
      <c r="I93" s="13"/>
    </row>
    <row r="94" s="1" customFormat="1" ht="25.7" customHeight="1" spans="1:9">
      <c r="A94" s="11" t="s">
        <v>2410</v>
      </c>
      <c r="B94" s="11"/>
      <c r="C94" s="11"/>
      <c r="D94" s="11"/>
      <c r="E94" s="11"/>
      <c r="F94" s="11"/>
      <c r="G94" s="11"/>
      <c r="H94" s="11"/>
      <c r="I94" s="11"/>
    </row>
    <row r="95" s="1" customFormat="1" ht="14.25" customHeight="1" spans="1:9">
      <c r="A95" s="6" t="s">
        <v>2389</v>
      </c>
      <c r="B95" s="6" t="s">
        <v>1040</v>
      </c>
      <c r="C95" s="6" t="s">
        <v>1041</v>
      </c>
      <c r="D95" s="6" t="s">
        <v>1042</v>
      </c>
      <c r="E95" s="6"/>
      <c r="F95" s="9" t="s">
        <v>2411</v>
      </c>
      <c r="G95" s="9"/>
      <c r="H95" s="9"/>
      <c r="I95" s="9"/>
    </row>
    <row r="96" s="1" customFormat="1" ht="14.25" customHeight="1" spans="1:9">
      <c r="A96" s="7">
        <v>1</v>
      </c>
      <c r="B96" s="14" t="s">
        <v>1050</v>
      </c>
      <c r="C96" s="15" t="s">
        <v>1065</v>
      </c>
      <c r="D96" s="15" t="s">
        <v>1327</v>
      </c>
      <c r="E96" s="15"/>
      <c r="F96" s="15" t="s">
        <v>2485</v>
      </c>
      <c r="G96" s="15"/>
      <c r="H96" s="15"/>
      <c r="I96" s="15"/>
    </row>
    <row r="97" s="1" customFormat="1" ht="14.25" customHeight="1" spans="1:9">
      <c r="A97" s="7">
        <v>2</v>
      </c>
      <c r="B97" s="14" t="s">
        <v>1050</v>
      </c>
      <c r="C97" s="15" t="s">
        <v>1051</v>
      </c>
      <c r="D97" s="15" t="s">
        <v>2486</v>
      </c>
      <c r="E97" s="15"/>
      <c r="F97" s="15" t="s">
        <v>2487</v>
      </c>
      <c r="G97" s="15"/>
      <c r="H97" s="15"/>
      <c r="I97" s="15"/>
    </row>
    <row r="98" s="1" customFormat="1" ht="14.25" customHeight="1" spans="1:9">
      <c r="A98" s="7">
        <v>3</v>
      </c>
      <c r="B98" s="14" t="s">
        <v>1050</v>
      </c>
      <c r="C98" s="15" t="s">
        <v>1051</v>
      </c>
      <c r="D98" s="15" t="s">
        <v>2488</v>
      </c>
      <c r="E98" s="15"/>
      <c r="F98" s="15" t="s">
        <v>2489</v>
      </c>
      <c r="G98" s="15"/>
      <c r="H98" s="15"/>
      <c r="I98" s="15"/>
    </row>
    <row r="99" s="1" customFormat="1" ht="22.7" customHeight="1" spans="1:9">
      <c r="A99" s="7">
        <v>4</v>
      </c>
      <c r="B99" s="14" t="s">
        <v>1050</v>
      </c>
      <c r="C99" s="15" t="s">
        <v>1051</v>
      </c>
      <c r="D99" s="15" t="s">
        <v>2490</v>
      </c>
      <c r="E99" s="15"/>
      <c r="F99" s="15" t="s">
        <v>2491</v>
      </c>
      <c r="G99" s="15"/>
      <c r="H99" s="15"/>
      <c r="I99" s="15"/>
    </row>
    <row r="100" s="1" customFormat="1" ht="14.25" customHeight="1" spans="1:9">
      <c r="A100" s="7">
        <v>5</v>
      </c>
      <c r="B100" s="14" t="s">
        <v>1050</v>
      </c>
      <c r="C100" s="15" t="s">
        <v>1051</v>
      </c>
      <c r="D100" s="15" t="s">
        <v>2492</v>
      </c>
      <c r="E100" s="15"/>
      <c r="F100" s="15" t="s">
        <v>2493</v>
      </c>
      <c r="G100" s="15"/>
      <c r="H100" s="15"/>
      <c r="I100" s="15"/>
    </row>
    <row r="101" s="1" customFormat="1" ht="14.25" customHeight="1" spans="1:9">
      <c r="A101" s="7">
        <v>6</v>
      </c>
      <c r="B101" s="14" t="s">
        <v>1050</v>
      </c>
      <c r="C101" s="15" t="s">
        <v>1061</v>
      </c>
      <c r="D101" s="15" t="s">
        <v>2494</v>
      </c>
      <c r="E101" s="15"/>
      <c r="F101" s="15" t="s">
        <v>2495</v>
      </c>
      <c r="G101" s="15"/>
      <c r="H101" s="15"/>
      <c r="I101" s="15"/>
    </row>
    <row r="102" s="1" customFormat="1" ht="14.25" customHeight="1" spans="1:9">
      <c r="A102" s="7">
        <v>7</v>
      </c>
      <c r="B102" s="14" t="s">
        <v>1070</v>
      </c>
      <c r="C102" s="15" t="s">
        <v>1075</v>
      </c>
      <c r="D102" s="15" t="s">
        <v>2496</v>
      </c>
      <c r="E102" s="15"/>
      <c r="F102" s="15" t="s">
        <v>1186</v>
      </c>
      <c r="G102" s="15"/>
      <c r="H102" s="15"/>
      <c r="I102" s="15"/>
    </row>
    <row r="103" s="1" customFormat="1" ht="56.45" customHeight="1" spans="1:9">
      <c r="A103" s="2" t="s">
        <v>2378</v>
      </c>
      <c r="B103" s="2"/>
      <c r="C103" s="2"/>
      <c r="D103" s="2"/>
      <c r="E103" s="2"/>
      <c r="F103" s="2"/>
      <c r="G103" s="2"/>
      <c r="H103" s="2"/>
      <c r="I103" s="2"/>
    </row>
    <row r="104" s="1" customFormat="1" ht="27.2" customHeight="1" spans="1:9">
      <c r="A104" s="3" t="s">
        <v>2379</v>
      </c>
      <c r="B104" s="4" t="s">
        <v>2497</v>
      </c>
      <c r="C104" s="4"/>
      <c r="D104" s="4"/>
      <c r="E104" s="4"/>
      <c r="F104" s="4"/>
      <c r="G104" s="5"/>
      <c r="H104" s="5"/>
      <c r="I104" s="16" t="s">
        <v>2</v>
      </c>
    </row>
    <row r="105" s="1" customFormat="1" ht="28.5" customHeight="1" spans="1:9">
      <c r="A105" s="6" t="s">
        <v>2381</v>
      </c>
      <c r="B105" s="6"/>
      <c r="C105" s="6"/>
      <c r="D105" s="6" t="s">
        <v>2382</v>
      </c>
      <c r="E105" s="6"/>
      <c r="F105" s="6" t="s">
        <v>2383</v>
      </c>
      <c r="G105" s="6"/>
      <c r="H105" s="6" t="s">
        <v>39</v>
      </c>
      <c r="I105" s="6"/>
    </row>
    <row r="106" s="1" customFormat="1" ht="28.5" customHeight="1" spans="1:9">
      <c r="A106" s="7" t="s">
        <v>2384</v>
      </c>
      <c r="B106" s="7"/>
      <c r="C106" s="7"/>
      <c r="D106" s="8">
        <v>271.2525</v>
      </c>
      <c r="E106" s="8"/>
      <c r="F106" s="8">
        <v>271.2525</v>
      </c>
      <c r="G106" s="8"/>
      <c r="H106" s="8">
        <v>0</v>
      </c>
      <c r="I106" s="8"/>
    </row>
    <row r="107" s="1" customFormat="1" ht="28.5" customHeight="1" spans="1:9">
      <c r="A107" s="7" t="s">
        <v>2385</v>
      </c>
      <c r="B107" s="7"/>
      <c r="C107" s="7"/>
      <c r="D107" s="8">
        <v>271.2525</v>
      </c>
      <c r="E107" s="8"/>
      <c r="F107" s="8">
        <v>271.2525</v>
      </c>
      <c r="G107" s="8"/>
      <c r="H107" s="8">
        <v>0</v>
      </c>
      <c r="I107" s="8"/>
    </row>
    <row r="108" s="1" customFormat="1" ht="124.35" customHeight="1" spans="1:9">
      <c r="A108" s="9" t="s">
        <v>2386</v>
      </c>
      <c r="B108" s="9"/>
      <c r="C108" s="9"/>
      <c r="D108" s="10" t="s">
        <v>2498</v>
      </c>
      <c r="E108" s="10"/>
      <c r="F108" s="10"/>
      <c r="G108" s="10"/>
      <c r="H108" s="10"/>
      <c r="I108" s="10"/>
    </row>
    <row r="109" s="1" customFormat="1" ht="26.45" customHeight="1" spans="1:9">
      <c r="A109" s="11" t="s">
        <v>2388</v>
      </c>
      <c r="B109" s="11"/>
      <c r="C109" s="11"/>
      <c r="D109" s="11"/>
      <c r="E109" s="11"/>
      <c r="F109" s="11"/>
      <c r="G109" s="11"/>
      <c r="H109" s="11"/>
      <c r="I109" s="11"/>
    </row>
    <row r="110" s="1" customFormat="1" ht="14.25" customHeight="1" spans="1:9">
      <c r="A110" s="6" t="s">
        <v>2389</v>
      </c>
      <c r="B110" s="6" t="s">
        <v>1040</v>
      </c>
      <c r="C110" s="6" t="s">
        <v>1041</v>
      </c>
      <c r="D110" s="6" t="s">
        <v>1042</v>
      </c>
      <c r="E110" s="6" t="s">
        <v>1044</v>
      </c>
      <c r="F110" s="6" t="s">
        <v>2390</v>
      </c>
      <c r="G110" s="6"/>
      <c r="H110" s="6"/>
      <c r="I110" s="6"/>
    </row>
    <row r="111" s="1" customFormat="1" ht="14.25" customHeight="1" spans="1:9">
      <c r="A111" s="6"/>
      <c r="B111" s="6"/>
      <c r="C111" s="6"/>
      <c r="D111" s="6"/>
      <c r="E111" s="6"/>
      <c r="F111" s="6" t="s">
        <v>2391</v>
      </c>
      <c r="G111" s="6">
        <v>2023</v>
      </c>
      <c r="H111" s="6">
        <v>2024</v>
      </c>
      <c r="I111" s="6">
        <v>2025</v>
      </c>
    </row>
    <row r="112" s="1" customFormat="1" ht="14.25" customHeight="1" spans="1:9">
      <c r="A112" s="7">
        <v>1</v>
      </c>
      <c r="B112" s="12" t="s">
        <v>1096</v>
      </c>
      <c r="C112" s="12" t="s">
        <v>2392</v>
      </c>
      <c r="D112" s="12" t="s">
        <v>2393</v>
      </c>
      <c r="E112" s="13" t="s">
        <v>2499</v>
      </c>
      <c r="F112" s="13" t="s">
        <v>2499</v>
      </c>
      <c r="G112" s="13" t="s">
        <v>2500</v>
      </c>
      <c r="H112" s="13" t="s">
        <v>2501</v>
      </c>
      <c r="I112" s="13" t="s">
        <v>2502</v>
      </c>
    </row>
    <row r="113" s="1" customFormat="1" ht="14.25" customHeight="1" spans="1:9">
      <c r="A113" s="7">
        <v>2</v>
      </c>
      <c r="B113" s="12" t="s">
        <v>1096</v>
      </c>
      <c r="C113" s="12" t="s">
        <v>2392</v>
      </c>
      <c r="D113" s="12" t="s">
        <v>2398</v>
      </c>
      <c r="E113" s="13" t="s">
        <v>2503</v>
      </c>
      <c r="F113" s="13" t="s">
        <v>2503</v>
      </c>
      <c r="G113" s="13" t="s">
        <v>2504</v>
      </c>
      <c r="H113" s="13" t="s">
        <v>2399</v>
      </c>
      <c r="I113" s="13" t="s">
        <v>2505</v>
      </c>
    </row>
    <row r="114" s="1" customFormat="1" ht="14.25" customHeight="1" spans="1:9">
      <c r="A114" s="7">
        <v>3</v>
      </c>
      <c r="B114" s="12" t="s">
        <v>1096</v>
      </c>
      <c r="C114" s="12" t="s">
        <v>2392</v>
      </c>
      <c r="D114" s="12" t="s">
        <v>2400</v>
      </c>
      <c r="E114" s="13" t="s">
        <v>2506</v>
      </c>
      <c r="F114" s="13" t="s">
        <v>2507</v>
      </c>
      <c r="G114" s="13" t="s">
        <v>2508</v>
      </c>
      <c r="H114" s="13" t="s">
        <v>2509</v>
      </c>
      <c r="I114" s="13" t="s">
        <v>2510</v>
      </c>
    </row>
    <row r="115" s="1" customFormat="1" ht="14.25" customHeight="1" spans="1:9">
      <c r="A115" s="7">
        <v>4</v>
      </c>
      <c r="B115" s="12" t="s">
        <v>1096</v>
      </c>
      <c r="C115" s="12" t="s">
        <v>2392</v>
      </c>
      <c r="D115" s="12" t="s">
        <v>2402</v>
      </c>
      <c r="E115" s="13" t="s">
        <v>2511</v>
      </c>
      <c r="F115" s="13" t="s">
        <v>2511</v>
      </c>
      <c r="G115" s="13"/>
      <c r="H115" s="13"/>
      <c r="I115" s="13" t="s">
        <v>2511</v>
      </c>
    </row>
    <row r="116" s="1" customFormat="1" ht="14.25" customHeight="1" spans="1:9">
      <c r="A116" s="7">
        <v>5</v>
      </c>
      <c r="B116" s="12" t="s">
        <v>1096</v>
      </c>
      <c r="C116" s="12" t="s">
        <v>2404</v>
      </c>
      <c r="D116" s="12" t="s">
        <v>2405</v>
      </c>
      <c r="E116" s="13" t="s">
        <v>1919</v>
      </c>
      <c r="F116" s="13"/>
      <c r="G116" s="13"/>
      <c r="H116" s="13"/>
      <c r="I116" s="13"/>
    </row>
    <row r="117" s="1" customFormat="1" ht="14.25" customHeight="1" spans="1:9">
      <c r="A117" s="7">
        <v>6</v>
      </c>
      <c r="B117" s="12" t="s">
        <v>1096</v>
      </c>
      <c r="C117" s="12" t="s">
        <v>2406</v>
      </c>
      <c r="D117" s="12" t="s">
        <v>2407</v>
      </c>
      <c r="E117" s="13" t="s">
        <v>2399</v>
      </c>
      <c r="F117" s="13"/>
      <c r="G117" s="13" t="s">
        <v>2399</v>
      </c>
      <c r="H117" s="13" t="s">
        <v>2399</v>
      </c>
      <c r="I117" s="13" t="s">
        <v>2399</v>
      </c>
    </row>
    <row r="118" s="1" customFormat="1" ht="14.25" customHeight="1" spans="1:9">
      <c r="A118" s="7">
        <v>7</v>
      </c>
      <c r="B118" s="12" t="s">
        <v>1096</v>
      </c>
      <c r="C118" s="12" t="s">
        <v>2408</v>
      </c>
      <c r="D118" s="12" t="s">
        <v>2409</v>
      </c>
      <c r="E118" s="13" t="s">
        <v>2399</v>
      </c>
      <c r="F118" s="13"/>
      <c r="G118" s="13" t="s">
        <v>2399</v>
      </c>
      <c r="H118" s="13" t="s">
        <v>2399</v>
      </c>
      <c r="I118" s="13" t="s">
        <v>2399</v>
      </c>
    </row>
    <row r="119" s="1" customFormat="1" ht="25.7" customHeight="1" spans="1:9">
      <c r="A119" s="11" t="s">
        <v>2410</v>
      </c>
      <c r="B119" s="11"/>
      <c r="C119" s="11"/>
      <c r="D119" s="11"/>
      <c r="E119" s="11"/>
      <c r="F119" s="11"/>
      <c r="G119" s="11"/>
      <c r="H119" s="11"/>
      <c r="I119" s="11"/>
    </row>
    <row r="120" s="1" customFormat="1" ht="14.25" customHeight="1" spans="1:9">
      <c r="A120" s="6" t="s">
        <v>2389</v>
      </c>
      <c r="B120" s="6" t="s">
        <v>1040</v>
      </c>
      <c r="C120" s="6" t="s">
        <v>1041</v>
      </c>
      <c r="D120" s="6" t="s">
        <v>1042</v>
      </c>
      <c r="E120" s="6"/>
      <c r="F120" s="9" t="s">
        <v>2411</v>
      </c>
      <c r="G120" s="9"/>
      <c r="H120" s="9"/>
      <c r="I120" s="9"/>
    </row>
    <row r="121" s="1" customFormat="1" ht="14.25" customHeight="1" spans="1:9">
      <c r="A121" s="7">
        <v>1</v>
      </c>
      <c r="B121" s="14" t="s">
        <v>1050</v>
      </c>
      <c r="C121" s="15" t="s">
        <v>1065</v>
      </c>
      <c r="D121" s="15" t="s">
        <v>2512</v>
      </c>
      <c r="E121" s="15"/>
      <c r="F121" s="15" t="s">
        <v>2513</v>
      </c>
      <c r="G121" s="15"/>
      <c r="H121" s="15"/>
      <c r="I121" s="15"/>
    </row>
    <row r="122" s="1" customFormat="1" ht="14.25" customHeight="1" spans="1:9">
      <c r="A122" s="7">
        <v>2</v>
      </c>
      <c r="B122" s="14" t="s">
        <v>1050</v>
      </c>
      <c r="C122" s="15" t="s">
        <v>1051</v>
      </c>
      <c r="D122" s="15" t="s">
        <v>2514</v>
      </c>
      <c r="E122" s="15"/>
      <c r="F122" s="15" t="s">
        <v>2515</v>
      </c>
      <c r="G122" s="15"/>
      <c r="H122" s="15"/>
      <c r="I122" s="15"/>
    </row>
    <row r="123" s="1" customFormat="1" ht="14.25" customHeight="1" spans="1:9">
      <c r="A123" s="7">
        <v>3</v>
      </c>
      <c r="B123" s="14" t="s">
        <v>1050</v>
      </c>
      <c r="C123" s="15" t="s">
        <v>1051</v>
      </c>
      <c r="D123" s="15" t="s">
        <v>1126</v>
      </c>
      <c r="E123" s="15"/>
      <c r="F123" s="15" t="s">
        <v>2516</v>
      </c>
      <c r="G123" s="15"/>
      <c r="H123" s="15"/>
      <c r="I123" s="15"/>
    </row>
    <row r="124" s="1" customFormat="1" ht="14.25" customHeight="1" spans="1:9">
      <c r="A124" s="7">
        <v>4</v>
      </c>
      <c r="B124" s="14" t="s">
        <v>1050</v>
      </c>
      <c r="C124" s="15" t="s">
        <v>1051</v>
      </c>
      <c r="D124" s="15" t="s">
        <v>2517</v>
      </c>
      <c r="E124" s="15"/>
      <c r="F124" s="15" t="s">
        <v>2518</v>
      </c>
      <c r="G124" s="15"/>
      <c r="H124" s="15"/>
      <c r="I124" s="15"/>
    </row>
    <row r="125" s="1" customFormat="1" ht="14.25" customHeight="1" spans="1:9">
      <c r="A125" s="7">
        <v>5</v>
      </c>
      <c r="B125" s="14" t="s">
        <v>1050</v>
      </c>
      <c r="C125" s="15" t="s">
        <v>1061</v>
      </c>
      <c r="D125" s="15" t="s">
        <v>2519</v>
      </c>
      <c r="E125" s="15"/>
      <c r="F125" s="15" t="s">
        <v>2520</v>
      </c>
      <c r="G125" s="15"/>
      <c r="H125" s="15"/>
      <c r="I125" s="15"/>
    </row>
    <row r="126" s="1" customFormat="1" ht="22.7" customHeight="1" spans="1:9">
      <c r="A126" s="7">
        <v>6</v>
      </c>
      <c r="B126" s="14" t="s">
        <v>1070</v>
      </c>
      <c r="C126" s="15" t="s">
        <v>1071</v>
      </c>
      <c r="D126" s="15" t="s">
        <v>1132</v>
      </c>
      <c r="E126" s="15"/>
      <c r="F126" s="15" t="s">
        <v>1133</v>
      </c>
      <c r="G126" s="15"/>
      <c r="H126" s="15"/>
      <c r="I126" s="15"/>
    </row>
    <row r="127" s="1" customFormat="1" ht="22.7" customHeight="1" spans="1:9">
      <c r="A127" s="7">
        <v>7</v>
      </c>
      <c r="B127" s="14" t="s">
        <v>1070</v>
      </c>
      <c r="C127" s="15" t="s">
        <v>1075</v>
      </c>
      <c r="D127" s="15" t="s">
        <v>2521</v>
      </c>
      <c r="E127" s="15"/>
      <c r="F127" s="15" t="s">
        <v>1331</v>
      </c>
      <c r="G127" s="15"/>
      <c r="H127" s="15"/>
      <c r="I127" s="15"/>
    </row>
    <row r="128" s="1" customFormat="1" ht="56.45" customHeight="1" spans="1:9">
      <c r="A128" s="2" t="s">
        <v>2378</v>
      </c>
      <c r="B128" s="2"/>
      <c r="C128" s="2"/>
      <c r="D128" s="2"/>
      <c r="E128" s="2"/>
      <c r="F128" s="2"/>
      <c r="G128" s="2"/>
      <c r="H128" s="2"/>
      <c r="I128" s="2"/>
    </row>
    <row r="129" s="1" customFormat="1" ht="27.2" customHeight="1" spans="1:9">
      <c r="A129" s="3" t="s">
        <v>2379</v>
      </c>
      <c r="B129" s="4" t="s">
        <v>2522</v>
      </c>
      <c r="C129" s="4"/>
      <c r="D129" s="4"/>
      <c r="E129" s="4"/>
      <c r="F129" s="4"/>
      <c r="G129" s="5"/>
      <c r="H129" s="5"/>
      <c r="I129" s="16" t="s">
        <v>2</v>
      </c>
    </row>
    <row r="130" s="1" customFormat="1" ht="28.5" customHeight="1" spans="1:9">
      <c r="A130" s="6" t="s">
        <v>2381</v>
      </c>
      <c r="B130" s="6"/>
      <c r="C130" s="6"/>
      <c r="D130" s="6" t="s">
        <v>2382</v>
      </c>
      <c r="E130" s="6"/>
      <c r="F130" s="6" t="s">
        <v>2383</v>
      </c>
      <c r="G130" s="6"/>
      <c r="H130" s="6" t="s">
        <v>39</v>
      </c>
      <c r="I130" s="6"/>
    </row>
    <row r="131" s="1" customFormat="1" ht="28.5" customHeight="1" spans="1:9">
      <c r="A131" s="7" t="s">
        <v>2384</v>
      </c>
      <c r="B131" s="7"/>
      <c r="C131" s="7"/>
      <c r="D131" s="8">
        <v>456.091</v>
      </c>
      <c r="E131" s="8"/>
      <c r="F131" s="8">
        <v>456.091</v>
      </c>
      <c r="G131" s="8"/>
      <c r="H131" s="8">
        <v>0</v>
      </c>
      <c r="I131" s="8"/>
    </row>
    <row r="132" s="1" customFormat="1" ht="28.5" customHeight="1" spans="1:9">
      <c r="A132" s="7" t="s">
        <v>2385</v>
      </c>
      <c r="B132" s="7"/>
      <c r="C132" s="7"/>
      <c r="D132" s="8">
        <v>456.091</v>
      </c>
      <c r="E132" s="8"/>
      <c r="F132" s="8">
        <v>456.091</v>
      </c>
      <c r="G132" s="8"/>
      <c r="H132" s="8">
        <v>0</v>
      </c>
      <c r="I132" s="8"/>
    </row>
    <row r="133" s="1" customFormat="1" ht="158.25" customHeight="1" spans="1:9">
      <c r="A133" s="9" t="s">
        <v>2386</v>
      </c>
      <c r="B133" s="9"/>
      <c r="C133" s="9"/>
      <c r="D133" s="10" t="s">
        <v>2523</v>
      </c>
      <c r="E133" s="10"/>
      <c r="F133" s="10"/>
      <c r="G133" s="10"/>
      <c r="H133" s="10"/>
      <c r="I133" s="10"/>
    </row>
    <row r="134" s="1" customFormat="1" ht="26.45" customHeight="1" spans="1:9">
      <c r="A134" s="11" t="s">
        <v>2388</v>
      </c>
      <c r="B134" s="11"/>
      <c r="C134" s="11"/>
      <c r="D134" s="11"/>
      <c r="E134" s="11"/>
      <c r="F134" s="11"/>
      <c r="G134" s="11"/>
      <c r="H134" s="11"/>
      <c r="I134" s="11"/>
    </row>
    <row r="135" s="1" customFormat="1" ht="14.25" customHeight="1" spans="1:9">
      <c r="A135" s="6" t="s">
        <v>2389</v>
      </c>
      <c r="B135" s="6" t="s">
        <v>1040</v>
      </c>
      <c r="C135" s="6" t="s">
        <v>1041</v>
      </c>
      <c r="D135" s="6" t="s">
        <v>1042</v>
      </c>
      <c r="E135" s="6" t="s">
        <v>1044</v>
      </c>
      <c r="F135" s="6" t="s">
        <v>2390</v>
      </c>
      <c r="G135" s="6"/>
      <c r="H135" s="6"/>
      <c r="I135" s="6"/>
    </row>
    <row r="136" s="1" customFormat="1" ht="14.25" customHeight="1" spans="1:9">
      <c r="A136" s="6"/>
      <c r="B136" s="6"/>
      <c r="C136" s="6"/>
      <c r="D136" s="6"/>
      <c r="E136" s="6"/>
      <c r="F136" s="6" t="s">
        <v>2391</v>
      </c>
      <c r="G136" s="6">
        <v>2023</v>
      </c>
      <c r="H136" s="6">
        <v>2024</v>
      </c>
      <c r="I136" s="6">
        <v>2025</v>
      </c>
    </row>
    <row r="137" s="1" customFormat="1" ht="14.25" customHeight="1" spans="1:9">
      <c r="A137" s="7">
        <v>1</v>
      </c>
      <c r="B137" s="12" t="s">
        <v>1096</v>
      </c>
      <c r="C137" s="12" t="s">
        <v>2392</v>
      </c>
      <c r="D137" s="12" t="s">
        <v>2393</v>
      </c>
      <c r="E137" s="13" t="s">
        <v>2524</v>
      </c>
      <c r="F137" s="13" t="s">
        <v>2524</v>
      </c>
      <c r="G137" s="13" t="s">
        <v>2525</v>
      </c>
      <c r="H137" s="13" t="s">
        <v>2526</v>
      </c>
      <c r="I137" s="13" t="s">
        <v>2527</v>
      </c>
    </row>
    <row r="138" s="1" customFormat="1" ht="14.25" customHeight="1" spans="1:9">
      <c r="A138" s="7">
        <v>2</v>
      </c>
      <c r="B138" s="12" t="s">
        <v>1096</v>
      </c>
      <c r="C138" s="12" t="s">
        <v>2392</v>
      </c>
      <c r="D138" s="12" t="s">
        <v>2398</v>
      </c>
      <c r="E138" s="13" t="s">
        <v>2399</v>
      </c>
      <c r="F138" s="13"/>
      <c r="G138" s="13"/>
      <c r="H138" s="13"/>
      <c r="I138" s="13"/>
    </row>
    <row r="139" s="1" customFormat="1" ht="14.25" customHeight="1" spans="1:9">
      <c r="A139" s="7">
        <v>3</v>
      </c>
      <c r="B139" s="12" t="s">
        <v>1096</v>
      </c>
      <c r="C139" s="12" t="s">
        <v>2392</v>
      </c>
      <c r="D139" s="12" t="s">
        <v>2400</v>
      </c>
      <c r="E139" s="13" t="s">
        <v>2528</v>
      </c>
      <c r="F139" s="13" t="s">
        <v>2528</v>
      </c>
      <c r="G139" s="13" t="s">
        <v>2399</v>
      </c>
      <c r="H139" s="13" t="s">
        <v>2399</v>
      </c>
      <c r="I139" s="13" t="s">
        <v>2528</v>
      </c>
    </row>
    <row r="140" s="1" customFormat="1" ht="14.25" customHeight="1" spans="1:9">
      <c r="A140" s="7">
        <v>4</v>
      </c>
      <c r="B140" s="12" t="s">
        <v>1096</v>
      </c>
      <c r="C140" s="12" t="s">
        <v>2392</v>
      </c>
      <c r="D140" s="12" t="s">
        <v>2402</v>
      </c>
      <c r="E140" s="13" t="s">
        <v>2529</v>
      </c>
      <c r="F140" s="13" t="s">
        <v>2529</v>
      </c>
      <c r="G140" s="13"/>
      <c r="H140" s="13"/>
      <c r="I140" s="13" t="s">
        <v>2529</v>
      </c>
    </row>
    <row r="141" s="1" customFormat="1" ht="14.25" customHeight="1" spans="1:9">
      <c r="A141" s="7">
        <v>5</v>
      </c>
      <c r="B141" s="12" t="s">
        <v>1096</v>
      </c>
      <c r="C141" s="12" t="s">
        <v>2404</v>
      </c>
      <c r="D141" s="12" t="s">
        <v>2405</v>
      </c>
      <c r="E141" s="13" t="s">
        <v>1919</v>
      </c>
      <c r="F141" s="13"/>
      <c r="G141" s="13"/>
      <c r="H141" s="13"/>
      <c r="I141" s="13"/>
    </row>
    <row r="142" s="1" customFormat="1" ht="14.25" customHeight="1" spans="1:9">
      <c r="A142" s="7">
        <v>6</v>
      </c>
      <c r="B142" s="12" t="s">
        <v>1096</v>
      </c>
      <c r="C142" s="12" t="s">
        <v>2406</v>
      </c>
      <c r="D142" s="12" t="s">
        <v>2407</v>
      </c>
      <c r="E142" s="13" t="s">
        <v>2399</v>
      </c>
      <c r="F142" s="13"/>
      <c r="G142" s="13"/>
      <c r="H142" s="13"/>
      <c r="I142" s="13"/>
    </row>
    <row r="143" s="1" customFormat="1" ht="14.25" customHeight="1" spans="1:9">
      <c r="A143" s="7">
        <v>7</v>
      </c>
      <c r="B143" s="12" t="s">
        <v>1096</v>
      </c>
      <c r="C143" s="12" t="s">
        <v>2408</v>
      </c>
      <c r="D143" s="12" t="s">
        <v>2409</v>
      </c>
      <c r="E143" s="13" t="s">
        <v>2399</v>
      </c>
      <c r="F143" s="13"/>
      <c r="G143" s="13"/>
      <c r="H143" s="13"/>
      <c r="I143" s="13"/>
    </row>
    <row r="144" s="1" customFormat="1" ht="25.7" customHeight="1" spans="1:9">
      <c r="A144" s="11" t="s">
        <v>2410</v>
      </c>
      <c r="B144" s="11"/>
      <c r="C144" s="11"/>
      <c r="D144" s="11"/>
      <c r="E144" s="11"/>
      <c r="F144" s="11"/>
      <c r="G144" s="11"/>
      <c r="H144" s="11"/>
      <c r="I144" s="11"/>
    </row>
    <row r="145" s="1" customFormat="1" ht="14.25" customHeight="1" spans="1:9">
      <c r="A145" s="6" t="s">
        <v>2389</v>
      </c>
      <c r="B145" s="6" t="s">
        <v>1040</v>
      </c>
      <c r="C145" s="6" t="s">
        <v>1041</v>
      </c>
      <c r="D145" s="6" t="s">
        <v>1042</v>
      </c>
      <c r="E145" s="6"/>
      <c r="F145" s="9" t="s">
        <v>2411</v>
      </c>
      <c r="G145" s="9"/>
      <c r="H145" s="9"/>
      <c r="I145" s="9"/>
    </row>
    <row r="146" s="1" customFormat="1" ht="14.25" customHeight="1" spans="1:9">
      <c r="A146" s="7">
        <v>1</v>
      </c>
      <c r="B146" s="14" t="s">
        <v>1050</v>
      </c>
      <c r="C146" s="15" t="s">
        <v>1065</v>
      </c>
      <c r="D146" s="15" t="s">
        <v>2530</v>
      </c>
      <c r="E146" s="15"/>
      <c r="F146" s="15" t="s">
        <v>2531</v>
      </c>
      <c r="G146" s="15"/>
      <c r="H146" s="15"/>
      <c r="I146" s="15"/>
    </row>
    <row r="147" s="1" customFormat="1" ht="14.25" customHeight="1" spans="1:9">
      <c r="A147" s="7">
        <v>2</v>
      </c>
      <c r="B147" s="14" t="s">
        <v>1050</v>
      </c>
      <c r="C147" s="15" t="s">
        <v>1051</v>
      </c>
      <c r="D147" s="15" t="s">
        <v>2532</v>
      </c>
      <c r="E147" s="15"/>
      <c r="F147" s="15" t="s">
        <v>2533</v>
      </c>
      <c r="G147" s="15"/>
      <c r="H147" s="15"/>
      <c r="I147" s="15"/>
    </row>
    <row r="148" s="1" customFormat="1" ht="14.25" customHeight="1" spans="1:9">
      <c r="A148" s="7">
        <v>3</v>
      </c>
      <c r="B148" s="14" t="s">
        <v>1050</v>
      </c>
      <c r="C148" s="15" t="s">
        <v>1051</v>
      </c>
      <c r="D148" s="15" t="s">
        <v>2534</v>
      </c>
      <c r="E148" s="15"/>
      <c r="F148" s="15" t="s">
        <v>2535</v>
      </c>
      <c r="G148" s="15"/>
      <c r="H148" s="15"/>
      <c r="I148" s="15"/>
    </row>
    <row r="149" s="1" customFormat="1" ht="14.25" customHeight="1" spans="1:9">
      <c r="A149" s="7">
        <v>4</v>
      </c>
      <c r="B149" s="14" t="s">
        <v>1050</v>
      </c>
      <c r="C149" s="15" t="s">
        <v>1051</v>
      </c>
      <c r="D149" s="15" t="s">
        <v>2536</v>
      </c>
      <c r="E149" s="15"/>
      <c r="F149" s="15" t="s">
        <v>2537</v>
      </c>
      <c r="G149" s="15"/>
      <c r="H149" s="15"/>
      <c r="I149" s="15"/>
    </row>
    <row r="150" s="1" customFormat="1" ht="14.25" customHeight="1" spans="1:9">
      <c r="A150" s="7">
        <v>5</v>
      </c>
      <c r="B150" s="14" t="s">
        <v>1050</v>
      </c>
      <c r="C150" s="15" t="s">
        <v>1061</v>
      </c>
      <c r="D150" s="15" t="s">
        <v>2538</v>
      </c>
      <c r="E150" s="15"/>
      <c r="F150" s="15" t="s">
        <v>2531</v>
      </c>
      <c r="G150" s="15"/>
      <c r="H150" s="15"/>
      <c r="I150" s="15"/>
    </row>
    <row r="151" s="1" customFormat="1" ht="14.25" customHeight="1" spans="1:9">
      <c r="A151" s="7">
        <v>6</v>
      </c>
      <c r="B151" s="14" t="s">
        <v>1070</v>
      </c>
      <c r="C151" s="15" t="s">
        <v>1071</v>
      </c>
      <c r="D151" s="15" t="s">
        <v>2539</v>
      </c>
      <c r="E151" s="15"/>
      <c r="F151" s="15" t="s">
        <v>1331</v>
      </c>
      <c r="G151" s="15"/>
      <c r="H151" s="15"/>
      <c r="I151" s="15"/>
    </row>
    <row r="152" s="1" customFormat="1" ht="14.25" customHeight="1" spans="1:9">
      <c r="A152" s="7">
        <v>7</v>
      </c>
      <c r="B152" s="14" t="s">
        <v>1070</v>
      </c>
      <c r="C152" s="15" t="s">
        <v>1075</v>
      </c>
      <c r="D152" s="15" t="s">
        <v>2540</v>
      </c>
      <c r="E152" s="15"/>
      <c r="F152" s="15" t="s">
        <v>2531</v>
      </c>
      <c r="G152" s="15"/>
      <c r="H152" s="15"/>
      <c r="I152" s="15"/>
    </row>
    <row r="153" s="1" customFormat="1" ht="56.45" customHeight="1" spans="1:9">
      <c r="A153" s="2" t="s">
        <v>2378</v>
      </c>
      <c r="B153" s="2"/>
      <c r="C153" s="2"/>
      <c r="D153" s="2"/>
      <c r="E153" s="2"/>
      <c r="F153" s="2"/>
      <c r="G153" s="2"/>
      <c r="H153" s="2"/>
      <c r="I153" s="2"/>
    </row>
    <row r="154" s="1" customFormat="1" ht="27.2" customHeight="1" spans="1:9">
      <c r="A154" s="3" t="s">
        <v>2379</v>
      </c>
      <c r="B154" s="4" t="s">
        <v>2541</v>
      </c>
      <c r="C154" s="4"/>
      <c r="D154" s="4"/>
      <c r="E154" s="4"/>
      <c r="F154" s="4"/>
      <c r="G154" s="5"/>
      <c r="H154" s="5"/>
      <c r="I154" s="16" t="s">
        <v>2</v>
      </c>
    </row>
    <row r="155" s="1" customFormat="1" ht="28.5" customHeight="1" spans="1:9">
      <c r="A155" s="6" t="s">
        <v>2381</v>
      </c>
      <c r="B155" s="6"/>
      <c r="C155" s="6"/>
      <c r="D155" s="6" t="s">
        <v>2382</v>
      </c>
      <c r="E155" s="6"/>
      <c r="F155" s="6" t="s">
        <v>2383</v>
      </c>
      <c r="G155" s="6"/>
      <c r="H155" s="6" t="s">
        <v>39</v>
      </c>
      <c r="I155" s="6"/>
    </row>
    <row r="156" s="1" customFormat="1" ht="28.5" customHeight="1" spans="1:9">
      <c r="A156" s="7" t="s">
        <v>2384</v>
      </c>
      <c r="B156" s="7"/>
      <c r="C156" s="7"/>
      <c r="D156" s="8">
        <v>279.6786</v>
      </c>
      <c r="E156" s="8"/>
      <c r="F156" s="8">
        <v>279.6786</v>
      </c>
      <c r="G156" s="8"/>
      <c r="H156" s="8">
        <v>0</v>
      </c>
      <c r="I156" s="8"/>
    </row>
    <row r="157" s="1" customFormat="1" ht="28.5" customHeight="1" spans="1:9">
      <c r="A157" s="7" t="s">
        <v>2385</v>
      </c>
      <c r="B157" s="7"/>
      <c r="C157" s="7"/>
      <c r="D157" s="8">
        <v>279.6786</v>
      </c>
      <c r="E157" s="8"/>
      <c r="F157" s="8">
        <v>279.6786</v>
      </c>
      <c r="G157" s="8"/>
      <c r="H157" s="8">
        <v>0</v>
      </c>
      <c r="I157" s="8"/>
    </row>
    <row r="158" s="1" customFormat="1" ht="57.2" customHeight="1" spans="1:9">
      <c r="A158" s="9" t="s">
        <v>2386</v>
      </c>
      <c r="B158" s="9"/>
      <c r="C158" s="9"/>
      <c r="D158" s="10" t="s">
        <v>2542</v>
      </c>
      <c r="E158" s="10"/>
      <c r="F158" s="10"/>
      <c r="G158" s="10"/>
      <c r="H158" s="10"/>
      <c r="I158" s="10"/>
    </row>
    <row r="159" s="1" customFormat="1" ht="26.45" customHeight="1" spans="1:9">
      <c r="A159" s="11" t="s">
        <v>2388</v>
      </c>
      <c r="B159" s="11"/>
      <c r="C159" s="11"/>
      <c r="D159" s="11"/>
      <c r="E159" s="11"/>
      <c r="F159" s="11"/>
      <c r="G159" s="11"/>
      <c r="H159" s="11"/>
      <c r="I159" s="11"/>
    </row>
    <row r="160" s="1" customFormat="1" ht="14.25" customHeight="1" spans="1:9">
      <c r="A160" s="6" t="s">
        <v>2389</v>
      </c>
      <c r="B160" s="6" t="s">
        <v>1040</v>
      </c>
      <c r="C160" s="6" t="s">
        <v>1041</v>
      </c>
      <c r="D160" s="6" t="s">
        <v>1042</v>
      </c>
      <c r="E160" s="6" t="s">
        <v>1044</v>
      </c>
      <c r="F160" s="6" t="s">
        <v>2390</v>
      </c>
      <c r="G160" s="6"/>
      <c r="H160" s="6"/>
      <c r="I160" s="6"/>
    </row>
    <row r="161" s="1" customFormat="1" ht="14.25" customHeight="1" spans="1:9">
      <c r="A161" s="6"/>
      <c r="B161" s="6"/>
      <c r="C161" s="6"/>
      <c r="D161" s="6"/>
      <c r="E161" s="6"/>
      <c r="F161" s="6" t="s">
        <v>2391</v>
      </c>
      <c r="G161" s="6">
        <v>2023</v>
      </c>
      <c r="H161" s="6">
        <v>2024</v>
      </c>
      <c r="I161" s="6">
        <v>2025</v>
      </c>
    </row>
    <row r="162" s="1" customFormat="1" ht="14.25" customHeight="1" spans="1:9">
      <c r="A162" s="7">
        <v>1</v>
      </c>
      <c r="B162" s="12" t="s">
        <v>1096</v>
      </c>
      <c r="C162" s="12" t="s">
        <v>2392</v>
      </c>
      <c r="D162" s="12" t="s">
        <v>2393</v>
      </c>
      <c r="E162" s="13" t="s">
        <v>2543</v>
      </c>
      <c r="F162" s="13" t="s">
        <v>2543</v>
      </c>
      <c r="G162" s="13" t="s">
        <v>2544</v>
      </c>
      <c r="H162" s="13" t="s">
        <v>2545</v>
      </c>
      <c r="I162" s="13" t="s">
        <v>2546</v>
      </c>
    </row>
    <row r="163" s="1" customFormat="1" ht="14.25" customHeight="1" spans="1:9">
      <c r="A163" s="7">
        <v>2</v>
      </c>
      <c r="B163" s="12" t="s">
        <v>1096</v>
      </c>
      <c r="C163" s="12" t="s">
        <v>2392</v>
      </c>
      <c r="D163" s="12" t="s">
        <v>2400</v>
      </c>
      <c r="E163" s="13" t="s">
        <v>2547</v>
      </c>
      <c r="F163" s="13" t="s">
        <v>2547</v>
      </c>
      <c r="G163" s="13" t="s">
        <v>2548</v>
      </c>
      <c r="H163" s="13" t="s">
        <v>2548</v>
      </c>
      <c r="I163" s="13" t="s">
        <v>2549</v>
      </c>
    </row>
    <row r="164" s="1" customFormat="1" ht="14.25" customHeight="1" spans="1:9">
      <c r="A164" s="7">
        <v>3</v>
      </c>
      <c r="B164" s="12" t="s">
        <v>1096</v>
      </c>
      <c r="C164" s="12" t="s">
        <v>2392</v>
      </c>
      <c r="D164" s="12" t="s">
        <v>2402</v>
      </c>
      <c r="E164" s="13" t="s">
        <v>2550</v>
      </c>
      <c r="F164" s="13" t="s">
        <v>2550</v>
      </c>
      <c r="G164" s="13"/>
      <c r="H164" s="13"/>
      <c r="I164" s="13" t="s">
        <v>2550</v>
      </c>
    </row>
    <row r="165" s="1" customFormat="1" ht="14.25" customHeight="1" spans="1:9">
      <c r="A165" s="7">
        <v>4</v>
      </c>
      <c r="B165" s="12" t="s">
        <v>1096</v>
      </c>
      <c r="C165" s="12" t="s">
        <v>2404</v>
      </c>
      <c r="D165" s="12" t="s">
        <v>2405</v>
      </c>
      <c r="E165" s="13" t="s">
        <v>1919</v>
      </c>
      <c r="F165" s="13"/>
      <c r="G165" s="13"/>
      <c r="H165" s="13"/>
      <c r="I165" s="13"/>
    </row>
    <row r="166" s="1" customFormat="1" ht="25.7" customHeight="1" spans="1:9">
      <c r="A166" s="11" t="s">
        <v>2410</v>
      </c>
      <c r="B166" s="11"/>
      <c r="C166" s="11"/>
      <c r="D166" s="11"/>
      <c r="E166" s="11"/>
      <c r="F166" s="11"/>
      <c r="G166" s="11"/>
      <c r="H166" s="11"/>
      <c r="I166" s="11"/>
    </row>
    <row r="167" s="1" customFormat="1" ht="14.25" customHeight="1" spans="1:9">
      <c r="A167" s="6" t="s">
        <v>2389</v>
      </c>
      <c r="B167" s="6" t="s">
        <v>1040</v>
      </c>
      <c r="C167" s="6" t="s">
        <v>1041</v>
      </c>
      <c r="D167" s="6" t="s">
        <v>1042</v>
      </c>
      <c r="E167" s="6"/>
      <c r="F167" s="9" t="s">
        <v>2411</v>
      </c>
      <c r="G167" s="9"/>
      <c r="H167" s="9"/>
      <c r="I167" s="9"/>
    </row>
    <row r="168" s="1" customFormat="1" ht="14.25" customHeight="1" spans="1:9">
      <c r="A168" s="7">
        <v>1</v>
      </c>
      <c r="B168" s="14" t="s">
        <v>1050</v>
      </c>
      <c r="C168" s="15" t="s">
        <v>1065</v>
      </c>
      <c r="D168" s="15" t="s">
        <v>2551</v>
      </c>
      <c r="E168" s="15"/>
      <c r="F168" s="15" t="s">
        <v>2552</v>
      </c>
      <c r="G168" s="15"/>
      <c r="H168" s="15"/>
      <c r="I168" s="15"/>
    </row>
    <row r="169" s="1" customFormat="1" ht="14.25" customHeight="1" spans="1:9">
      <c r="A169" s="7">
        <v>2</v>
      </c>
      <c r="B169" s="14" t="s">
        <v>1050</v>
      </c>
      <c r="C169" s="15" t="s">
        <v>1051</v>
      </c>
      <c r="D169" s="15" t="s">
        <v>2553</v>
      </c>
      <c r="E169" s="15"/>
      <c r="F169" s="15" t="s">
        <v>2554</v>
      </c>
      <c r="G169" s="15"/>
      <c r="H169" s="15"/>
      <c r="I169" s="15"/>
    </row>
    <row r="170" s="1" customFormat="1" ht="14.25" customHeight="1" spans="1:9">
      <c r="A170" s="7">
        <v>3</v>
      </c>
      <c r="B170" s="14" t="s">
        <v>1070</v>
      </c>
      <c r="C170" s="15" t="s">
        <v>1075</v>
      </c>
      <c r="D170" s="15" t="s">
        <v>2555</v>
      </c>
      <c r="E170" s="15"/>
      <c r="F170" s="15" t="s">
        <v>2556</v>
      </c>
      <c r="G170" s="15"/>
      <c r="H170" s="15"/>
      <c r="I170" s="15"/>
    </row>
    <row r="171" s="1" customFormat="1" ht="14.25" customHeight="1" spans="1:9">
      <c r="A171" s="7">
        <v>4</v>
      </c>
      <c r="B171" s="14" t="s">
        <v>1070</v>
      </c>
      <c r="C171" s="15" t="s">
        <v>1075</v>
      </c>
      <c r="D171" s="15" t="s">
        <v>2557</v>
      </c>
      <c r="E171" s="15"/>
      <c r="F171" s="15" t="s">
        <v>2558</v>
      </c>
      <c r="G171" s="15"/>
      <c r="H171" s="15"/>
      <c r="I171" s="15"/>
    </row>
    <row r="172" s="1" customFormat="1" ht="56.45" customHeight="1" spans="1:9">
      <c r="A172" s="2" t="s">
        <v>2378</v>
      </c>
      <c r="B172" s="2"/>
      <c r="C172" s="2"/>
      <c r="D172" s="2"/>
      <c r="E172" s="2"/>
      <c r="F172" s="2"/>
      <c r="G172" s="2"/>
      <c r="H172" s="2"/>
      <c r="I172" s="2"/>
    </row>
    <row r="173" s="1" customFormat="1" ht="27.2" customHeight="1" spans="1:9">
      <c r="A173" s="3" t="s">
        <v>2379</v>
      </c>
      <c r="B173" s="4" t="s">
        <v>2559</v>
      </c>
      <c r="C173" s="4"/>
      <c r="D173" s="4"/>
      <c r="E173" s="4"/>
      <c r="F173" s="4"/>
      <c r="G173" s="5"/>
      <c r="H173" s="5"/>
      <c r="I173" s="16" t="s">
        <v>2</v>
      </c>
    </row>
    <row r="174" s="1" customFormat="1" ht="28.5" customHeight="1" spans="1:9">
      <c r="A174" s="6" t="s">
        <v>2381</v>
      </c>
      <c r="B174" s="6"/>
      <c r="C174" s="6"/>
      <c r="D174" s="6" t="s">
        <v>2382</v>
      </c>
      <c r="E174" s="6"/>
      <c r="F174" s="6" t="s">
        <v>2383</v>
      </c>
      <c r="G174" s="6"/>
      <c r="H174" s="6" t="s">
        <v>39</v>
      </c>
      <c r="I174" s="6"/>
    </row>
    <row r="175" s="1" customFormat="1" ht="28.5" customHeight="1" spans="1:9">
      <c r="A175" s="7" t="s">
        <v>2384</v>
      </c>
      <c r="B175" s="7"/>
      <c r="C175" s="7"/>
      <c r="D175" s="8">
        <v>366.7655</v>
      </c>
      <c r="E175" s="8"/>
      <c r="F175" s="8">
        <v>366.7655</v>
      </c>
      <c r="G175" s="8"/>
      <c r="H175" s="8">
        <v>0</v>
      </c>
      <c r="I175" s="8"/>
    </row>
    <row r="176" s="1" customFormat="1" ht="28.5" customHeight="1" spans="1:9">
      <c r="A176" s="7" t="s">
        <v>2385</v>
      </c>
      <c r="B176" s="7"/>
      <c r="C176" s="7"/>
      <c r="D176" s="8">
        <v>366.7655</v>
      </c>
      <c r="E176" s="8"/>
      <c r="F176" s="8">
        <v>366.7655</v>
      </c>
      <c r="G176" s="8"/>
      <c r="H176" s="8">
        <v>0</v>
      </c>
      <c r="I176" s="8"/>
    </row>
    <row r="177" s="1" customFormat="1" ht="57.2" customHeight="1" spans="1:9">
      <c r="A177" s="9" t="s">
        <v>2386</v>
      </c>
      <c r="B177" s="9"/>
      <c r="C177" s="9"/>
      <c r="D177" s="10" t="s">
        <v>2560</v>
      </c>
      <c r="E177" s="10"/>
      <c r="F177" s="10"/>
      <c r="G177" s="10"/>
      <c r="H177" s="10"/>
      <c r="I177" s="10"/>
    </row>
    <row r="178" s="1" customFormat="1" ht="26.45" customHeight="1" spans="1:9">
      <c r="A178" s="11" t="s">
        <v>2388</v>
      </c>
      <c r="B178" s="11"/>
      <c r="C178" s="11"/>
      <c r="D178" s="11"/>
      <c r="E178" s="11"/>
      <c r="F178" s="11"/>
      <c r="G178" s="11"/>
      <c r="H178" s="11"/>
      <c r="I178" s="11"/>
    </row>
    <row r="179" s="1" customFormat="1" ht="14.25" customHeight="1" spans="1:9">
      <c r="A179" s="6" t="s">
        <v>2389</v>
      </c>
      <c r="B179" s="6" t="s">
        <v>1040</v>
      </c>
      <c r="C179" s="6" t="s">
        <v>1041</v>
      </c>
      <c r="D179" s="6" t="s">
        <v>1042</v>
      </c>
      <c r="E179" s="6" t="s">
        <v>1044</v>
      </c>
      <c r="F179" s="6" t="s">
        <v>2390</v>
      </c>
      <c r="G179" s="6"/>
      <c r="H179" s="6"/>
      <c r="I179" s="6"/>
    </row>
    <row r="180" s="1" customFormat="1" ht="14.25" customHeight="1" spans="1:9">
      <c r="A180" s="6"/>
      <c r="B180" s="6"/>
      <c r="C180" s="6"/>
      <c r="D180" s="6"/>
      <c r="E180" s="6"/>
      <c r="F180" s="6" t="s">
        <v>2391</v>
      </c>
      <c r="G180" s="6">
        <v>2023</v>
      </c>
      <c r="H180" s="6">
        <v>2024</v>
      </c>
      <c r="I180" s="6">
        <v>2025</v>
      </c>
    </row>
    <row r="181" s="1" customFormat="1" ht="14.25" customHeight="1" spans="1:9">
      <c r="A181" s="7">
        <v>1</v>
      </c>
      <c r="B181" s="12" t="s">
        <v>1096</v>
      </c>
      <c r="C181" s="12" t="s">
        <v>2392</v>
      </c>
      <c r="D181" s="12" t="s">
        <v>2393</v>
      </c>
      <c r="E181" s="13" t="s">
        <v>2478</v>
      </c>
      <c r="F181" s="13" t="s">
        <v>2561</v>
      </c>
      <c r="G181" s="13" t="s">
        <v>2562</v>
      </c>
      <c r="H181" s="13" t="s">
        <v>2563</v>
      </c>
      <c r="I181" s="13" t="s">
        <v>2564</v>
      </c>
    </row>
    <row r="182" s="1" customFormat="1" ht="14.25" customHeight="1" spans="1:9">
      <c r="A182" s="7">
        <v>2</v>
      </c>
      <c r="B182" s="12" t="s">
        <v>1096</v>
      </c>
      <c r="C182" s="12" t="s">
        <v>2392</v>
      </c>
      <c r="D182" s="12" t="s">
        <v>2398</v>
      </c>
      <c r="E182" s="13" t="s">
        <v>2399</v>
      </c>
      <c r="F182" s="13"/>
      <c r="G182" s="13"/>
      <c r="H182" s="13"/>
      <c r="I182" s="13"/>
    </row>
    <row r="183" s="1" customFormat="1" ht="14.25" customHeight="1" spans="1:9">
      <c r="A183" s="7">
        <v>3</v>
      </c>
      <c r="B183" s="12" t="s">
        <v>1096</v>
      </c>
      <c r="C183" s="12" t="s">
        <v>2392</v>
      </c>
      <c r="D183" s="12" t="s">
        <v>2400</v>
      </c>
      <c r="E183" s="13" t="s">
        <v>2565</v>
      </c>
      <c r="F183" s="13" t="s">
        <v>2566</v>
      </c>
      <c r="G183" s="13" t="s">
        <v>2399</v>
      </c>
      <c r="H183" s="13" t="s">
        <v>2399</v>
      </c>
      <c r="I183" s="13" t="s">
        <v>2566</v>
      </c>
    </row>
    <row r="184" s="1" customFormat="1" ht="14.25" customHeight="1" spans="1:9">
      <c r="A184" s="7">
        <v>4</v>
      </c>
      <c r="B184" s="12" t="s">
        <v>1096</v>
      </c>
      <c r="C184" s="12" t="s">
        <v>2392</v>
      </c>
      <c r="D184" s="12" t="s">
        <v>2402</v>
      </c>
      <c r="E184" s="13" t="s">
        <v>2567</v>
      </c>
      <c r="F184" s="13" t="s">
        <v>2567</v>
      </c>
      <c r="G184" s="13"/>
      <c r="H184" s="13"/>
      <c r="I184" s="13" t="s">
        <v>2567</v>
      </c>
    </row>
    <row r="185" s="1" customFormat="1" ht="14.25" customHeight="1" spans="1:9">
      <c r="A185" s="7">
        <v>5</v>
      </c>
      <c r="B185" s="12" t="s">
        <v>1096</v>
      </c>
      <c r="C185" s="12" t="s">
        <v>2404</v>
      </c>
      <c r="D185" s="12" t="s">
        <v>2405</v>
      </c>
      <c r="E185" s="13" t="s">
        <v>1919</v>
      </c>
      <c r="F185" s="13"/>
      <c r="G185" s="13"/>
      <c r="H185" s="13"/>
      <c r="I185" s="13"/>
    </row>
    <row r="186" s="1" customFormat="1" ht="14.25" customHeight="1" spans="1:9">
      <c r="A186" s="7">
        <v>6</v>
      </c>
      <c r="B186" s="12" t="s">
        <v>1096</v>
      </c>
      <c r="C186" s="12" t="s">
        <v>2406</v>
      </c>
      <c r="D186" s="12" t="s">
        <v>2407</v>
      </c>
      <c r="E186" s="13" t="s">
        <v>2399</v>
      </c>
      <c r="F186" s="13"/>
      <c r="G186" s="13"/>
      <c r="H186" s="13"/>
      <c r="I186" s="13"/>
    </row>
    <row r="187" s="1" customFormat="1" ht="14.25" customHeight="1" spans="1:9">
      <c r="A187" s="7">
        <v>7</v>
      </c>
      <c r="B187" s="12" t="s">
        <v>1096</v>
      </c>
      <c r="C187" s="12" t="s">
        <v>2408</v>
      </c>
      <c r="D187" s="12" t="s">
        <v>2409</v>
      </c>
      <c r="E187" s="13" t="s">
        <v>2399</v>
      </c>
      <c r="F187" s="13"/>
      <c r="G187" s="13"/>
      <c r="H187" s="13"/>
      <c r="I187" s="13"/>
    </row>
    <row r="188" s="1" customFormat="1" ht="25.7" customHeight="1" spans="1:9">
      <c r="A188" s="11" t="s">
        <v>2410</v>
      </c>
      <c r="B188" s="11"/>
      <c r="C188" s="11"/>
      <c r="D188" s="11"/>
      <c r="E188" s="11"/>
      <c r="F188" s="11"/>
      <c r="G188" s="11"/>
      <c r="H188" s="11"/>
      <c r="I188" s="11"/>
    </row>
    <row r="189" s="1" customFormat="1" ht="14.25" customHeight="1" spans="1:9">
      <c r="A189" s="6" t="s">
        <v>2389</v>
      </c>
      <c r="B189" s="6" t="s">
        <v>1040</v>
      </c>
      <c r="C189" s="6" t="s">
        <v>1041</v>
      </c>
      <c r="D189" s="6" t="s">
        <v>1042</v>
      </c>
      <c r="E189" s="6"/>
      <c r="F189" s="9" t="s">
        <v>2411</v>
      </c>
      <c r="G189" s="9"/>
      <c r="H189" s="9"/>
      <c r="I189" s="9"/>
    </row>
    <row r="190" s="1" customFormat="1" ht="14.25" customHeight="1" spans="1:9">
      <c r="A190" s="7">
        <v>1</v>
      </c>
      <c r="B190" s="14" t="s">
        <v>1050</v>
      </c>
      <c r="C190" s="15" t="s">
        <v>1065</v>
      </c>
      <c r="D190" s="15" t="s">
        <v>2568</v>
      </c>
      <c r="E190" s="15"/>
      <c r="F190" s="15" t="s">
        <v>1813</v>
      </c>
      <c r="G190" s="15"/>
      <c r="H190" s="15"/>
      <c r="I190" s="15"/>
    </row>
    <row r="191" s="1" customFormat="1" ht="14.25" customHeight="1" spans="1:9">
      <c r="A191" s="7">
        <v>2</v>
      </c>
      <c r="B191" s="14" t="s">
        <v>1050</v>
      </c>
      <c r="C191" s="15" t="s">
        <v>1051</v>
      </c>
      <c r="D191" s="15" t="s">
        <v>2569</v>
      </c>
      <c r="E191" s="15"/>
      <c r="F191" s="15" t="s">
        <v>2570</v>
      </c>
      <c r="G191" s="15"/>
      <c r="H191" s="15"/>
      <c r="I191" s="15"/>
    </row>
    <row r="192" s="1" customFormat="1" ht="14.25" customHeight="1" spans="1:9">
      <c r="A192" s="7">
        <v>3</v>
      </c>
      <c r="B192" s="14" t="s">
        <v>1050</v>
      </c>
      <c r="C192" s="15" t="s">
        <v>1051</v>
      </c>
      <c r="D192" s="15" t="s">
        <v>2571</v>
      </c>
      <c r="E192" s="15"/>
      <c r="F192" s="15" t="s">
        <v>2572</v>
      </c>
      <c r="G192" s="15"/>
      <c r="H192" s="15"/>
      <c r="I192" s="15"/>
    </row>
    <row r="193" s="1" customFormat="1" ht="14.25" customHeight="1" spans="1:9">
      <c r="A193" s="7">
        <v>4</v>
      </c>
      <c r="B193" s="14" t="s">
        <v>1050</v>
      </c>
      <c r="C193" s="15" t="s">
        <v>1051</v>
      </c>
      <c r="D193" s="15" t="s">
        <v>2573</v>
      </c>
      <c r="E193" s="15"/>
      <c r="F193" s="15" t="s">
        <v>2574</v>
      </c>
      <c r="G193" s="15"/>
      <c r="H193" s="15"/>
      <c r="I193" s="15"/>
    </row>
    <row r="194" s="1" customFormat="1" ht="14.25" customHeight="1" spans="1:9">
      <c r="A194" s="7">
        <v>5</v>
      </c>
      <c r="B194" s="14" t="s">
        <v>1050</v>
      </c>
      <c r="C194" s="15" t="s">
        <v>1061</v>
      </c>
      <c r="D194" s="15" t="s">
        <v>2575</v>
      </c>
      <c r="E194" s="15"/>
      <c r="F194" s="15" t="s">
        <v>2413</v>
      </c>
      <c r="G194" s="15"/>
      <c r="H194" s="15"/>
      <c r="I194" s="15"/>
    </row>
    <row r="195" s="1" customFormat="1" ht="14.25" customHeight="1" spans="1:9">
      <c r="A195" s="7">
        <v>6</v>
      </c>
      <c r="B195" s="14" t="s">
        <v>1070</v>
      </c>
      <c r="C195" s="15" t="s">
        <v>1075</v>
      </c>
      <c r="D195" s="15" t="s">
        <v>2576</v>
      </c>
      <c r="E195" s="15"/>
      <c r="F195" s="15" t="s">
        <v>2577</v>
      </c>
      <c r="G195" s="15"/>
      <c r="H195" s="15"/>
      <c r="I195" s="15"/>
    </row>
    <row r="196" s="1" customFormat="1" ht="56.45" customHeight="1" spans="1:9">
      <c r="A196" s="2" t="s">
        <v>2378</v>
      </c>
      <c r="B196" s="2"/>
      <c r="C196" s="2"/>
      <c r="D196" s="2"/>
      <c r="E196" s="2"/>
      <c r="F196" s="2"/>
      <c r="G196" s="2"/>
      <c r="H196" s="2"/>
      <c r="I196" s="2"/>
    </row>
    <row r="197" s="1" customFormat="1" ht="27.2" customHeight="1" spans="1:9">
      <c r="A197" s="3" t="s">
        <v>2379</v>
      </c>
      <c r="B197" s="4" t="s">
        <v>2578</v>
      </c>
      <c r="C197" s="4"/>
      <c r="D197" s="4"/>
      <c r="E197" s="4"/>
      <c r="F197" s="4"/>
      <c r="G197" s="5"/>
      <c r="H197" s="5"/>
      <c r="I197" s="16" t="s">
        <v>2</v>
      </c>
    </row>
    <row r="198" s="1" customFormat="1" ht="28.5" customHeight="1" spans="1:9">
      <c r="A198" s="6" t="s">
        <v>2381</v>
      </c>
      <c r="B198" s="6"/>
      <c r="C198" s="6"/>
      <c r="D198" s="6" t="s">
        <v>2382</v>
      </c>
      <c r="E198" s="6"/>
      <c r="F198" s="6" t="s">
        <v>2383</v>
      </c>
      <c r="G198" s="6"/>
      <c r="H198" s="6" t="s">
        <v>39</v>
      </c>
      <c r="I198" s="6"/>
    </row>
    <row r="199" s="1" customFormat="1" ht="28.5" customHeight="1" spans="1:9">
      <c r="A199" s="7" t="s">
        <v>2384</v>
      </c>
      <c r="B199" s="7"/>
      <c r="C199" s="7"/>
      <c r="D199" s="8">
        <v>1758.9772</v>
      </c>
      <c r="E199" s="8"/>
      <c r="F199" s="8">
        <v>1758.9772</v>
      </c>
      <c r="G199" s="8"/>
      <c r="H199" s="8">
        <v>0</v>
      </c>
      <c r="I199" s="8"/>
    </row>
    <row r="200" s="1" customFormat="1" ht="28.5" customHeight="1" spans="1:9">
      <c r="A200" s="7" t="s">
        <v>2385</v>
      </c>
      <c r="B200" s="7"/>
      <c r="C200" s="7"/>
      <c r="D200" s="8">
        <v>1758.9772</v>
      </c>
      <c r="E200" s="8"/>
      <c r="F200" s="8">
        <v>1758.9772</v>
      </c>
      <c r="G200" s="8"/>
      <c r="H200" s="8">
        <v>0</v>
      </c>
      <c r="I200" s="8"/>
    </row>
    <row r="201" s="1" customFormat="1" ht="57.2" customHeight="1" spans="1:9">
      <c r="A201" s="9" t="s">
        <v>2386</v>
      </c>
      <c r="B201" s="9"/>
      <c r="C201" s="9"/>
      <c r="D201" s="10" t="s">
        <v>2579</v>
      </c>
      <c r="E201" s="10"/>
      <c r="F201" s="10"/>
      <c r="G201" s="10"/>
      <c r="H201" s="10"/>
      <c r="I201" s="10"/>
    </row>
    <row r="202" s="1" customFormat="1" ht="26.45" customHeight="1" spans="1:9">
      <c r="A202" s="11" t="s">
        <v>2388</v>
      </c>
      <c r="B202" s="11"/>
      <c r="C202" s="11"/>
      <c r="D202" s="11"/>
      <c r="E202" s="11"/>
      <c r="F202" s="11"/>
      <c r="G202" s="11"/>
      <c r="H202" s="11"/>
      <c r="I202" s="11"/>
    </row>
    <row r="203" s="1" customFormat="1" ht="14.25" customHeight="1" spans="1:9">
      <c r="A203" s="6" t="s">
        <v>2389</v>
      </c>
      <c r="B203" s="6" t="s">
        <v>1040</v>
      </c>
      <c r="C203" s="6" t="s">
        <v>1041</v>
      </c>
      <c r="D203" s="6" t="s">
        <v>1042</v>
      </c>
      <c r="E203" s="6" t="s">
        <v>1044</v>
      </c>
      <c r="F203" s="6" t="s">
        <v>2390</v>
      </c>
      <c r="G203" s="6"/>
      <c r="H203" s="6"/>
      <c r="I203" s="6"/>
    </row>
    <row r="204" s="1" customFormat="1" ht="14.25" customHeight="1" spans="1:9">
      <c r="A204" s="6"/>
      <c r="B204" s="6"/>
      <c r="C204" s="6"/>
      <c r="D204" s="6"/>
      <c r="E204" s="6"/>
      <c r="F204" s="6" t="s">
        <v>2391</v>
      </c>
      <c r="G204" s="6">
        <v>2023</v>
      </c>
      <c r="H204" s="6">
        <v>2024</v>
      </c>
      <c r="I204" s="6">
        <v>2025</v>
      </c>
    </row>
    <row r="205" s="1" customFormat="1" ht="14.25" customHeight="1" spans="1:9">
      <c r="A205" s="7">
        <v>1</v>
      </c>
      <c r="B205" s="12" t="s">
        <v>1096</v>
      </c>
      <c r="C205" s="12" t="s">
        <v>2392</v>
      </c>
      <c r="D205" s="12" t="s">
        <v>2393</v>
      </c>
      <c r="E205" s="13" t="s">
        <v>2580</v>
      </c>
      <c r="F205" s="13" t="s">
        <v>2581</v>
      </c>
      <c r="G205" s="13" t="s">
        <v>2582</v>
      </c>
      <c r="H205" s="13" t="s">
        <v>2583</v>
      </c>
      <c r="I205" s="13" t="s">
        <v>2584</v>
      </c>
    </row>
    <row r="206" s="1" customFormat="1" ht="14.25" customHeight="1" spans="1:9">
      <c r="A206" s="7">
        <v>2</v>
      </c>
      <c r="B206" s="12" t="s">
        <v>1096</v>
      </c>
      <c r="C206" s="12" t="s">
        <v>2392</v>
      </c>
      <c r="D206" s="12" t="s">
        <v>2400</v>
      </c>
      <c r="E206" s="13" t="s">
        <v>2585</v>
      </c>
      <c r="F206" s="13" t="s">
        <v>2586</v>
      </c>
      <c r="G206" s="13" t="s">
        <v>2399</v>
      </c>
      <c r="H206" s="13" t="s">
        <v>2399</v>
      </c>
      <c r="I206" s="13" t="s">
        <v>2586</v>
      </c>
    </row>
    <row r="207" s="1" customFormat="1" ht="14.25" customHeight="1" spans="1:9">
      <c r="A207" s="7">
        <v>3</v>
      </c>
      <c r="B207" s="12" t="s">
        <v>1096</v>
      </c>
      <c r="C207" s="12" t="s">
        <v>2392</v>
      </c>
      <c r="D207" s="12" t="s">
        <v>2402</v>
      </c>
      <c r="E207" s="13" t="s">
        <v>2587</v>
      </c>
      <c r="F207" s="13" t="s">
        <v>2587</v>
      </c>
      <c r="G207" s="13"/>
      <c r="H207" s="13"/>
      <c r="I207" s="13" t="s">
        <v>2587</v>
      </c>
    </row>
    <row r="208" s="1" customFormat="1" ht="14.25" customHeight="1" spans="1:9">
      <c r="A208" s="7">
        <v>4</v>
      </c>
      <c r="B208" s="12" t="s">
        <v>1096</v>
      </c>
      <c r="C208" s="12" t="s">
        <v>2404</v>
      </c>
      <c r="D208" s="12" t="s">
        <v>2405</v>
      </c>
      <c r="E208" s="13" t="s">
        <v>1919</v>
      </c>
      <c r="F208" s="13"/>
      <c r="G208" s="13"/>
      <c r="H208" s="13"/>
      <c r="I208" s="13"/>
    </row>
    <row r="209" s="1" customFormat="1" ht="14.25" customHeight="1" spans="1:9">
      <c r="A209" s="7">
        <v>5</v>
      </c>
      <c r="B209" s="12" t="s">
        <v>1096</v>
      </c>
      <c r="C209" s="12" t="s">
        <v>2406</v>
      </c>
      <c r="D209" s="12" t="s">
        <v>2407</v>
      </c>
      <c r="E209" s="13" t="s">
        <v>2399</v>
      </c>
      <c r="F209" s="13"/>
      <c r="G209" s="13"/>
      <c r="H209" s="13"/>
      <c r="I209" s="13"/>
    </row>
    <row r="210" s="1" customFormat="1" ht="14.25" customHeight="1" spans="1:9">
      <c r="A210" s="7">
        <v>6</v>
      </c>
      <c r="B210" s="12" t="s">
        <v>1096</v>
      </c>
      <c r="C210" s="12" t="s">
        <v>2408</v>
      </c>
      <c r="D210" s="12" t="s">
        <v>2409</v>
      </c>
      <c r="E210" s="13" t="s">
        <v>2413</v>
      </c>
      <c r="F210" s="13"/>
      <c r="G210" s="13"/>
      <c r="H210" s="13"/>
      <c r="I210" s="13"/>
    </row>
    <row r="211" s="1" customFormat="1" ht="25.7" customHeight="1" spans="1:9">
      <c r="A211" s="11" t="s">
        <v>2410</v>
      </c>
      <c r="B211" s="11"/>
      <c r="C211" s="11"/>
      <c r="D211" s="11"/>
      <c r="E211" s="11"/>
      <c r="F211" s="11"/>
      <c r="G211" s="11"/>
      <c r="H211" s="11"/>
      <c r="I211" s="11"/>
    </row>
    <row r="212" s="1" customFormat="1" ht="14.25" customHeight="1" spans="1:9">
      <c r="A212" s="6" t="s">
        <v>2389</v>
      </c>
      <c r="B212" s="6" t="s">
        <v>1040</v>
      </c>
      <c r="C212" s="6" t="s">
        <v>1041</v>
      </c>
      <c r="D212" s="6" t="s">
        <v>1042</v>
      </c>
      <c r="E212" s="6"/>
      <c r="F212" s="9" t="s">
        <v>2411</v>
      </c>
      <c r="G212" s="9"/>
      <c r="H212" s="9"/>
      <c r="I212" s="9"/>
    </row>
    <row r="213" s="1" customFormat="1" ht="14.25" customHeight="1" spans="1:9">
      <c r="A213" s="7">
        <v>1</v>
      </c>
      <c r="B213" s="14" t="s">
        <v>1050</v>
      </c>
      <c r="C213" s="15" t="s">
        <v>1065</v>
      </c>
      <c r="D213" s="15" t="s">
        <v>2588</v>
      </c>
      <c r="E213" s="15"/>
      <c r="F213" s="15" t="s">
        <v>2413</v>
      </c>
      <c r="G213" s="15"/>
      <c r="H213" s="15"/>
      <c r="I213" s="15"/>
    </row>
    <row r="214" s="1" customFormat="1" ht="14.25" customHeight="1" spans="1:9">
      <c r="A214" s="7">
        <v>2</v>
      </c>
      <c r="B214" s="14" t="s">
        <v>1050</v>
      </c>
      <c r="C214" s="15" t="s">
        <v>1065</v>
      </c>
      <c r="D214" s="15" t="s">
        <v>2589</v>
      </c>
      <c r="E214" s="15"/>
      <c r="F214" s="15" t="s">
        <v>1813</v>
      </c>
      <c r="G214" s="15"/>
      <c r="H214" s="15"/>
      <c r="I214" s="15"/>
    </row>
    <row r="215" s="1" customFormat="1" ht="14.25" customHeight="1" spans="1:9">
      <c r="A215" s="7">
        <v>3</v>
      </c>
      <c r="B215" s="14" t="s">
        <v>1050</v>
      </c>
      <c r="C215" s="15" t="s">
        <v>1051</v>
      </c>
      <c r="D215" s="15" t="s">
        <v>2590</v>
      </c>
      <c r="E215" s="15"/>
      <c r="F215" s="15" t="s">
        <v>2591</v>
      </c>
      <c r="G215" s="15"/>
      <c r="H215" s="15"/>
      <c r="I215" s="15"/>
    </row>
    <row r="216" s="1" customFormat="1" ht="14.25" customHeight="1" spans="1:9">
      <c r="A216" s="7">
        <v>4</v>
      </c>
      <c r="B216" s="14" t="s">
        <v>1050</v>
      </c>
      <c r="C216" s="15" t="s">
        <v>1051</v>
      </c>
      <c r="D216" s="15" t="s">
        <v>2592</v>
      </c>
      <c r="E216" s="15"/>
      <c r="F216" s="15" t="s">
        <v>2593</v>
      </c>
      <c r="G216" s="15"/>
      <c r="H216" s="15"/>
      <c r="I216" s="15"/>
    </row>
    <row r="217" s="1" customFormat="1" ht="14.25" customHeight="1" spans="1:9">
      <c r="A217" s="7">
        <v>5</v>
      </c>
      <c r="B217" s="14" t="s">
        <v>1050</v>
      </c>
      <c r="C217" s="15" t="s">
        <v>1051</v>
      </c>
      <c r="D217" s="15" t="s">
        <v>2594</v>
      </c>
      <c r="E217" s="15"/>
      <c r="F217" s="15" t="s">
        <v>2595</v>
      </c>
      <c r="G217" s="15"/>
      <c r="H217" s="15"/>
      <c r="I217" s="15"/>
    </row>
    <row r="218" s="1" customFormat="1" ht="14.25" customHeight="1" spans="1:9">
      <c r="A218" s="7">
        <v>6</v>
      </c>
      <c r="B218" s="14" t="s">
        <v>1050</v>
      </c>
      <c r="C218" s="15" t="s">
        <v>1061</v>
      </c>
      <c r="D218" s="15" t="s">
        <v>2596</v>
      </c>
      <c r="E218" s="15"/>
      <c r="F218" s="15" t="s">
        <v>2413</v>
      </c>
      <c r="G218" s="15"/>
      <c r="H218" s="15"/>
      <c r="I218" s="15"/>
    </row>
    <row r="219" s="1" customFormat="1" ht="14.25" customHeight="1" spans="1:9">
      <c r="A219" s="7">
        <v>7</v>
      </c>
      <c r="B219" s="14" t="s">
        <v>1070</v>
      </c>
      <c r="C219" s="15" t="s">
        <v>1144</v>
      </c>
      <c r="D219" s="15" t="s">
        <v>2597</v>
      </c>
      <c r="E219" s="15"/>
      <c r="F219" s="15" t="s">
        <v>2413</v>
      </c>
      <c r="G219" s="15"/>
      <c r="H219" s="15"/>
      <c r="I219" s="15"/>
    </row>
    <row r="220" s="1" customFormat="1" ht="22.7" customHeight="1" spans="1:9">
      <c r="A220" s="7">
        <v>8</v>
      </c>
      <c r="B220" s="14" t="s">
        <v>1070</v>
      </c>
      <c r="C220" s="15" t="s">
        <v>1075</v>
      </c>
      <c r="D220" s="15" t="s">
        <v>2598</v>
      </c>
      <c r="E220" s="15"/>
      <c r="F220" s="15" t="s">
        <v>2599</v>
      </c>
      <c r="G220" s="15"/>
      <c r="H220" s="15"/>
      <c r="I220" s="15"/>
    </row>
    <row r="221" s="1" customFormat="1" ht="56.45" customHeight="1" spans="1:9">
      <c r="A221" s="2" t="s">
        <v>2378</v>
      </c>
      <c r="B221" s="2"/>
      <c r="C221" s="2"/>
      <c r="D221" s="2"/>
      <c r="E221" s="2"/>
      <c r="F221" s="2"/>
      <c r="G221" s="2"/>
      <c r="H221" s="2"/>
      <c r="I221" s="2"/>
    </row>
    <row r="222" s="1" customFormat="1" ht="27.2" customHeight="1" spans="1:9">
      <c r="A222" s="3" t="s">
        <v>2379</v>
      </c>
      <c r="B222" s="4" t="s">
        <v>2600</v>
      </c>
      <c r="C222" s="4"/>
      <c r="D222" s="4"/>
      <c r="E222" s="4"/>
      <c r="F222" s="4"/>
      <c r="G222" s="5"/>
      <c r="H222" s="5"/>
      <c r="I222" s="16" t="s">
        <v>2</v>
      </c>
    </row>
    <row r="223" s="1" customFormat="1" ht="28.5" customHeight="1" spans="1:9">
      <c r="A223" s="6" t="s">
        <v>2381</v>
      </c>
      <c r="B223" s="6"/>
      <c r="C223" s="6"/>
      <c r="D223" s="6" t="s">
        <v>2382</v>
      </c>
      <c r="E223" s="6"/>
      <c r="F223" s="6" t="s">
        <v>2383</v>
      </c>
      <c r="G223" s="6"/>
      <c r="H223" s="6" t="s">
        <v>39</v>
      </c>
      <c r="I223" s="6"/>
    </row>
    <row r="224" s="1" customFormat="1" ht="28.5" customHeight="1" spans="1:9">
      <c r="A224" s="7" t="s">
        <v>2384</v>
      </c>
      <c r="B224" s="7"/>
      <c r="C224" s="7"/>
      <c r="D224" s="8">
        <v>272.0984</v>
      </c>
      <c r="E224" s="8"/>
      <c r="F224" s="8">
        <v>272.0984</v>
      </c>
      <c r="G224" s="8"/>
      <c r="H224" s="8">
        <v>0</v>
      </c>
      <c r="I224" s="8"/>
    </row>
    <row r="225" s="1" customFormat="1" ht="28.5" customHeight="1" spans="1:9">
      <c r="A225" s="7" t="s">
        <v>2385</v>
      </c>
      <c r="B225" s="7"/>
      <c r="C225" s="7"/>
      <c r="D225" s="8">
        <v>272.0984</v>
      </c>
      <c r="E225" s="8"/>
      <c r="F225" s="8">
        <v>272.0984</v>
      </c>
      <c r="G225" s="8"/>
      <c r="H225" s="8">
        <v>0</v>
      </c>
      <c r="I225" s="8"/>
    </row>
    <row r="226" s="1" customFormat="1" ht="135.6" customHeight="1" spans="1:9">
      <c r="A226" s="9" t="s">
        <v>2386</v>
      </c>
      <c r="B226" s="9"/>
      <c r="C226" s="9"/>
      <c r="D226" s="10" t="s">
        <v>2601</v>
      </c>
      <c r="E226" s="10"/>
      <c r="F226" s="10"/>
      <c r="G226" s="10"/>
      <c r="H226" s="10"/>
      <c r="I226" s="10"/>
    </row>
    <row r="227" s="1" customFormat="1" ht="26.45" customHeight="1" spans="1:9">
      <c r="A227" s="11" t="s">
        <v>2388</v>
      </c>
      <c r="B227" s="11"/>
      <c r="C227" s="11"/>
      <c r="D227" s="11"/>
      <c r="E227" s="11"/>
      <c r="F227" s="11"/>
      <c r="G227" s="11"/>
      <c r="H227" s="11"/>
      <c r="I227" s="11"/>
    </row>
    <row r="228" s="1" customFormat="1" ht="14.25" customHeight="1" spans="1:9">
      <c r="A228" s="6" t="s">
        <v>2389</v>
      </c>
      <c r="B228" s="6" t="s">
        <v>1040</v>
      </c>
      <c r="C228" s="6" t="s">
        <v>1041</v>
      </c>
      <c r="D228" s="6" t="s">
        <v>1042</v>
      </c>
      <c r="E228" s="6" t="s">
        <v>1044</v>
      </c>
      <c r="F228" s="6" t="s">
        <v>2390</v>
      </c>
      <c r="G228" s="6"/>
      <c r="H228" s="6"/>
      <c r="I228" s="6"/>
    </row>
    <row r="229" s="1" customFormat="1" ht="14.25" customHeight="1" spans="1:9">
      <c r="A229" s="6"/>
      <c r="B229" s="6"/>
      <c r="C229" s="6"/>
      <c r="D229" s="6"/>
      <c r="E229" s="6"/>
      <c r="F229" s="6" t="s">
        <v>2391</v>
      </c>
      <c r="G229" s="6">
        <v>2023</v>
      </c>
      <c r="H229" s="6">
        <v>2024</v>
      </c>
      <c r="I229" s="6">
        <v>2025</v>
      </c>
    </row>
    <row r="230" s="1" customFormat="1" ht="14.25" customHeight="1" spans="1:9">
      <c r="A230" s="7">
        <v>1</v>
      </c>
      <c r="B230" s="12" t="s">
        <v>1096</v>
      </c>
      <c r="C230" s="12" t="s">
        <v>2392</v>
      </c>
      <c r="D230" s="12" t="s">
        <v>2393</v>
      </c>
      <c r="E230" s="13" t="s">
        <v>2602</v>
      </c>
      <c r="F230" s="13" t="s">
        <v>2603</v>
      </c>
      <c r="G230" s="13" t="s">
        <v>2604</v>
      </c>
      <c r="H230" s="13" t="s">
        <v>2605</v>
      </c>
      <c r="I230" s="13" t="s">
        <v>2606</v>
      </c>
    </row>
    <row r="231" s="1" customFormat="1" ht="14.25" customHeight="1" spans="1:9">
      <c r="A231" s="7">
        <v>2</v>
      </c>
      <c r="B231" s="12" t="s">
        <v>1096</v>
      </c>
      <c r="C231" s="12" t="s">
        <v>2392</v>
      </c>
      <c r="D231" s="12" t="s">
        <v>2398</v>
      </c>
      <c r="E231" s="13" t="s">
        <v>2399</v>
      </c>
      <c r="F231" s="13"/>
      <c r="G231" s="13"/>
      <c r="H231" s="13"/>
      <c r="I231" s="13"/>
    </row>
    <row r="232" s="1" customFormat="1" ht="14.25" customHeight="1" spans="1:9">
      <c r="A232" s="7">
        <v>3</v>
      </c>
      <c r="B232" s="12" t="s">
        <v>1096</v>
      </c>
      <c r="C232" s="12" t="s">
        <v>2392</v>
      </c>
      <c r="D232" s="12" t="s">
        <v>2400</v>
      </c>
      <c r="E232" s="13" t="s">
        <v>2607</v>
      </c>
      <c r="F232" s="13" t="s">
        <v>2608</v>
      </c>
      <c r="G232" s="13" t="s">
        <v>2609</v>
      </c>
      <c r="H232" s="13" t="s">
        <v>2610</v>
      </c>
      <c r="I232" s="13" t="s">
        <v>2611</v>
      </c>
    </row>
    <row r="233" s="1" customFormat="1" ht="14.25" customHeight="1" spans="1:9">
      <c r="A233" s="7">
        <v>4</v>
      </c>
      <c r="B233" s="12" t="s">
        <v>1096</v>
      </c>
      <c r="C233" s="12" t="s">
        <v>2392</v>
      </c>
      <c r="D233" s="12" t="s">
        <v>2402</v>
      </c>
      <c r="E233" s="13" t="s">
        <v>2612</v>
      </c>
      <c r="F233" s="13" t="s">
        <v>2613</v>
      </c>
      <c r="G233" s="13"/>
      <c r="H233" s="13"/>
      <c r="I233" s="13" t="s">
        <v>2613</v>
      </c>
    </row>
    <row r="234" s="1" customFormat="1" ht="14.25" customHeight="1" spans="1:9">
      <c r="A234" s="7">
        <v>5</v>
      </c>
      <c r="B234" s="12" t="s">
        <v>1096</v>
      </c>
      <c r="C234" s="12" t="s">
        <v>2404</v>
      </c>
      <c r="D234" s="12" t="s">
        <v>2405</v>
      </c>
      <c r="E234" s="13" t="s">
        <v>1919</v>
      </c>
      <c r="F234" s="13"/>
      <c r="G234" s="13"/>
      <c r="H234" s="13"/>
      <c r="I234" s="13"/>
    </row>
    <row r="235" s="1" customFormat="1" ht="14.25" customHeight="1" spans="1:9">
      <c r="A235" s="7">
        <v>6</v>
      </c>
      <c r="B235" s="12" t="s">
        <v>1096</v>
      </c>
      <c r="C235" s="12" t="s">
        <v>2406</v>
      </c>
      <c r="D235" s="12" t="s">
        <v>2407</v>
      </c>
      <c r="E235" s="13" t="s">
        <v>2399</v>
      </c>
      <c r="F235" s="13"/>
      <c r="G235" s="13"/>
      <c r="H235" s="13"/>
      <c r="I235" s="13"/>
    </row>
    <row r="236" s="1" customFormat="1" ht="14.25" customHeight="1" spans="1:9">
      <c r="A236" s="7">
        <v>7</v>
      </c>
      <c r="B236" s="12" t="s">
        <v>1096</v>
      </c>
      <c r="C236" s="12" t="s">
        <v>2408</v>
      </c>
      <c r="D236" s="12" t="s">
        <v>2409</v>
      </c>
      <c r="E236" s="13" t="s">
        <v>2399</v>
      </c>
      <c r="F236" s="13"/>
      <c r="G236" s="13"/>
      <c r="H236" s="13"/>
      <c r="I236" s="13"/>
    </row>
    <row r="237" s="1" customFormat="1" ht="25.7" customHeight="1" spans="1:9">
      <c r="A237" s="11" t="s">
        <v>2410</v>
      </c>
      <c r="B237" s="11"/>
      <c r="C237" s="11"/>
      <c r="D237" s="11"/>
      <c r="E237" s="11"/>
      <c r="F237" s="11"/>
      <c r="G237" s="11"/>
      <c r="H237" s="11"/>
      <c r="I237" s="11"/>
    </row>
    <row r="238" s="1" customFormat="1" ht="14.25" customHeight="1" spans="1:9">
      <c r="A238" s="6" t="s">
        <v>2389</v>
      </c>
      <c r="B238" s="6" t="s">
        <v>1040</v>
      </c>
      <c r="C238" s="6" t="s">
        <v>1041</v>
      </c>
      <c r="D238" s="6" t="s">
        <v>1042</v>
      </c>
      <c r="E238" s="6"/>
      <c r="F238" s="9" t="s">
        <v>2411</v>
      </c>
      <c r="G238" s="9"/>
      <c r="H238" s="9"/>
      <c r="I238" s="9"/>
    </row>
    <row r="239" s="1" customFormat="1" ht="14.25" customHeight="1" spans="1:9">
      <c r="A239" s="7">
        <v>1</v>
      </c>
      <c r="B239" s="14" t="s">
        <v>1050</v>
      </c>
      <c r="C239" s="15" t="s">
        <v>1065</v>
      </c>
      <c r="D239" s="15" t="s">
        <v>2614</v>
      </c>
      <c r="E239" s="15"/>
      <c r="F239" s="15" t="s">
        <v>2615</v>
      </c>
      <c r="G239" s="15"/>
      <c r="H239" s="15"/>
      <c r="I239" s="15"/>
    </row>
    <row r="240" s="1" customFormat="1" ht="14.25" customHeight="1" spans="1:9">
      <c r="A240" s="7">
        <v>2</v>
      </c>
      <c r="B240" s="14" t="s">
        <v>1050</v>
      </c>
      <c r="C240" s="15" t="s">
        <v>1051</v>
      </c>
      <c r="D240" s="15" t="s">
        <v>2616</v>
      </c>
      <c r="E240" s="15"/>
      <c r="F240" s="15" t="s">
        <v>2617</v>
      </c>
      <c r="G240" s="15"/>
      <c r="H240" s="15"/>
      <c r="I240" s="15"/>
    </row>
    <row r="241" s="1" customFormat="1" ht="14.25" customHeight="1" spans="1:9">
      <c r="A241" s="7">
        <v>3</v>
      </c>
      <c r="B241" s="14" t="s">
        <v>1050</v>
      </c>
      <c r="C241" s="15" t="s">
        <v>1051</v>
      </c>
      <c r="D241" s="15" t="s">
        <v>2618</v>
      </c>
      <c r="E241" s="15"/>
      <c r="F241" s="15" t="s">
        <v>2619</v>
      </c>
      <c r="G241" s="15"/>
      <c r="H241" s="15"/>
      <c r="I241" s="15"/>
    </row>
    <row r="242" s="1" customFormat="1" ht="14.25" customHeight="1" spans="1:9">
      <c r="A242" s="7">
        <v>4</v>
      </c>
      <c r="B242" s="14" t="s">
        <v>1050</v>
      </c>
      <c r="C242" s="15" t="s">
        <v>1051</v>
      </c>
      <c r="D242" s="15" t="s">
        <v>2620</v>
      </c>
      <c r="E242" s="15"/>
      <c r="F242" s="15" t="s">
        <v>2621</v>
      </c>
      <c r="G242" s="15"/>
      <c r="H242" s="15"/>
      <c r="I242" s="15"/>
    </row>
    <row r="243" s="1" customFormat="1" ht="14.25" customHeight="1" spans="1:9">
      <c r="A243" s="7">
        <v>5</v>
      </c>
      <c r="B243" s="14" t="s">
        <v>1050</v>
      </c>
      <c r="C243" s="15" t="s">
        <v>1061</v>
      </c>
      <c r="D243" s="15" t="s">
        <v>2622</v>
      </c>
      <c r="E243" s="15"/>
      <c r="F243" s="15" t="s">
        <v>2442</v>
      </c>
      <c r="G243" s="15"/>
      <c r="H243" s="15"/>
      <c r="I243" s="15"/>
    </row>
    <row r="244" s="1" customFormat="1" ht="22.7" customHeight="1" spans="1:9">
      <c r="A244" s="7">
        <v>6</v>
      </c>
      <c r="B244" s="14" t="s">
        <v>1070</v>
      </c>
      <c r="C244" s="15" t="s">
        <v>1071</v>
      </c>
      <c r="D244" s="15" t="s">
        <v>2623</v>
      </c>
      <c r="E244" s="15"/>
      <c r="F244" s="15" t="s">
        <v>2624</v>
      </c>
      <c r="G244" s="15"/>
      <c r="H244" s="15"/>
      <c r="I244" s="15"/>
    </row>
    <row r="245" s="1" customFormat="1" ht="22.7" customHeight="1" spans="1:9">
      <c r="A245" s="7">
        <v>7</v>
      </c>
      <c r="B245" s="14" t="s">
        <v>1070</v>
      </c>
      <c r="C245" s="15" t="s">
        <v>1075</v>
      </c>
      <c r="D245" s="15" t="s">
        <v>2625</v>
      </c>
      <c r="E245" s="15"/>
      <c r="F245" s="15" t="s">
        <v>2626</v>
      </c>
      <c r="G245" s="15"/>
      <c r="H245" s="15"/>
      <c r="I245" s="15"/>
    </row>
    <row r="246" s="1" customFormat="1" ht="14.25" customHeight="1" spans="1:9">
      <c r="A246" s="7">
        <v>8</v>
      </c>
      <c r="B246" s="14" t="s">
        <v>1070</v>
      </c>
      <c r="C246" s="15" t="s">
        <v>1075</v>
      </c>
      <c r="D246" s="15" t="s">
        <v>2627</v>
      </c>
      <c r="E246" s="15"/>
      <c r="F246" s="15" t="s">
        <v>2495</v>
      </c>
      <c r="G246" s="15"/>
      <c r="H246" s="15"/>
      <c r="I246" s="15"/>
    </row>
    <row r="247" s="1" customFormat="1" ht="56.45" customHeight="1" spans="1:9">
      <c r="A247" s="2" t="s">
        <v>2378</v>
      </c>
      <c r="B247" s="2"/>
      <c r="C247" s="2"/>
      <c r="D247" s="2"/>
      <c r="E247" s="2"/>
      <c r="F247" s="2"/>
      <c r="G247" s="2"/>
      <c r="H247" s="2"/>
      <c r="I247" s="2"/>
    </row>
    <row r="248" s="1" customFormat="1" ht="27.2" customHeight="1" spans="1:9">
      <c r="A248" s="3" t="s">
        <v>2379</v>
      </c>
      <c r="B248" s="4" t="s">
        <v>2628</v>
      </c>
      <c r="C248" s="4"/>
      <c r="D248" s="4"/>
      <c r="E248" s="4"/>
      <c r="F248" s="4"/>
      <c r="G248" s="5"/>
      <c r="H248" s="5"/>
      <c r="I248" s="16" t="s">
        <v>2</v>
      </c>
    </row>
    <row r="249" s="1" customFormat="1" ht="28.5" customHeight="1" spans="1:9">
      <c r="A249" s="6" t="s">
        <v>2381</v>
      </c>
      <c r="B249" s="6"/>
      <c r="C249" s="6"/>
      <c r="D249" s="6" t="s">
        <v>2382</v>
      </c>
      <c r="E249" s="6"/>
      <c r="F249" s="6" t="s">
        <v>2383</v>
      </c>
      <c r="G249" s="6"/>
      <c r="H249" s="6" t="s">
        <v>39</v>
      </c>
      <c r="I249" s="6"/>
    </row>
    <row r="250" s="1" customFormat="1" ht="28.5" customHeight="1" spans="1:9">
      <c r="A250" s="7" t="s">
        <v>2384</v>
      </c>
      <c r="B250" s="7"/>
      <c r="C250" s="7"/>
      <c r="D250" s="8">
        <v>1028.8561</v>
      </c>
      <c r="E250" s="8"/>
      <c r="F250" s="8">
        <v>1028.8561</v>
      </c>
      <c r="G250" s="8"/>
      <c r="H250" s="8">
        <v>0</v>
      </c>
      <c r="I250" s="8"/>
    </row>
    <row r="251" s="1" customFormat="1" ht="28.5" customHeight="1" spans="1:9">
      <c r="A251" s="7" t="s">
        <v>2385</v>
      </c>
      <c r="B251" s="7"/>
      <c r="C251" s="7"/>
      <c r="D251" s="8">
        <v>1028.8561</v>
      </c>
      <c r="E251" s="8"/>
      <c r="F251" s="8">
        <v>1028.8561</v>
      </c>
      <c r="G251" s="8"/>
      <c r="H251" s="8">
        <v>0</v>
      </c>
      <c r="I251" s="8"/>
    </row>
    <row r="252" s="1" customFormat="1" ht="147" customHeight="1" spans="1:9">
      <c r="A252" s="9" t="s">
        <v>2386</v>
      </c>
      <c r="B252" s="9"/>
      <c r="C252" s="9"/>
      <c r="D252" s="10" t="s">
        <v>2629</v>
      </c>
      <c r="E252" s="10"/>
      <c r="F252" s="10"/>
      <c r="G252" s="10"/>
      <c r="H252" s="10"/>
      <c r="I252" s="10"/>
    </row>
    <row r="253" s="1" customFormat="1" ht="26.45" customHeight="1" spans="1:9">
      <c r="A253" s="11" t="s">
        <v>2388</v>
      </c>
      <c r="B253" s="11"/>
      <c r="C253" s="11"/>
      <c r="D253" s="11"/>
      <c r="E253" s="11"/>
      <c r="F253" s="11"/>
      <c r="G253" s="11"/>
      <c r="H253" s="11"/>
      <c r="I253" s="11"/>
    </row>
    <row r="254" s="1" customFormat="1" ht="14.25" customHeight="1" spans="1:9">
      <c r="A254" s="6" t="s">
        <v>2389</v>
      </c>
      <c r="B254" s="6" t="s">
        <v>1040</v>
      </c>
      <c r="C254" s="6" t="s">
        <v>1041</v>
      </c>
      <c r="D254" s="6" t="s">
        <v>1042</v>
      </c>
      <c r="E254" s="6" t="s">
        <v>1044</v>
      </c>
      <c r="F254" s="6" t="s">
        <v>2390</v>
      </c>
      <c r="G254" s="6"/>
      <c r="H254" s="6"/>
      <c r="I254" s="6"/>
    </row>
    <row r="255" s="1" customFormat="1" ht="14.25" customHeight="1" spans="1:9">
      <c r="A255" s="6"/>
      <c r="B255" s="6"/>
      <c r="C255" s="6"/>
      <c r="D255" s="6"/>
      <c r="E255" s="6"/>
      <c r="F255" s="6" t="s">
        <v>2391</v>
      </c>
      <c r="G255" s="6">
        <v>2023</v>
      </c>
      <c r="H255" s="6">
        <v>2024</v>
      </c>
      <c r="I255" s="6">
        <v>2025</v>
      </c>
    </row>
    <row r="256" s="1" customFormat="1" ht="14.25" customHeight="1" spans="1:9">
      <c r="A256" s="7">
        <v>1</v>
      </c>
      <c r="B256" s="12" t="s">
        <v>1096</v>
      </c>
      <c r="C256" s="12" t="s">
        <v>2392</v>
      </c>
      <c r="D256" s="12" t="s">
        <v>2393</v>
      </c>
      <c r="E256" s="13" t="s">
        <v>2630</v>
      </c>
      <c r="F256" s="13" t="s">
        <v>2630</v>
      </c>
      <c r="G256" s="13" t="s">
        <v>2631</v>
      </c>
      <c r="H256" s="13" t="s">
        <v>2632</v>
      </c>
      <c r="I256" s="13" t="s">
        <v>2633</v>
      </c>
    </row>
    <row r="257" s="1" customFormat="1" ht="14.25" customHeight="1" spans="1:9">
      <c r="A257" s="7">
        <v>2</v>
      </c>
      <c r="B257" s="12" t="s">
        <v>1096</v>
      </c>
      <c r="C257" s="12" t="s">
        <v>2392</v>
      </c>
      <c r="D257" s="12" t="s">
        <v>2398</v>
      </c>
      <c r="E257" s="13" t="s">
        <v>2399</v>
      </c>
      <c r="F257" s="13"/>
      <c r="G257" s="13" t="s">
        <v>2399</v>
      </c>
      <c r="H257" s="13" t="s">
        <v>2399</v>
      </c>
      <c r="I257" s="13" t="s">
        <v>2399</v>
      </c>
    </row>
    <row r="258" s="1" customFormat="1" ht="14.25" customHeight="1" spans="1:9">
      <c r="A258" s="7">
        <v>3</v>
      </c>
      <c r="B258" s="12" t="s">
        <v>1096</v>
      </c>
      <c r="C258" s="12" t="s">
        <v>2392</v>
      </c>
      <c r="D258" s="12" t="s">
        <v>2400</v>
      </c>
      <c r="E258" s="13" t="s">
        <v>2634</v>
      </c>
      <c r="F258" s="13" t="s">
        <v>2634</v>
      </c>
      <c r="G258" s="13" t="s">
        <v>2635</v>
      </c>
      <c r="H258" s="13" t="s">
        <v>2636</v>
      </c>
      <c r="I258" s="13" t="s">
        <v>2637</v>
      </c>
    </row>
    <row r="259" s="1" customFormat="1" ht="14.25" customHeight="1" spans="1:9">
      <c r="A259" s="7">
        <v>4</v>
      </c>
      <c r="B259" s="12" t="s">
        <v>1096</v>
      </c>
      <c r="C259" s="12" t="s">
        <v>2392</v>
      </c>
      <c r="D259" s="12" t="s">
        <v>2402</v>
      </c>
      <c r="E259" s="13" t="s">
        <v>2638</v>
      </c>
      <c r="F259" s="13" t="s">
        <v>2638</v>
      </c>
      <c r="G259" s="13"/>
      <c r="H259" s="13"/>
      <c r="I259" s="13" t="s">
        <v>2638</v>
      </c>
    </row>
    <row r="260" s="1" customFormat="1" ht="14.25" customHeight="1" spans="1:9">
      <c r="A260" s="7">
        <v>5</v>
      </c>
      <c r="B260" s="12" t="s">
        <v>1096</v>
      </c>
      <c r="C260" s="12" t="s">
        <v>2404</v>
      </c>
      <c r="D260" s="12" t="s">
        <v>2405</v>
      </c>
      <c r="E260" s="13" t="s">
        <v>1919</v>
      </c>
      <c r="F260" s="13"/>
      <c r="G260" s="13"/>
      <c r="H260" s="13"/>
      <c r="I260" s="13"/>
    </row>
    <row r="261" s="1" customFormat="1" ht="14.25" customHeight="1" spans="1:9">
      <c r="A261" s="7">
        <v>6</v>
      </c>
      <c r="B261" s="12" t="s">
        <v>1096</v>
      </c>
      <c r="C261" s="12" t="s">
        <v>2406</v>
      </c>
      <c r="D261" s="12" t="s">
        <v>2407</v>
      </c>
      <c r="E261" s="13" t="s">
        <v>2399</v>
      </c>
      <c r="F261" s="13"/>
      <c r="G261" s="13" t="s">
        <v>2399</v>
      </c>
      <c r="H261" s="13" t="s">
        <v>2399</v>
      </c>
      <c r="I261" s="13" t="s">
        <v>2399</v>
      </c>
    </row>
    <row r="262" s="1" customFormat="1" ht="14.25" customHeight="1" spans="1:9">
      <c r="A262" s="7">
        <v>7</v>
      </c>
      <c r="B262" s="12" t="s">
        <v>1096</v>
      </c>
      <c r="C262" s="12" t="s">
        <v>2408</v>
      </c>
      <c r="D262" s="12" t="s">
        <v>2409</v>
      </c>
      <c r="E262" s="13" t="s">
        <v>2399</v>
      </c>
      <c r="F262" s="13"/>
      <c r="G262" s="13" t="s">
        <v>2399</v>
      </c>
      <c r="H262" s="13" t="s">
        <v>2399</v>
      </c>
      <c r="I262" s="13" t="s">
        <v>2399</v>
      </c>
    </row>
    <row r="263" s="1" customFormat="1" ht="25.7" customHeight="1" spans="1:9">
      <c r="A263" s="11" t="s">
        <v>2410</v>
      </c>
      <c r="B263" s="11"/>
      <c r="C263" s="11"/>
      <c r="D263" s="11"/>
      <c r="E263" s="11"/>
      <c r="F263" s="11"/>
      <c r="G263" s="11"/>
      <c r="H263" s="11"/>
      <c r="I263" s="11"/>
    </row>
    <row r="264" s="1" customFormat="1" ht="14.25" customHeight="1" spans="1:9">
      <c r="A264" s="6" t="s">
        <v>2389</v>
      </c>
      <c r="B264" s="6" t="s">
        <v>1040</v>
      </c>
      <c r="C264" s="6" t="s">
        <v>1041</v>
      </c>
      <c r="D264" s="6" t="s">
        <v>1042</v>
      </c>
      <c r="E264" s="6"/>
      <c r="F264" s="9" t="s">
        <v>2411</v>
      </c>
      <c r="G264" s="9"/>
      <c r="H264" s="9"/>
      <c r="I264" s="9"/>
    </row>
    <row r="265" s="1" customFormat="1" ht="14.25" customHeight="1" spans="1:9">
      <c r="A265" s="7">
        <v>1</v>
      </c>
      <c r="B265" s="14" t="s">
        <v>1050</v>
      </c>
      <c r="C265" s="15" t="s">
        <v>1065</v>
      </c>
      <c r="D265" s="15" t="s">
        <v>2639</v>
      </c>
      <c r="E265" s="15"/>
      <c r="F265" s="15" t="s">
        <v>2640</v>
      </c>
      <c r="G265" s="15"/>
      <c r="H265" s="15"/>
      <c r="I265" s="15"/>
    </row>
    <row r="266" s="1" customFormat="1" ht="14.25" customHeight="1" spans="1:9">
      <c r="A266" s="7">
        <v>2</v>
      </c>
      <c r="B266" s="14" t="s">
        <v>1050</v>
      </c>
      <c r="C266" s="15" t="s">
        <v>1051</v>
      </c>
      <c r="D266" s="15" t="s">
        <v>2641</v>
      </c>
      <c r="E266" s="15"/>
      <c r="F266" s="15" t="s">
        <v>2642</v>
      </c>
      <c r="G266" s="15"/>
      <c r="H266" s="15"/>
      <c r="I266" s="15"/>
    </row>
    <row r="267" s="1" customFormat="1" ht="14.25" customHeight="1" spans="1:9">
      <c r="A267" s="7">
        <v>3</v>
      </c>
      <c r="B267" s="14" t="s">
        <v>1050</v>
      </c>
      <c r="C267" s="15" t="s">
        <v>1051</v>
      </c>
      <c r="D267" s="15" t="s">
        <v>2643</v>
      </c>
      <c r="E267" s="15"/>
      <c r="F267" s="15" t="s">
        <v>2644</v>
      </c>
      <c r="G267" s="15"/>
      <c r="H267" s="15"/>
      <c r="I267" s="15"/>
    </row>
    <row r="268" s="1" customFormat="1" ht="14.25" customHeight="1" spans="1:9">
      <c r="A268" s="7">
        <v>4</v>
      </c>
      <c r="B268" s="14" t="s">
        <v>1050</v>
      </c>
      <c r="C268" s="15" t="s">
        <v>1051</v>
      </c>
      <c r="D268" s="15" t="s">
        <v>2645</v>
      </c>
      <c r="E268" s="15"/>
      <c r="F268" s="15" t="s">
        <v>2434</v>
      </c>
      <c r="G268" s="15"/>
      <c r="H268" s="15"/>
      <c r="I268" s="15"/>
    </row>
    <row r="269" s="1" customFormat="1" ht="14.25" customHeight="1" spans="1:9">
      <c r="A269" s="7">
        <v>5</v>
      </c>
      <c r="B269" s="14" t="s">
        <v>1050</v>
      </c>
      <c r="C269" s="15" t="s">
        <v>1061</v>
      </c>
      <c r="D269" s="15" t="s">
        <v>2646</v>
      </c>
      <c r="E269" s="15"/>
      <c r="F269" s="15" t="s">
        <v>2647</v>
      </c>
      <c r="G269" s="15"/>
      <c r="H269" s="15"/>
      <c r="I269" s="15"/>
    </row>
    <row r="270" s="1" customFormat="1" ht="14.25" customHeight="1" spans="1:9">
      <c r="A270" s="7">
        <v>6</v>
      </c>
      <c r="B270" s="14" t="s">
        <v>1050</v>
      </c>
      <c r="C270" s="15" t="s">
        <v>1061</v>
      </c>
      <c r="D270" s="15" t="s">
        <v>2466</v>
      </c>
      <c r="E270" s="15"/>
      <c r="F270" s="15" t="s">
        <v>2648</v>
      </c>
      <c r="G270" s="15"/>
      <c r="H270" s="15"/>
      <c r="I270" s="15"/>
    </row>
    <row r="271" s="1" customFormat="1" ht="14.25" customHeight="1" spans="1:9">
      <c r="A271" s="7">
        <v>7</v>
      </c>
      <c r="B271" s="14" t="s">
        <v>1070</v>
      </c>
      <c r="C271" s="15" t="s">
        <v>1144</v>
      </c>
      <c r="D271" s="15" t="s">
        <v>2649</v>
      </c>
      <c r="E271" s="15"/>
      <c r="F271" s="15" t="s">
        <v>2650</v>
      </c>
      <c r="G271" s="15"/>
      <c r="H271" s="15"/>
      <c r="I271" s="15"/>
    </row>
    <row r="272" s="1" customFormat="1" ht="14.25" customHeight="1" spans="1:9">
      <c r="A272" s="7">
        <v>8</v>
      </c>
      <c r="B272" s="14" t="s">
        <v>1070</v>
      </c>
      <c r="C272" s="15" t="s">
        <v>1075</v>
      </c>
      <c r="D272" s="15" t="s">
        <v>2651</v>
      </c>
      <c r="E272" s="15"/>
      <c r="F272" s="15" t="s">
        <v>2652</v>
      </c>
      <c r="G272" s="15"/>
      <c r="H272" s="15"/>
      <c r="I272" s="15"/>
    </row>
    <row r="273" s="1" customFormat="1" ht="56.45" customHeight="1" spans="1:9">
      <c r="A273" s="2" t="s">
        <v>2378</v>
      </c>
      <c r="B273" s="2"/>
      <c r="C273" s="2"/>
      <c r="D273" s="2"/>
      <c r="E273" s="2"/>
      <c r="F273" s="2"/>
      <c r="G273" s="2"/>
      <c r="H273" s="2"/>
      <c r="I273" s="2"/>
    </row>
    <row r="274" s="1" customFormat="1" ht="27.2" customHeight="1" spans="1:9">
      <c r="A274" s="3" t="s">
        <v>2379</v>
      </c>
      <c r="B274" s="4" t="s">
        <v>2653</v>
      </c>
      <c r="C274" s="4"/>
      <c r="D274" s="4"/>
      <c r="E274" s="4"/>
      <c r="F274" s="4"/>
      <c r="G274" s="5"/>
      <c r="H274" s="5"/>
      <c r="I274" s="16" t="s">
        <v>2</v>
      </c>
    </row>
    <row r="275" s="1" customFormat="1" ht="28.5" customHeight="1" spans="1:9">
      <c r="A275" s="6" t="s">
        <v>2381</v>
      </c>
      <c r="B275" s="6"/>
      <c r="C275" s="6"/>
      <c r="D275" s="6" t="s">
        <v>2382</v>
      </c>
      <c r="E275" s="6"/>
      <c r="F275" s="6" t="s">
        <v>2383</v>
      </c>
      <c r="G275" s="6"/>
      <c r="H275" s="6" t="s">
        <v>39</v>
      </c>
      <c r="I275" s="6"/>
    </row>
    <row r="276" s="1" customFormat="1" ht="28.5" customHeight="1" spans="1:9">
      <c r="A276" s="7" t="s">
        <v>2384</v>
      </c>
      <c r="B276" s="7"/>
      <c r="C276" s="7"/>
      <c r="D276" s="8">
        <v>705.1835</v>
      </c>
      <c r="E276" s="8"/>
      <c r="F276" s="8">
        <v>705.1835</v>
      </c>
      <c r="G276" s="8"/>
      <c r="H276" s="8">
        <v>0</v>
      </c>
      <c r="I276" s="8"/>
    </row>
    <row r="277" s="1" customFormat="1" ht="28.5" customHeight="1" spans="1:9">
      <c r="A277" s="7" t="s">
        <v>2385</v>
      </c>
      <c r="B277" s="7"/>
      <c r="C277" s="7"/>
      <c r="D277" s="8">
        <v>705.1835</v>
      </c>
      <c r="E277" s="8"/>
      <c r="F277" s="8">
        <v>705.1835</v>
      </c>
      <c r="G277" s="8"/>
      <c r="H277" s="8">
        <v>0</v>
      </c>
      <c r="I277" s="8"/>
    </row>
    <row r="278" s="1" customFormat="1" ht="57.2" customHeight="1" spans="1:9">
      <c r="A278" s="9" t="s">
        <v>2386</v>
      </c>
      <c r="B278" s="9"/>
      <c r="C278" s="9"/>
      <c r="D278" s="10" t="s">
        <v>2654</v>
      </c>
      <c r="E278" s="10"/>
      <c r="F278" s="10"/>
      <c r="G278" s="10"/>
      <c r="H278" s="10"/>
      <c r="I278" s="10"/>
    </row>
    <row r="279" s="1" customFormat="1" ht="26.45" customHeight="1" spans="1:9">
      <c r="A279" s="11" t="s">
        <v>2388</v>
      </c>
      <c r="B279" s="11"/>
      <c r="C279" s="11"/>
      <c r="D279" s="11"/>
      <c r="E279" s="11"/>
      <c r="F279" s="11"/>
      <c r="G279" s="11"/>
      <c r="H279" s="11"/>
      <c r="I279" s="11"/>
    </row>
    <row r="280" s="1" customFormat="1" ht="14.25" customHeight="1" spans="1:9">
      <c r="A280" s="6" t="s">
        <v>2389</v>
      </c>
      <c r="B280" s="6" t="s">
        <v>1040</v>
      </c>
      <c r="C280" s="6" t="s">
        <v>1041</v>
      </c>
      <c r="D280" s="6" t="s">
        <v>1042</v>
      </c>
      <c r="E280" s="6" t="s">
        <v>1044</v>
      </c>
      <c r="F280" s="6" t="s">
        <v>2390</v>
      </c>
      <c r="G280" s="6"/>
      <c r="H280" s="6"/>
      <c r="I280" s="6"/>
    </row>
    <row r="281" s="1" customFormat="1" ht="14.25" customHeight="1" spans="1:9">
      <c r="A281" s="6"/>
      <c r="B281" s="6"/>
      <c r="C281" s="6"/>
      <c r="D281" s="6"/>
      <c r="E281" s="6"/>
      <c r="F281" s="6" t="s">
        <v>2391</v>
      </c>
      <c r="G281" s="6">
        <v>2023</v>
      </c>
      <c r="H281" s="6">
        <v>2024</v>
      </c>
      <c r="I281" s="6">
        <v>2025</v>
      </c>
    </row>
    <row r="282" s="1" customFormat="1" ht="14.25" customHeight="1" spans="1:9">
      <c r="A282" s="7">
        <v>1</v>
      </c>
      <c r="B282" s="12" t="s">
        <v>1096</v>
      </c>
      <c r="C282" s="12" t="s">
        <v>2392</v>
      </c>
      <c r="D282" s="12" t="s">
        <v>2393</v>
      </c>
      <c r="E282" s="13" t="s">
        <v>2655</v>
      </c>
      <c r="F282" s="13" t="s">
        <v>2655</v>
      </c>
      <c r="G282" s="13" t="s">
        <v>2656</v>
      </c>
      <c r="H282" s="13" t="s">
        <v>2657</v>
      </c>
      <c r="I282" s="13" t="s">
        <v>2658</v>
      </c>
    </row>
    <row r="283" s="1" customFormat="1" ht="14.25" customHeight="1" spans="1:9">
      <c r="A283" s="7">
        <v>2</v>
      </c>
      <c r="B283" s="12" t="s">
        <v>1096</v>
      </c>
      <c r="C283" s="12" t="s">
        <v>2392</v>
      </c>
      <c r="D283" s="12" t="s">
        <v>2400</v>
      </c>
      <c r="E283" s="13" t="s">
        <v>2659</v>
      </c>
      <c r="F283" s="13" t="s">
        <v>2659</v>
      </c>
      <c r="G283" s="13" t="s">
        <v>2399</v>
      </c>
      <c r="H283" s="13" t="s">
        <v>2399</v>
      </c>
      <c r="I283" s="13" t="s">
        <v>2659</v>
      </c>
    </row>
    <row r="284" s="1" customFormat="1" ht="14.25" customHeight="1" spans="1:9">
      <c r="A284" s="7">
        <v>3</v>
      </c>
      <c r="B284" s="12" t="s">
        <v>1096</v>
      </c>
      <c r="C284" s="12" t="s">
        <v>2392</v>
      </c>
      <c r="D284" s="12" t="s">
        <v>2402</v>
      </c>
      <c r="E284" s="13" t="s">
        <v>2660</v>
      </c>
      <c r="F284" s="13" t="s">
        <v>2660</v>
      </c>
      <c r="G284" s="13"/>
      <c r="H284" s="13"/>
      <c r="I284" s="13" t="s">
        <v>2660</v>
      </c>
    </row>
    <row r="285" s="1" customFormat="1" ht="14.25" customHeight="1" spans="1:9">
      <c r="A285" s="7">
        <v>4</v>
      </c>
      <c r="B285" s="12" t="s">
        <v>1096</v>
      </c>
      <c r="C285" s="12" t="s">
        <v>2404</v>
      </c>
      <c r="D285" s="12" t="s">
        <v>2405</v>
      </c>
      <c r="E285" s="13" t="s">
        <v>1919</v>
      </c>
      <c r="F285" s="13"/>
      <c r="G285" s="13"/>
      <c r="H285" s="13"/>
      <c r="I285" s="13"/>
    </row>
    <row r="286" s="1" customFormat="1" ht="14.25" customHeight="1" spans="1:9">
      <c r="A286" s="7">
        <v>5</v>
      </c>
      <c r="B286" s="12" t="s">
        <v>1096</v>
      </c>
      <c r="C286" s="12" t="s">
        <v>2406</v>
      </c>
      <c r="D286" s="12" t="s">
        <v>2407</v>
      </c>
      <c r="E286" s="13" t="s">
        <v>2399</v>
      </c>
      <c r="F286" s="13"/>
      <c r="G286" s="13"/>
      <c r="H286" s="13"/>
      <c r="I286" s="13"/>
    </row>
    <row r="287" s="1" customFormat="1" ht="14.25" customHeight="1" spans="1:9">
      <c r="A287" s="7">
        <v>6</v>
      </c>
      <c r="B287" s="12" t="s">
        <v>1096</v>
      </c>
      <c r="C287" s="12" t="s">
        <v>2408</v>
      </c>
      <c r="D287" s="12" t="s">
        <v>2409</v>
      </c>
      <c r="E287" s="13" t="s">
        <v>2399</v>
      </c>
      <c r="F287" s="13"/>
      <c r="G287" s="13"/>
      <c r="H287" s="13"/>
      <c r="I287" s="13"/>
    </row>
    <row r="288" s="1" customFormat="1" ht="25.7" customHeight="1" spans="1:9">
      <c r="A288" s="11" t="s">
        <v>2410</v>
      </c>
      <c r="B288" s="11"/>
      <c r="C288" s="11"/>
      <c r="D288" s="11"/>
      <c r="E288" s="11"/>
      <c r="F288" s="11"/>
      <c r="G288" s="11"/>
      <c r="H288" s="11"/>
      <c r="I288" s="11"/>
    </row>
    <row r="289" s="1" customFormat="1" ht="14.25" customHeight="1" spans="1:9">
      <c r="A289" s="6" t="s">
        <v>2389</v>
      </c>
      <c r="B289" s="6" t="s">
        <v>1040</v>
      </c>
      <c r="C289" s="6" t="s">
        <v>1041</v>
      </c>
      <c r="D289" s="6" t="s">
        <v>1042</v>
      </c>
      <c r="E289" s="6"/>
      <c r="F289" s="9" t="s">
        <v>2411</v>
      </c>
      <c r="G289" s="9"/>
      <c r="H289" s="9"/>
      <c r="I289" s="9"/>
    </row>
    <row r="290" s="1" customFormat="1" ht="14.25" customHeight="1" spans="1:9">
      <c r="A290" s="7">
        <v>1</v>
      </c>
      <c r="B290" s="14" t="s">
        <v>1050</v>
      </c>
      <c r="C290" s="15" t="s">
        <v>1065</v>
      </c>
      <c r="D290" s="15" t="s">
        <v>1157</v>
      </c>
      <c r="E290" s="15"/>
      <c r="F290" s="15" t="s">
        <v>1026</v>
      </c>
      <c r="G290" s="15"/>
      <c r="H290" s="15"/>
      <c r="I290" s="15"/>
    </row>
    <row r="291" s="1" customFormat="1" ht="14.25" customHeight="1" spans="1:9">
      <c r="A291" s="7">
        <v>2</v>
      </c>
      <c r="B291" s="14" t="s">
        <v>1050</v>
      </c>
      <c r="C291" s="15" t="s">
        <v>1051</v>
      </c>
      <c r="D291" s="15" t="s">
        <v>2661</v>
      </c>
      <c r="E291" s="15"/>
      <c r="F291" s="15" t="s">
        <v>2662</v>
      </c>
      <c r="G291" s="15"/>
      <c r="H291" s="15"/>
      <c r="I291" s="15"/>
    </row>
    <row r="292" s="1" customFormat="1" ht="14.25" customHeight="1" spans="1:9">
      <c r="A292" s="7">
        <v>3</v>
      </c>
      <c r="B292" s="14" t="s">
        <v>1050</v>
      </c>
      <c r="C292" s="15" t="s">
        <v>1051</v>
      </c>
      <c r="D292" s="15" t="s">
        <v>2225</v>
      </c>
      <c r="E292" s="15"/>
      <c r="F292" s="15" t="s">
        <v>2662</v>
      </c>
      <c r="G292" s="15"/>
      <c r="H292" s="15"/>
      <c r="I292" s="15"/>
    </row>
    <row r="293" s="1" customFormat="1" ht="14.25" customHeight="1" spans="1:9">
      <c r="A293" s="7">
        <v>4</v>
      </c>
      <c r="B293" s="14" t="s">
        <v>1050</v>
      </c>
      <c r="C293" s="15" t="s">
        <v>1051</v>
      </c>
      <c r="D293" s="15" t="s">
        <v>2663</v>
      </c>
      <c r="E293" s="15"/>
      <c r="F293" s="15" t="s">
        <v>2664</v>
      </c>
      <c r="G293" s="15"/>
      <c r="H293" s="15"/>
      <c r="I293" s="15"/>
    </row>
    <row r="294" s="1" customFormat="1" ht="14.25" customHeight="1" spans="1:9">
      <c r="A294" s="7">
        <v>5</v>
      </c>
      <c r="B294" s="14" t="s">
        <v>1050</v>
      </c>
      <c r="C294" s="15" t="s">
        <v>1061</v>
      </c>
      <c r="D294" s="15" t="s">
        <v>2665</v>
      </c>
      <c r="E294" s="15"/>
      <c r="F294" s="15" t="s">
        <v>2666</v>
      </c>
      <c r="G294" s="15"/>
      <c r="H294" s="15"/>
      <c r="I294" s="15"/>
    </row>
    <row r="295" s="1" customFormat="1" ht="14.25" customHeight="1" spans="1:9">
      <c r="A295" s="7">
        <v>6</v>
      </c>
      <c r="B295" s="14" t="s">
        <v>1050</v>
      </c>
      <c r="C295" s="15" t="s">
        <v>1061</v>
      </c>
      <c r="D295" s="15" t="s">
        <v>2667</v>
      </c>
      <c r="E295" s="15"/>
      <c r="F295" s="15" t="s">
        <v>2662</v>
      </c>
      <c r="G295" s="15"/>
      <c r="H295" s="15"/>
      <c r="I295" s="15"/>
    </row>
    <row r="296" s="1" customFormat="1" ht="22.7" customHeight="1" spans="1:9">
      <c r="A296" s="7">
        <v>7</v>
      </c>
      <c r="B296" s="14" t="s">
        <v>1070</v>
      </c>
      <c r="C296" s="15" t="s">
        <v>1144</v>
      </c>
      <c r="D296" s="15" t="s">
        <v>2668</v>
      </c>
      <c r="E296" s="15"/>
      <c r="F296" s="15" t="s">
        <v>2669</v>
      </c>
      <c r="G296" s="15"/>
      <c r="H296" s="15"/>
      <c r="I296" s="15"/>
    </row>
    <row r="297" s="1" customFormat="1" ht="22.7" customHeight="1" spans="1:9">
      <c r="A297" s="7">
        <v>8</v>
      </c>
      <c r="B297" s="14" t="s">
        <v>1070</v>
      </c>
      <c r="C297" s="15" t="s">
        <v>1075</v>
      </c>
      <c r="D297" s="15" t="s">
        <v>2670</v>
      </c>
      <c r="E297" s="15"/>
      <c r="F297" s="15" t="s">
        <v>2671</v>
      </c>
      <c r="G297" s="15"/>
      <c r="H297" s="15"/>
      <c r="I297" s="15"/>
    </row>
    <row r="298" s="1" customFormat="1" ht="56.45" customHeight="1" spans="1:9">
      <c r="A298" s="2" t="s">
        <v>2378</v>
      </c>
      <c r="B298" s="2"/>
      <c r="C298" s="2"/>
      <c r="D298" s="2"/>
      <c r="E298" s="2"/>
      <c r="F298" s="2"/>
      <c r="G298" s="2"/>
      <c r="H298" s="2"/>
      <c r="I298" s="2"/>
    </row>
    <row r="299" s="1" customFormat="1" ht="27.2" customHeight="1" spans="1:9">
      <c r="A299" s="3" t="s">
        <v>2379</v>
      </c>
      <c r="B299" s="4" t="s">
        <v>2672</v>
      </c>
      <c r="C299" s="4"/>
      <c r="D299" s="4"/>
      <c r="E299" s="4"/>
      <c r="F299" s="4"/>
      <c r="G299" s="5"/>
      <c r="H299" s="5"/>
      <c r="I299" s="16" t="s">
        <v>2</v>
      </c>
    </row>
    <row r="300" s="1" customFormat="1" ht="28.5" customHeight="1" spans="1:9">
      <c r="A300" s="6" t="s">
        <v>2381</v>
      </c>
      <c r="B300" s="6"/>
      <c r="C300" s="6"/>
      <c r="D300" s="6" t="s">
        <v>2382</v>
      </c>
      <c r="E300" s="6"/>
      <c r="F300" s="6" t="s">
        <v>2383</v>
      </c>
      <c r="G300" s="6"/>
      <c r="H300" s="6" t="s">
        <v>39</v>
      </c>
      <c r="I300" s="6"/>
    </row>
    <row r="301" s="1" customFormat="1" ht="28.5" customHeight="1" spans="1:9">
      <c r="A301" s="7" t="s">
        <v>2384</v>
      </c>
      <c r="B301" s="7"/>
      <c r="C301" s="7"/>
      <c r="D301" s="8">
        <v>462.2632</v>
      </c>
      <c r="E301" s="8"/>
      <c r="F301" s="8">
        <v>462.2632</v>
      </c>
      <c r="G301" s="8"/>
      <c r="H301" s="8">
        <v>0</v>
      </c>
      <c r="I301" s="8"/>
    </row>
    <row r="302" s="1" customFormat="1" ht="28.5" customHeight="1" spans="1:9">
      <c r="A302" s="7" t="s">
        <v>2385</v>
      </c>
      <c r="B302" s="7"/>
      <c r="C302" s="7"/>
      <c r="D302" s="8">
        <v>462.2632</v>
      </c>
      <c r="E302" s="8"/>
      <c r="F302" s="8">
        <v>462.2632</v>
      </c>
      <c r="G302" s="8"/>
      <c r="H302" s="8">
        <v>0</v>
      </c>
      <c r="I302" s="8"/>
    </row>
    <row r="303" s="1" customFormat="1" ht="203.45" customHeight="1" spans="1:9">
      <c r="A303" s="9" t="s">
        <v>2386</v>
      </c>
      <c r="B303" s="9"/>
      <c r="C303" s="9"/>
      <c r="D303" s="10" t="s">
        <v>2673</v>
      </c>
      <c r="E303" s="10"/>
      <c r="F303" s="10"/>
      <c r="G303" s="10"/>
      <c r="H303" s="10"/>
      <c r="I303" s="10"/>
    </row>
    <row r="304" s="1" customFormat="1" ht="26.45" customHeight="1" spans="1:9">
      <c r="A304" s="11" t="s">
        <v>2388</v>
      </c>
      <c r="B304" s="11"/>
      <c r="C304" s="11"/>
      <c r="D304" s="11"/>
      <c r="E304" s="11"/>
      <c r="F304" s="11"/>
      <c r="G304" s="11"/>
      <c r="H304" s="11"/>
      <c r="I304" s="11"/>
    </row>
    <row r="305" s="1" customFormat="1" ht="14.25" customHeight="1" spans="1:9">
      <c r="A305" s="6" t="s">
        <v>2389</v>
      </c>
      <c r="B305" s="6" t="s">
        <v>1040</v>
      </c>
      <c r="C305" s="6" t="s">
        <v>1041</v>
      </c>
      <c r="D305" s="6" t="s">
        <v>1042</v>
      </c>
      <c r="E305" s="6" t="s">
        <v>1044</v>
      </c>
      <c r="F305" s="6" t="s">
        <v>2390</v>
      </c>
      <c r="G305" s="6"/>
      <c r="H305" s="6"/>
      <c r="I305" s="6"/>
    </row>
    <row r="306" s="1" customFormat="1" ht="14.25" customHeight="1" spans="1:9">
      <c r="A306" s="6"/>
      <c r="B306" s="6"/>
      <c r="C306" s="6"/>
      <c r="D306" s="6"/>
      <c r="E306" s="6"/>
      <c r="F306" s="6" t="s">
        <v>2391</v>
      </c>
      <c r="G306" s="6">
        <v>2023</v>
      </c>
      <c r="H306" s="6">
        <v>2024</v>
      </c>
      <c r="I306" s="6">
        <v>2025</v>
      </c>
    </row>
    <row r="307" s="1" customFormat="1" ht="14.25" customHeight="1" spans="1:9">
      <c r="A307" s="7">
        <v>1</v>
      </c>
      <c r="B307" s="12" t="s">
        <v>1096</v>
      </c>
      <c r="C307" s="12" t="s">
        <v>2392</v>
      </c>
      <c r="D307" s="12" t="s">
        <v>2393</v>
      </c>
      <c r="E307" s="13" t="s">
        <v>2674</v>
      </c>
      <c r="F307" s="13" t="s">
        <v>2675</v>
      </c>
      <c r="G307" s="13" t="s">
        <v>2676</v>
      </c>
      <c r="H307" s="13" t="s">
        <v>2677</v>
      </c>
      <c r="I307" s="13" t="s">
        <v>2678</v>
      </c>
    </row>
    <row r="308" s="1" customFormat="1" ht="14.25" customHeight="1" spans="1:9">
      <c r="A308" s="7">
        <v>2</v>
      </c>
      <c r="B308" s="12" t="s">
        <v>1096</v>
      </c>
      <c r="C308" s="12" t="s">
        <v>2392</v>
      </c>
      <c r="D308" s="12" t="s">
        <v>2398</v>
      </c>
      <c r="E308" s="13" t="s">
        <v>2399</v>
      </c>
      <c r="F308" s="13"/>
      <c r="G308" s="13"/>
      <c r="H308" s="13"/>
      <c r="I308" s="13"/>
    </row>
    <row r="309" s="1" customFormat="1" ht="14.25" customHeight="1" spans="1:9">
      <c r="A309" s="7">
        <v>3</v>
      </c>
      <c r="B309" s="12" t="s">
        <v>1096</v>
      </c>
      <c r="C309" s="12" t="s">
        <v>2392</v>
      </c>
      <c r="D309" s="12" t="s">
        <v>2400</v>
      </c>
      <c r="E309" s="13" t="s">
        <v>2478</v>
      </c>
      <c r="F309" s="13" t="s">
        <v>2679</v>
      </c>
      <c r="G309" s="13" t="s">
        <v>2680</v>
      </c>
      <c r="H309" s="13" t="s">
        <v>2681</v>
      </c>
      <c r="I309" s="13" t="s">
        <v>2682</v>
      </c>
    </row>
    <row r="310" s="1" customFormat="1" ht="14.25" customHeight="1" spans="1:9">
      <c r="A310" s="7">
        <v>4</v>
      </c>
      <c r="B310" s="12" t="s">
        <v>1096</v>
      </c>
      <c r="C310" s="12" t="s">
        <v>2392</v>
      </c>
      <c r="D310" s="12" t="s">
        <v>2402</v>
      </c>
      <c r="E310" s="13" t="s">
        <v>2683</v>
      </c>
      <c r="F310" s="13" t="s">
        <v>2683</v>
      </c>
      <c r="G310" s="13"/>
      <c r="H310" s="13"/>
      <c r="I310" s="13" t="s">
        <v>2683</v>
      </c>
    </row>
    <row r="311" s="1" customFormat="1" ht="14.25" customHeight="1" spans="1:9">
      <c r="A311" s="7">
        <v>5</v>
      </c>
      <c r="B311" s="12" t="s">
        <v>1096</v>
      </c>
      <c r="C311" s="12" t="s">
        <v>2404</v>
      </c>
      <c r="D311" s="12" t="s">
        <v>2405</v>
      </c>
      <c r="E311" s="13" t="s">
        <v>1919</v>
      </c>
      <c r="F311" s="13"/>
      <c r="G311" s="13"/>
      <c r="H311" s="13"/>
      <c r="I311" s="13"/>
    </row>
    <row r="312" s="1" customFormat="1" ht="14.25" customHeight="1" spans="1:9">
      <c r="A312" s="7">
        <v>6</v>
      </c>
      <c r="B312" s="12" t="s">
        <v>1096</v>
      </c>
      <c r="C312" s="12" t="s">
        <v>2406</v>
      </c>
      <c r="D312" s="12" t="s">
        <v>2407</v>
      </c>
      <c r="E312" s="13" t="s">
        <v>2399</v>
      </c>
      <c r="F312" s="13"/>
      <c r="G312" s="13"/>
      <c r="H312" s="13"/>
      <c r="I312" s="13"/>
    </row>
    <row r="313" s="1" customFormat="1" ht="14.25" customHeight="1" spans="1:9">
      <c r="A313" s="7">
        <v>7</v>
      </c>
      <c r="B313" s="12" t="s">
        <v>1096</v>
      </c>
      <c r="C313" s="12" t="s">
        <v>2408</v>
      </c>
      <c r="D313" s="12" t="s">
        <v>2409</v>
      </c>
      <c r="E313" s="13" t="s">
        <v>2413</v>
      </c>
      <c r="F313" s="13"/>
      <c r="G313" s="13"/>
      <c r="H313" s="13"/>
      <c r="I313" s="13"/>
    </row>
    <row r="314" s="1" customFormat="1" ht="25.7" customHeight="1" spans="1:9">
      <c r="A314" s="11" t="s">
        <v>2410</v>
      </c>
      <c r="B314" s="11"/>
      <c r="C314" s="11"/>
      <c r="D314" s="11"/>
      <c r="E314" s="11"/>
      <c r="F314" s="11"/>
      <c r="G314" s="11"/>
      <c r="H314" s="11"/>
      <c r="I314" s="11"/>
    </row>
    <row r="315" s="1" customFormat="1" ht="14.25" customHeight="1" spans="1:9">
      <c r="A315" s="6" t="s">
        <v>2389</v>
      </c>
      <c r="B315" s="6" t="s">
        <v>1040</v>
      </c>
      <c r="C315" s="6" t="s">
        <v>1041</v>
      </c>
      <c r="D315" s="6" t="s">
        <v>1042</v>
      </c>
      <c r="E315" s="6"/>
      <c r="F315" s="9" t="s">
        <v>2411</v>
      </c>
      <c r="G315" s="9"/>
      <c r="H315" s="9"/>
      <c r="I315" s="9"/>
    </row>
    <row r="316" s="1" customFormat="1" ht="14.25" customHeight="1" spans="1:9">
      <c r="A316" s="7">
        <v>1</v>
      </c>
      <c r="B316" s="14" t="s">
        <v>1050</v>
      </c>
      <c r="C316" s="15" t="s">
        <v>1065</v>
      </c>
      <c r="D316" s="15" t="s">
        <v>2684</v>
      </c>
      <c r="E316" s="15"/>
      <c r="F316" s="15" t="s">
        <v>1026</v>
      </c>
      <c r="G316" s="15"/>
      <c r="H316" s="15"/>
      <c r="I316" s="15"/>
    </row>
    <row r="317" s="1" customFormat="1" ht="14.25" customHeight="1" spans="1:9">
      <c r="A317" s="7">
        <v>2</v>
      </c>
      <c r="B317" s="14" t="s">
        <v>1050</v>
      </c>
      <c r="C317" s="15" t="s">
        <v>1051</v>
      </c>
      <c r="D317" s="15" t="s">
        <v>2685</v>
      </c>
      <c r="E317" s="15"/>
      <c r="F317" s="15" t="s">
        <v>2686</v>
      </c>
      <c r="G317" s="15"/>
      <c r="H317" s="15"/>
      <c r="I317" s="15"/>
    </row>
    <row r="318" s="1" customFormat="1" ht="14.25" customHeight="1" spans="1:9">
      <c r="A318" s="7">
        <v>3</v>
      </c>
      <c r="B318" s="14" t="s">
        <v>1050</v>
      </c>
      <c r="C318" s="15" t="s">
        <v>1051</v>
      </c>
      <c r="D318" s="15" t="s">
        <v>2687</v>
      </c>
      <c r="E318" s="15"/>
      <c r="F318" s="15" t="s">
        <v>2688</v>
      </c>
      <c r="G318" s="15"/>
      <c r="H318" s="15"/>
      <c r="I318" s="15"/>
    </row>
    <row r="319" s="1" customFormat="1" ht="14.25" customHeight="1" spans="1:9">
      <c r="A319" s="7">
        <v>4</v>
      </c>
      <c r="B319" s="14" t="s">
        <v>1050</v>
      </c>
      <c r="C319" s="15" t="s">
        <v>1051</v>
      </c>
      <c r="D319" s="15" t="s">
        <v>2689</v>
      </c>
      <c r="E319" s="15"/>
      <c r="F319" s="15" t="s">
        <v>2690</v>
      </c>
      <c r="G319" s="15"/>
      <c r="H319" s="15"/>
      <c r="I319" s="15"/>
    </row>
    <row r="320" s="1" customFormat="1" ht="14.25" customHeight="1" spans="1:9">
      <c r="A320" s="7">
        <v>5</v>
      </c>
      <c r="B320" s="14" t="s">
        <v>1050</v>
      </c>
      <c r="C320" s="15" t="s">
        <v>1051</v>
      </c>
      <c r="D320" s="15" t="s">
        <v>2691</v>
      </c>
      <c r="E320" s="15"/>
      <c r="F320" s="15" t="s">
        <v>2692</v>
      </c>
      <c r="G320" s="15"/>
      <c r="H320" s="15"/>
      <c r="I320" s="15"/>
    </row>
    <row r="321" s="1" customFormat="1" ht="14.25" customHeight="1" spans="1:9">
      <c r="A321" s="7">
        <v>6</v>
      </c>
      <c r="B321" s="14" t="s">
        <v>1050</v>
      </c>
      <c r="C321" s="15" t="s">
        <v>1061</v>
      </c>
      <c r="D321" s="15" t="s">
        <v>2693</v>
      </c>
      <c r="E321" s="15"/>
      <c r="F321" s="15" t="s">
        <v>2694</v>
      </c>
      <c r="G321" s="15"/>
      <c r="H321" s="15"/>
      <c r="I321" s="15"/>
    </row>
    <row r="322" s="1" customFormat="1" ht="14.25" customHeight="1" spans="1:9">
      <c r="A322" s="7">
        <v>7</v>
      </c>
      <c r="B322" s="14" t="s">
        <v>1070</v>
      </c>
      <c r="C322" s="15" t="s">
        <v>1071</v>
      </c>
      <c r="D322" s="15" t="s">
        <v>2695</v>
      </c>
      <c r="E322" s="15"/>
      <c r="F322" s="15" t="s">
        <v>2696</v>
      </c>
      <c r="G322" s="15"/>
      <c r="H322" s="15"/>
      <c r="I322" s="15"/>
    </row>
    <row r="323" s="1" customFormat="1" ht="56.45" customHeight="1" spans="1:9">
      <c r="A323" s="2" t="s">
        <v>2378</v>
      </c>
      <c r="B323" s="2"/>
      <c r="C323" s="2"/>
      <c r="D323" s="2"/>
      <c r="E323" s="2"/>
      <c r="F323" s="2"/>
      <c r="G323" s="2"/>
      <c r="H323" s="2"/>
      <c r="I323" s="2"/>
    </row>
    <row r="324" s="1" customFormat="1" ht="27.2" customHeight="1" spans="1:9">
      <c r="A324" s="3" t="s">
        <v>2379</v>
      </c>
      <c r="B324" s="4" t="s">
        <v>2697</v>
      </c>
      <c r="C324" s="4"/>
      <c r="D324" s="4"/>
      <c r="E324" s="4"/>
      <c r="F324" s="4"/>
      <c r="G324" s="5"/>
      <c r="H324" s="5"/>
      <c r="I324" s="16" t="s">
        <v>2</v>
      </c>
    </row>
    <row r="325" s="1" customFormat="1" ht="28.5" customHeight="1" spans="1:9">
      <c r="A325" s="6" t="s">
        <v>2381</v>
      </c>
      <c r="B325" s="6"/>
      <c r="C325" s="6"/>
      <c r="D325" s="6" t="s">
        <v>2382</v>
      </c>
      <c r="E325" s="6"/>
      <c r="F325" s="6" t="s">
        <v>2383</v>
      </c>
      <c r="G325" s="6"/>
      <c r="H325" s="6" t="s">
        <v>39</v>
      </c>
      <c r="I325" s="6"/>
    </row>
    <row r="326" s="1" customFormat="1" ht="28.5" customHeight="1" spans="1:9">
      <c r="A326" s="7" t="s">
        <v>2384</v>
      </c>
      <c r="B326" s="7"/>
      <c r="C326" s="7"/>
      <c r="D326" s="8">
        <v>422.8808</v>
      </c>
      <c r="E326" s="8"/>
      <c r="F326" s="8">
        <v>422.8808</v>
      </c>
      <c r="G326" s="8"/>
      <c r="H326" s="8">
        <v>0</v>
      </c>
      <c r="I326" s="8"/>
    </row>
    <row r="327" s="1" customFormat="1" ht="28.5" customHeight="1" spans="1:9">
      <c r="A327" s="7" t="s">
        <v>2385</v>
      </c>
      <c r="B327" s="7"/>
      <c r="C327" s="7"/>
      <c r="D327" s="8">
        <v>422.8808</v>
      </c>
      <c r="E327" s="8"/>
      <c r="F327" s="8">
        <v>422.8808</v>
      </c>
      <c r="G327" s="8"/>
      <c r="H327" s="8">
        <v>0</v>
      </c>
      <c r="I327" s="8"/>
    </row>
    <row r="328" s="1" customFormat="1" ht="57.2" customHeight="1" spans="1:9">
      <c r="A328" s="9" t="s">
        <v>2386</v>
      </c>
      <c r="B328" s="9"/>
      <c r="C328" s="9"/>
      <c r="D328" s="10" t="s">
        <v>2698</v>
      </c>
      <c r="E328" s="10"/>
      <c r="F328" s="10"/>
      <c r="G328" s="10"/>
      <c r="H328" s="10"/>
      <c r="I328" s="10"/>
    </row>
    <row r="329" s="1" customFormat="1" ht="26.45" customHeight="1" spans="1:9">
      <c r="A329" s="11" t="s">
        <v>2388</v>
      </c>
      <c r="B329" s="11"/>
      <c r="C329" s="11"/>
      <c r="D329" s="11"/>
      <c r="E329" s="11"/>
      <c r="F329" s="11"/>
      <c r="G329" s="11"/>
      <c r="H329" s="11"/>
      <c r="I329" s="11"/>
    </row>
    <row r="330" s="1" customFormat="1" ht="14.25" customHeight="1" spans="1:9">
      <c r="A330" s="6" t="s">
        <v>2389</v>
      </c>
      <c r="B330" s="6" t="s">
        <v>1040</v>
      </c>
      <c r="C330" s="6" t="s">
        <v>1041</v>
      </c>
      <c r="D330" s="6" t="s">
        <v>1042</v>
      </c>
      <c r="E330" s="6" t="s">
        <v>1044</v>
      </c>
      <c r="F330" s="6" t="s">
        <v>2390</v>
      </c>
      <c r="G330" s="6"/>
      <c r="H330" s="6"/>
      <c r="I330" s="6"/>
    </row>
    <row r="331" s="1" customFormat="1" ht="14.25" customHeight="1" spans="1:9">
      <c r="A331" s="6"/>
      <c r="B331" s="6"/>
      <c r="C331" s="6"/>
      <c r="D331" s="6"/>
      <c r="E331" s="6"/>
      <c r="F331" s="6" t="s">
        <v>2391</v>
      </c>
      <c r="G331" s="6">
        <v>2023</v>
      </c>
      <c r="H331" s="6">
        <v>2024</v>
      </c>
      <c r="I331" s="6">
        <v>2025</v>
      </c>
    </row>
    <row r="332" s="1" customFormat="1" ht="14.25" customHeight="1" spans="1:9">
      <c r="A332" s="7">
        <v>1</v>
      </c>
      <c r="B332" s="12" t="s">
        <v>1096</v>
      </c>
      <c r="C332" s="12" t="s">
        <v>2392</v>
      </c>
      <c r="D332" s="12" t="s">
        <v>2393</v>
      </c>
      <c r="E332" s="13" t="s">
        <v>2699</v>
      </c>
      <c r="F332" s="13" t="s">
        <v>2700</v>
      </c>
      <c r="G332" s="13" t="s">
        <v>2701</v>
      </c>
      <c r="H332" s="13" t="s">
        <v>2702</v>
      </c>
      <c r="I332" s="13" t="s">
        <v>2703</v>
      </c>
    </row>
    <row r="333" s="1" customFormat="1" ht="14.25" customHeight="1" spans="1:9">
      <c r="A333" s="7">
        <v>2</v>
      </c>
      <c r="B333" s="12" t="s">
        <v>1096</v>
      </c>
      <c r="C333" s="12" t="s">
        <v>2392</v>
      </c>
      <c r="D333" s="12" t="s">
        <v>2398</v>
      </c>
      <c r="E333" s="13" t="s">
        <v>2399</v>
      </c>
      <c r="F333" s="13"/>
      <c r="G333" s="13"/>
      <c r="H333" s="13"/>
      <c r="I333" s="13"/>
    </row>
    <row r="334" s="1" customFormat="1" ht="14.25" customHeight="1" spans="1:9">
      <c r="A334" s="7">
        <v>3</v>
      </c>
      <c r="B334" s="12" t="s">
        <v>1096</v>
      </c>
      <c r="C334" s="12" t="s">
        <v>2392</v>
      </c>
      <c r="D334" s="12" t="s">
        <v>2400</v>
      </c>
      <c r="E334" s="13" t="s">
        <v>2704</v>
      </c>
      <c r="F334" s="13" t="s">
        <v>2705</v>
      </c>
      <c r="G334" s="13"/>
      <c r="H334" s="13" t="s">
        <v>2399</v>
      </c>
      <c r="I334" s="13" t="s">
        <v>2705</v>
      </c>
    </row>
    <row r="335" s="1" customFormat="1" ht="14.25" customHeight="1" spans="1:9">
      <c r="A335" s="7">
        <v>4</v>
      </c>
      <c r="B335" s="12" t="s">
        <v>1096</v>
      </c>
      <c r="C335" s="12" t="s">
        <v>2392</v>
      </c>
      <c r="D335" s="12" t="s">
        <v>2402</v>
      </c>
      <c r="E335" s="13" t="s">
        <v>2706</v>
      </c>
      <c r="F335" s="13" t="s">
        <v>2707</v>
      </c>
      <c r="G335" s="13"/>
      <c r="H335" s="13"/>
      <c r="I335" s="13" t="s">
        <v>2707</v>
      </c>
    </row>
    <row r="336" s="1" customFormat="1" ht="14.25" customHeight="1" spans="1:9">
      <c r="A336" s="7">
        <v>5</v>
      </c>
      <c r="B336" s="12" t="s">
        <v>1096</v>
      </c>
      <c r="C336" s="12" t="s">
        <v>2404</v>
      </c>
      <c r="D336" s="12" t="s">
        <v>2405</v>
      </c>
      <c r="E336" s="13" t="s">
        <v>1919</v>
      </c>
      <c r="F336" s="13"/>
      <c r="G336" s="13"/>
      <c r="H336" s="13"/>
      <c r="I336" s="13"/>
    </row>
    <row r="337" s="1" customFormat="1" ht="14.25" customHeight="1" spans="1:9">
      <c r="A337" s="7">
        <v>6</v>
      </c>
      <c r="B337" s="12" t="s">
        <v>1096</v>
      </c>
      <c r="C337" s="12" t="s">
        <v>2406</v>
      </c>
      <c r="D337" s="12" t="s">
        <v>2407</v>
      </c>
      <c r="E337" s="13" t="s">
        <v>2399</v>
      </c>
      <c r="F337" s="13"/>
      <c r="G337" s="13"/>
      <c r="H337" s="13"/>
      <c r="I337" s="13"/>
    </row>
    <row r="338" s="1" customFormat="1" ht="14.25" customHeight="1" spans="1:9">
      <c r="A338" s="7">
        <v>7</v>
      </c>
      <c r="B338" s="12" t="s">
        <v>1096</v>
      </c>
      <c r="C338" s="12" t="s">
        <v>2408</v>
      </c>
      <c r="D338" s="12" t="s">
        <v>2409</v>
      </c>
      <c r="E338" s="13" t="s">
        <v>2399</v>
      </c>
      <c r="F338" s="13"/>
      <c r="G338" s="13"/>
      <c r="H338" s="13"/>
      <c r="I338" s="13"/>
    </row>
    <row r="339" s="1" customFormat="1" ht="25.7" customHeight="1" spans="1:9">
      <c r="A339" s="11" t="s">
        <v>2410</v>
      </c>
      <c r="B339" s="11"/>
      <c r="C339" s="11"/>
      <c r="D339" s="11"/>
      <c r="E339" s="11"/>
      <c r="F339" s="11"/>
      <c r="G339" s="11"/>
      <c r="H339" s="11"/>
      <c r="I339" s="11"/>
    </row>
    <row r="340" s="1" customFormat="1" ht="14.25" customHeight="1" spans="1:9">
      <c r="A340" s="6" t="s">
        <v>2389</v>
      </c>
      <c r="B340" s="6" t="s">
        <v>1040</v>
      </c>
      <c r="C340" s="6" t="s">
        <v>1041</v>
      </c>
      <c r="D340" s="6" t="s">
        <v>1042</v>
      </c>
      <c r="E340" s="6"/>
      <c r="F340" s="9" t="s">
        <v>2411</v>
      </c>
      <c r="G340" s="9"/>
      <c r="H340" s="9"/>
      <c r="I340" s="9"/>
    </row>
    <row r="341" s="1" customFormat="1" ht="14.25" customHeight="1" spans="1:9">
      <c r="A341" s="7">
        <v>1</v>
      </c>
      <c r="B341" s="14" t="s">
        <v>1050</v>
      </c>
      <c r="C341" s="15" t="s">
        <v>1065</v>
      </c>
      <c r="D341" s="15" t="s">
        <v>1157</v>
      </c>
      <c r="E341" s="15"/>
      <c r="F341" s="15" t="s">
        <v>1026</v>
      </c>
      <c r="G341" s="15"/>
      <c r="H341" s="15"/>
      <c r="I341" s="15"/>
    </row>
    <row r="342" s="1" customFormat="1" ht="14.25" customHeight="1" spans="1:9">
      <c r="A342" s="7">
        <v>2</v>
      </c>
      <c r="B342" s="14" t="s">
        <v>1050</v>
      </c>
      <c r="C342" s="15" t="s">
        <v>1051</v>
      </c>
      <c r="D342" s="15" t="s">
        <v>2708</v>
      </c>
      <c r="E342" s="15"/>
      <c r="F342" s="15" t="s">
        <v>2709</v>
      </c>
      <c r="G342" s="15"/>
      <c r="H342" s="15"/>
      <c r="I342" s="15"/>
    </row>
    <row r="343" s="1" customFormat="1" ht="14.25" customHeight="1" spans="1:9">
      <c r="A343" s="7">
        <v>3</v>
      </c>
      <c r="B343" s="14" t="s">
        <v>1050</v>
      </c>
      <c r="C343" s="15" t="s">
        <v>1051</v>
      </c>
      <c r="D343" s="15" t="s">
        <v>2710</v>
      </c>
      <c r="E343" s="15"/>
      <c r="F343" s="15" t="s">
        <v>2711</v>
      </c>
      <c r="G343" s="15"/>
      <c r="H343" s="15"/>
      <c r="I343" s="15"/>
    </row>
    <row r="344" s="1" customFormat="1" ht="14.25" customHeight="1" spans="1:9">
      <c r="A344" s="7">
        <v>4</v>
      </c>
      <c r="B344" s="14" t="s">
        <v>1050</v>
      </c>
      <c r="C344" s="15" t="s">
        <v>1051</v>
      </c>
      <c r="D344" s="15" t="s">
        <v>2712</v>
      </c>
      <c r="E344" s="15"/>
      <c r="F344" s="15" t="s">
        <v>2713</v>
      </c>
      <c r="G344" s="15"/>
      <c r="H344" s="15"/>
      <c r="I344" s="15"/>
    </row>
    <row r="345" s="1" customFormat="1" ht="14.25" customHeight="1" spans="1:9">
      <c r="A345" s="7">
        <v>5</v>
      </c>
      <c r="B345" s="14" t="s">
        <v>1050</v>
      </c>
      <c r="C345" s="15" t="s">
        <v>1061</v>
      </c>
      <c r="D345" s="15" t="s">
        <v>2714</v>
      </c>
      <c r="E345" s="15"/>
      <c r="F345" s="15" t="s">
        <v>2715</v>
      </c>
      <c r="G345" s="15"/>
      <c r="H345" s="15"/>
      <c r="I345" s="15"/>
    </row>
    <row r="346" s="1" customFormat="1" ht="14.25" customHeight="1" spans="1:9">
      <c r="A346" s="7">
        <v>6</v>
      </c>
      <c r="B346" s="14" t="s">
        <v>1070</v>
      </c>
      <c r="C346" s="15" t="s">
        <v>1230</v>
      </c>
      <c r="D346" s="15" t="s">
        <v>2716</v>
      </c>
      <c r="E346" s="15"/>
      <c r="F346" s="15" t="s">
        <v>2717</v>
      </c>
      <c r="G346" s="15"/>
      <c r="H346" s="15"/>
      <c r="I346" s="15"/>
    </row>
    <row r="347" s="1" customFormat="1" ht="14.25" customHeight="1" spans="1:9">
      <c r="A347" s="7">
        <v>7</v>
      </c>
      <c r="B347" s="14" t="s">
        <v>1070</v>
      </c>
      <c r="C347" s="15" t="s">
        <v>1075</v>
      </c>
      <c r="D347" s="15" t="s">
        <v>2718</v>
      </c>
      <c r="E347" s="15"/>
      <c r="F347" s="15" t="s">
        <v>2719</v>
      </c>
      <c r="G347" s="15"/>
      <c r="H347" s="15"/>
      <c r="I347" s="15"/>
    </row>
    <row r="348" s="1" customFormat="1" ht="56.45" customHeight="1" spans="1:9">
      <c r="A348" s="2" t="s">
        <v>2378</v>
      </c>
      <c r="B348" s="2"/>
      <c r="C348" s="2"/>
      <c r="D348" s="2"/>
      <c r="E348" s="2"/>
      <c r="F348" s="2"/>
      <c r="G348" s="2"/>
      <c r="H348" s="2"/>
      <c r="I348" s="2"/>
    </row>
    <row r="349" s="1" customFormat="1" ht="27.2" customHeight="1" spans="1:9">
      <c r="A349" s="3" t="s">
        <v>2379</v>
      </c>
      <c r="B349" s="4" t="s">
        <v>2720</v>
      </c>
      <c r="C349" s="4"/>
      <c r="D349" s="4"/>
      <c r="E349" s="4"/>
      <c r="F349" s="4"/>
      <c r="G349" s="5"/>
      <c r="H349" s="5"/>
      <c r="I349" s="16" t="s">
        <v>2</v>
      </c>
    </row>
    <row r="350" s="1" customFormat="1" ht="28.5" customHeight="1" spans="1:9">
      <c r="A350" s="6" t="s">
        <v>2381</v>
      </c>
      <c r="B350" s="6"/>
      <c r="C350" s="6"/>
      <c r="D350" s="6" t="s">
        <v>2382</v>
      </c>
      <c r="E350" s="6"/>
      <c r="F350" s="6" t="s">
        <v>2383</v>
      </c>
      <c r="G350" s="6"/>
      <c r="H350" s="6" t="s">
        <v>39</v>
      </c>
      <c r="I350" s="6"/>
    </row>
    <row r="351" s="1" customFormat="1" ht="28.5" customHeight="1" spans="1:9">
      <c r="A351" s="7" t="s">
        <v>2384</v>
      </c>
      <c r="B351" s="7"/>
      <c r="C351" s="7"/>
      <c r="D351" s="8">
        <v>5466.9966</v>
      </c>
      <c r="E351" s="8"/>
      <c r="F351" s="8">
        <v>5466.9966</v>
      </c>
      <c r="G351" s="8"/>
      <c r="H351" s="8">
        <v>0</v>
      </c>
      <c r="I351" s="8"/>
    </row>
    <row r="352" s="1" customFormat="1" ht="28.5" customHeight="1" spans="1:9">
      <c r="A352" s="7" t="s">
        <v>2385</v>
      </c>
      <c r="B352" s="7"/>
      <c r="C352" s="7"/>
      <c r="D352" s="8">
        <v>5466.9966</v>
      </c>
      <c r="E352" s="8"/>
      <c r="F352" s="8">
        <v>5466.9966</v>
      </c>
      <c r="G352" s="8"/>
      <c r="H352" s="8">
        <v>0</v>
      </c>
      <c r="I352" s="8"/>
    </row>
    <row r="353" s="1" customFormat="1" ht="57.2" customHeight="1" spans="1:9">
      <c r="A353" s="9" t="s">
        <v>2386</v>
      </c>
      <c r="B353" s="9"/>
      <c r="C353" s="9"/>
      <c r="D353" s="10" t="s">
        <v>2721</v>
      </c>
      <c r="E353" s="10"/>
      <c r="F353" s="10"/>
      <c r="G353" s="10"/>
      <c r="H353" s="10"/>
      <c r="I353" s="10"/>
    </row>
    <row r="354" s="1" customFormat="1" ht="26.45" customHeight="1" spans="1:9">
      <c r="A354" s="11" t="s">
        <v>2388</v>
      </c>
      <c r="B354" s="11"/>
      <c r="C354" s="11"/>
      <c r="D354" s="11"/>
      <c r="E354" s="11"/>
      <c r="F354" s="11"/>
      <c r="G354" s="11"/>
      <c r="H354" s="11"/>
      <c r="I354" s="11"/>
    </row>
    <row r="355" s="1" customFormat="1" ht="14.25" customHeight="1" spans="1:9">
      <c r="A355" s="6" t="s">
        <v>2389</v>
      </c>
      <c r="B355" s="6" t="s">
        <v>1040</v>
      </c>
      <c r="C355" s="6" t="s">
        <v>1041</v>
      </c>
      <c r="D355" s="6" t="s">
        <v>1042</v>
      </c>
      <c r="E355" s="6" t="s">
        <v>1044</v>
      </c>
      <c r="F355" s="6" t="s">
        <v>2390</v>
      </c>
      <c r="G355" s="6"/>
      <c r="H355" s="6"/>
      <c r="I355" s="6"/>
    </row>
    <row r="356" s="1" customFormat="1" ht="14.25" customHeight="1" spans="1:9">
      <c r="A356" s="6"/>
      <c r="B356" s="6"/>
      <c r="C356" s="6"/>
      <c r="D356" s="6"/>
      <c r="E356" s="6"/>
      <c r="F356" s="6" t="s">
        <v>2391</v>
      </c>
      <c r="G356" s="6">
        <v>2023</v>
      </c>
      <c r="H356" s="6">
        <v>2024</v>
      </c>
      <c r="I356" s="6">
        <v>2025</v>
      </c>
    </row>
    <row r="357" s="1" customFormat="1" ht="14.25" customHeight="1" spans="1:9">
      <c r="A357" s="7">
        <v>1</v>
      </c>
      <c r="B357" s="12" t="s">
        <v>1096</v>
      </c>
      <c r="C357" s="12" t="s">
        <v>2392</v>
      </c>
      <c r="D357" s="12" t="s">
        <v>2393</v>
      </c>
      <c r="E357" s="13" t="s">
        <v>2674</v>
      </c>
      <c r="F357" s="13" t="s">
        <v>2722</v>
      </c>
      <c r="G357" s="13" t="s">
        <v>2723</v>
      </c>
      <c r="H357" s="13" t="s">
        <v>2724</v>
      </c>
      <c r="I357" s="13" t="s">
        <v>2725</v>
      </c>
    </row>
    <row r="358" s="1" customFormat="1" ht="14.25" customHeight="1" spans="1:9">
      <c r="A358" s="7">
        <v>2</v>
      </c>
      <c r="B358" s="12" t="s">
        <v>1096</v>
      </c>
      <c r="C358" s="12" t="s">
        <v>2392</v>
      </c>
      <c r="D358" s="12" t="s">
        <v>2398</v>
      </c>
      <c r="E358" s="13" t="s">
        <v>2399</v>
      </c>
      <c r="F358" s="13"/>
      <c r="G358" s="13"/>
      <c r="H358" s="13"/>
      <c r="I358" s="13"/>
    </row>
    <row r="359" s="1" customFormat="1" ht="14.25" customHeight="1" spans="1:9">
      <c r="A359" s="7">
        <v>3</v>
      </c>
      <c r="B359" s="12" t="s">
        <v>1096</v>
      </c>
      <c r="C359" s="12" t="s">
        <v>2392</v>
      </c>
      <c r="D359" s="12" t="s">
        <v>2400</v>
      </c>
      <c r="E359" s="13" t="s">
        <v>2726</v>
      </c>
      <c r="F359" s="13" t="s">
        <v>2726</v>
      </c>
      <c r="G359" s="13" t="s">
        <v>2399</v>
      </c>
      <c r="H359" s="13" t="s">
        <v>2399</v>
      </c>
      <c r="I359" s="13" t="s">
        <v>2726</v>
      </c>
    </row>
    <row r="360" s="1" customFormat="1" ht="14.25" customHeight="1" spans="1:9">
      <c r="A360" s="7">
        <v>4</v>
      </c>
      <c r="B360" s="12" t="s">
        <v>1096</v>
      </c>
      <c r="C360" s="12" t="s">
        <v>2392</v>
      </c>
      <c r="D360" s="12" t="s">
        <v>2402</v>
      </c>
      <c r="E360" s="13" t="s">
        <v>2727</v>
      </c>
      <c r="F360" s="13" t="s">
        <v>2727</v>
      </c>
      <c r="G360" s="13"/>
      <c r="H360" s="13"/>
      <c r="I360" s="13" t="s">
        <v>2727</v>
      </c>
    </row>
    <row r="361" s="1" customFormat="1" ht="14.25" customHeight="1" spans="1:9">
      <c r="A361" s="7">
        <v>5</v>
      </c>
      <c r="B361" s="12" t="s">
        <v>1096</v>
      </c>
      <c r="C361" s="12" t="s">
        <v>2404</v>
      </c>
      <c r="D361" s="12" t="s">
        <v>2405</v>
      </c>
      <c r="E361" s="13" t="s">
        <v>1919</v>
      </c>
      <c r="F361" s="13"/>
      <c r="G361" s="13"/>
      <c r="H361" s="13"/>
      <c r="I361" s="13"/>
    </row>
    <row r="362" s="1" customFormat="1" ht="14.25" customHeight="1" spans="1:9">
      <c r="A362" s="7">
        <v>6</v>
      </c>
      <c r="B362" s="12" t="s">
        <v>1096</v>
      </c>
      <c r="C362" s="12" t="s">
        <v>2406</v>
      </c>
      <c r="D362" s="12" t="s">
        <v>2407</v>
      </c>
      <c r="E362" s="13" t="s">
        <v>2399</v>
      </c>
      <c r="F362" s="13"/>
      <c r="G362" s="13"/>
      <c r="H362" s="13"/>
      <c r="I362" s="13"/>
    </row>
    <row r="363" s="1" customFormat="1" ht="14.25" customHeight="1" spans="1:9">
      <c r="A363" s="7">
        <v>7</v>
      </c>
      <c r="B363" s="12" t="s">
        <v>1096</v>
      </c>
      <c r="C363" s="12" t="s">
        <v>2408</v>
      </c>
      <c r="D363" s="12" t="s">
        <v>2409</v>
      </c>
      <c r="E363" s="13" t="s">
        <v>2413</v>
      </c>
      <c r="F363" s="13"/>
      <c r="G363" s="13"/>
      <c r="H363" s="13"/>
      <c r="I363" s="13"/>
    </row>
    <row r="364" s="1" customFormat="1" ht="25.7" customHeight="1" spans="1:9">
      <c r="A364" s="11" t="s">
        <v>2410</v>
      </c>
      <c r="B364" s="11"/>
      <c r="C364" s="11"/>
      <c r="D364" s="11"/>
      <c r="E364" s="11"/>
      <c r="F364" s="11"/>
      <c r="G364" s="11"/>
      <c r="H364" s="11"/>
      <c r="I364" s="11"/>
    </row>
    <row r="365" s="1" customFormat="1" ht="14.25" customHeight="1" spans="1:9">
      <c r="A365" s="6" t="s">
        <v>2389</v>
      </c>
      <c r="B365" s="6" t="s">
        <v>1040</v>
      </c>
      <c r="C365" s="6" t="s">
        <v>1041</v>
      </c>
      <c r="D365" s="6" t="s">
        <v>1042</v>
      </c>
      <c r="E365" s="6"/>
      <c r="F365" s="9" t="s">
        <v>2411</v>
      </c>
      <c r="G365" s="9"/>
      <c r="H365" s="9"/>
      <c r="I365" s="9"/>
    </row>
    <row r="366" s="1" customFormat="1" ht="14.25" customHeight="1" spans="1:9">
      <c r="A366" s="7">
        <v>1</v>
      </c>
      <c r="B366" s="14" t="s">
        <v>1050</v>
      </c>
      <c r="C366" s="15" t="s">
        <v>1065</v>
      </c>
      <c r="D366" s="15" t="s">
        <v>2728</v>
      </c>
      <c r="E366" s="15"/>
      <c r="F366" s="15" t="s">
        <v>2729</v>
      </c>
      <c r="G366" s="15"/>
      <c r="H366" s="15"/>
      <c r="I366" s="15"/>
    </row>
    <row r="367" s="1" customFormat="1" ht="14.25" customHeight="1" spans="1:9">
      <c r="A367" s="7">
        <v>2</v>
      </c>
      <c r="B367" s="14" t="s">
        <v>1050</v>
      </c>
      <c r="C367" s="15" t="s">
        <v>1051</v>
      </c>
      <c r="D367" s="15" t="s">
        <v>2730</v>
      </c>
      <c r="E367" s="15"/>
      <c r="F367" s="15" t="s">
        <v>2731</v>
      </c>
      <c r="G367" s="15"/>
      <c r="H367" s="15"/>
      <c r="I367" s="15"/>
    </row>
    <row r="368" s="1" customFormat="1" ht="14.25" customHeight="1" spans="1:9">
      <c r="A368" s="7">
        <v>3</v>
      </c>
      <c r="B368" s="14" t="s">
        <v>1050</v>
      </c>
      <c r="C368" s="15" t="s">
        <v>1051</v>
      </c>
      <c r="D368" s="15" t="s">
        <v>2732</v>
      </c>
      <c r="E368" s="15"/>
      <c r="F368" s="15" t="s">
        <v>2733</v>
      </c>
      <c r="G368" s="15"/>
      <c r="H368" s="15"/>
      <c r="I368" s="15"/>
    </row>
    <row r="369" s="1" customFormat="1" ht="14.25" customHeight="1" spans="1:9">
      <c r="A369" s="7">
        <v>4</v>
      </c>
      <c r="B369" s="14" t="s">
        <v>1050</v>
      </c>
      <c r="C369" s="15" t="s">
        <v>1051</v>
      </c>
      <c r="D369" s="15" t="s">
        <v>2734</v>
      </c>
      <c r="E369" s="15"/>
      <c r="F369" s="15" t="s">
        <v>2735</v>
      </c>
      <c r="G369" s="15"/>
      <c r="H369" s="15"/>
      <c r="I369" s="15"/>
    </row>
    <row r="370" s="1" customFormat="1" ht="14.25" customHeight="1" spans="1:9">
      <c r="A370" s="7">
        <v>5</v>
      </c>
      <c r="B370" s="14" t="s">
        <v>1050</v>
      </c>
      <c r="C370" s="15" t="s">
        <v>1061</v>
      </c>
      <c r="D370" s="15" t="s">
        <v>2736</v>
      </c>
      <c r="E370" s="15"/>
      <c r="F370" s="15" t="s">
        <v>2737</v>
      </c>
      <c r="G370" s="15"/>
      <c r="H370" s="15"/>
      <c r="I370" s="15"/>
    </row>
    <row r="371" s="1" customFormat="1" ht="14.25" customHeight="1" spans="1:9">
      <c r="A371" s="7">
        <v>6</v>
      </c>
      <c r="B371" s="14" t="s">
        <v>1050</v>
      </c>
      <c r="C371" s="15" t="s">
        <v>1061</v>
      </c>
      <c r="D371" s="15" t="s">
        <v>2738</v>
      </c>
      <c r="E371" s="15"/>
      <c r="F371" s="15" t="s">
        <v>2413</v>
      </c>
      <c r="G371" s="15"/>
      <c r="H371" s="15"/>
      <c r="I371" s="15"/>
    </row>
    <row r="372" s="1" customFormat="1" ht="14.25" customHeight="1" spans="1:9">
      <c r="A372" s="7">
        <v>7</v>
      </c>
      <c r="B372" s="14" t="s">
        <v>1070</v>
      </c>
      <c r="C372" s="15" t="s">
        <v>1075</v>
      </c>
      <c r="D372" s="15" t="s">
        <v>2739</v>
      </c>
      <c r="E372" s="15"/>
      <c r="F372" s="15" t="s">
        <v>1186</v>
      </c>
      <c r="G372" s="15"/>
      <c r="H372" s="15"/>
      <c r="I372" s="15"/>
    </row>
    <row r="373" s="1" customFormat="1" ht="56.45" customHeight="1" spans="1:9">
      <c r="A373" s="2" t="s">
        <v>2378</v>
      </c>
      <c r="B373" s="2"/>
      <c r="C373" s="2"/>
      <c r="D373" s="2"/>
      <c r="E373" s="2"/>
      <c r="F373" s="2"/>
      <c r="G373" s="2"/>
      <c r="H373" s="2"/>
      <c r="I373" s="2"/>
    </row>
    <row r="374" s="1" customFormat="1" ht="27.2" customHeight="1" spans="1:9">
      <c r="A374" s="3" t="s">
        <v>2379</v>
      </c>
      <c r="B374" s="4" t="s">
        <v>2740</v>
      </c>
      <c r="C374" s="4"/>
      <c r="D374" s="4"/>
      <c r="E374" s="4"/>
      <c r="F374" s="4"/>
      <c r="G374" s="5"/>
      <c r="H374" s="5"/>
      <c r="I374" s="16" t="s">
        <v>2</v>
      </c>
    </row>
    <row r="375" s="1" customFormat="1" ht="28.5" customHeight="1" spans="1:9">
      <c r="A375" s="6" t="s">
        <v>2381</v>
      </c>
      <c r="B375" s="6"/>
      <c r="C375" s="6"/>
      <c r="D375" s="6" t="s">
        <v>2382</v>
      </c>
      <c r="E375" s="6"/>
      <c r="F375" s="6" t="s">
        <v>2383</v>
      </c>
      <c r="G375" s="6"/>
      <c r="H375" s="6" t="s">
        <v>39</v>
      </c>
      <c r="I375" s="6"/>
    </row>
    <row r="376" s="1" customFormat="1" ht="28.5" customHeight="1" spans="1:9">
      <c r="A376" s="7" t="s">
        <v>2384</v>
      </c>
      <c r="B376" s="7"/>
      <c r="C376" s="7"/>
      <c r="D376" s="8">
        <v>1142.589</v>
      </c>
      <c r="E376" s="8"/>
      <c r="F376" s="8">
        <v>1142.589</v>
      </c>
      <c r="G376" s="8"/>
      <c r="H376" s="8">
        <v>0</v>
      </c>
      <c r="I376" s="8"/>
    </row>
    <row r="377" s="1" customFormat="1" ht="28.5" customHeight="1" spans="1:9">
      <c r="A377" s="7" t="s">
        <v>2385</v>
      </c>
      <c r="B377" s="7"/>
      <c r="C377" s="7"/>
      <c r="D377" s="8">
        <v>1142.589</v>
      </c>
      <c r="E377" s="8"/>
      <c r="F377" s="8">
        <v>1142.589</v>
      </c>
      <c r="G377" s="8"/>
      <c r="H377" s="8">
        <v>0</v>
      </c>
      <c r="I377" s="8"/>
    </row>
    <row r="378" s="1" customFormat="1" ht="57.2" customHeight="1" spans="1:9">
      <c r="A378" s="9" t="s">
        <v>2386</v>
      </c>
      <c r="B378" s="9"/>
      <c r="C378" s="9"/>
      <c r="D378" s="10" t="s">
        <v>2741</v>
      </c>
      <c r="E378" s="10"/>
      <c r="F378" s="10"/>
      <c r="G378" s="10"/>
      <c r="H378" s="10"/>
      <c r="I378" s="10"/>
    </row>
    <row r="379" s="1" customFormat="1" ht="26.45" customHeight="1" spans="1:9">
      <c r="A379" s="11" t="s">
        <v>2388</v>
      </c>
      <c r="B379" s="11"/>
      <c r="C379" s="11"/>
      <c r="D379" s="11"/>
      <c r="E379" s="11"/>
      <c r="F379" s="11"/>
      <c r="G379" s="11"/>
      <c r="H379" s="11"/>
      <c r="I379" s="11"/>
    </row>
    <row r="380" s="1" customFormat="1" ht="14.25" customHeight="1" spans="1:9">
      <c r="A380" s="6" t="s">
        <v>2389</v>
      </c>
      <c r="B380" s="6" t="s">
        <v>1040</v>
      </c>
      <c r="C380" s="6" t="s">
        <v>1041</v>
      </c>
      <c r="D380" s="6" t="s">
        <v>1042</v>
      </c>
      <c r="E380" s="6" t="s">
        <v>1044</v>
      </c>
      <c r="F380" s="6" t="s">
        <v>2390</v>
      </c>
      <c r="G380" s="6"/>
      <c r="H380" s="6"/>
      <c r="I380" s="6"/>
    </row>
    <row r="381" s="1" customFormat="1" ht="14.25" customHeight="1" spans="1:9">
      <c r="A381" s="6"/>
      <c r="B381" s="6"/>
      <c r="C381" s="6"/>
      <c r="D381" s="6"/>
      <c r="E381" s="6"/>
      <c r="F381" s="6" t="s">
        <v>2391</v>
      </c>
      <c r="G381" s="6">
        <v>2023</v>
      </c>
      <c r="H381" s="6">
        <v>2024</v>
      </c>
      <c r="I381" s="6">
        <v>2025</v>
      </c>
    </row>
    <row r="382" s="1" customFormat="1" ht="14.25" customHeight="1" spans="1:9">
      <c r="A382" s="7">
        <v>1</v>
      </c>
      <c r="B382" s="12" t="s">
        <v>1096</v>
      </c>
      <c r="C382" s="12" t="s">
        <v>2392</v>
      </c>
      <c r="D382" s="12" t="s">
        <v>2393</v>
      </c>
      <c r="E382" s="13" t="s">
        <v>2742</v>
      </c>
      <c r="F382" s="13" t="s">
        <v>2742</v>
      </c>
      <c r="G382" s="13" t="s">
        <v>2743</v>
      </c>
      <c r="H382" s="13" t="s">
        <v>2744</v>
      </c>
      <c r="I382" s="13" t="s">
        <v>2745</v>
      </c>
    </row>
    <row r="383" s="1" customFormat="1" ht="14.25" customHeight="1" spans="1:9">
      <c r="A383" s="7">
        <v>2</v>
      </c>
      <c r="B383" s="12" t="s">
        <v>1096</v>
      </c>
      <c r="C383" s="12" t="s">
        <v>2392</v>
      </c>
      <c r="D383" s="12" t="s">
        <v>2398</v>
      </c>
      <c r="E383" s="13" t="s">
        <v>2399</v>
      </c>
      <c r="F383" s="13"/>
      <c r="G383" s="13"/>
      <c r="H383" s="13"/>
      <c r="I383" s="13"/>
    </row>
    <row r="384" s="1" customFormat="1" ht="14.25" customHeight="1" spans="1:9">
      <c r="A384" s="7">
        <v>3</v>
      </c>
      <c r="B384" s="12" t="s">
        <v>1096</v>
      </c>
      <c r="C384" s="12" t="s">
        <v>2392</v>
      </c>
      <c r="D384" s="12" t="s">
        <v>2400</v>
      </c>
      <c r="E384" s="13" t="s">
        <v>2746</v>
      </c>
      <c r="F384" s="13" t="s">
        <v>2746</v>
      </c>
      <c r="G384" s="13" t="s">
        <v>2399</v>
      </c>
      <c r="H384" s="13" t="s">
        <v>2399</v>
      </c>
      <c r="I384" s="13" t="s">
        <v>2746</v>
      </c>
    </row>
    <row r="385" s="1" customFormat="1" ht="14.25" customHeight="1" spans="1:9">
      <c r="A385" s="7">
        <v>4</v>
      </c>
      <c r="B385" s="12" t="s">
        <v>1096</v>
      </c>
      <c r="C385" s="12" t="s">
        <v>2392</v>
      </c>
      <c r="D385" s="12" t="s">
        <v>2402</v>
      </c>
      <c r="E385" s="13" t="s">
        <v>2747</v>
      </c>
      <c r="F385" s="13" t="s">
        <v>2747</v>
      </c>
      <c r="G385" s="13"/>
      <c r="H385" s="13"/>
      <c r="I385" s="13" t="s">
        <v>2747</v>
      </c>
    </row>
    <row r="386" s="1" customFormat="1" ht="14.25" customHeight="1" spans="1:9">
      <c r="A386" s="7">
        <v>5</v>
      </c>
      <c r="B386" s="12" t="s">
        <v>1096</v>
      </c>
      <c r="C386" s="12" t="s">
        <v>2404</v>
      </c>
      <c r="D386" s="12" t="s">
        <v>2405</v>
      </c>
      <c r="E386" s="13" t="s">
        <v>1919</v>
      </c>
      <c r="F386" s="13"/>
      <c r="G386" s="13"/>
      <c r="H386" s="13"/>
      <c r="I386" s="13"/>
    </row>
    <row r="387" s="1" customFormat="1" ht="14.25" customHeight="1" spans="1:9">
      <c r="A387" s="7">
        <v>6</v>
      </c>
      <c r="B387" s="12" t="s">
        <v>1096</v>
      </c>
      <c r="C387" s="12" t="s">
        <v>2406</v>
      </c>
      <c r="D387" s="12" t="s">
        <v>2407</v>
      </c>
      <c r="E387" s="13" t="s">
        <v>2399</v>
      </c>
      <c r="F387" s="13"/>
      <c r="G387" s="13"/>
      <c r="H387" s="13"/>
      <c r="I387" s="13"/>
    </row>
    <row r="388" s="1" customFormat="1" ht="14.25" customHeight="1" spans="1:9">
      <c r="A388" s="7">
        <v>7</v>
      </c>
      <c r="B388" s="12" t="s">
        <v>1096</v>
      </c>
      <c r="C388" s="12" t="s">
        <v>2408</v>
      </c>
      <c r="D388" s="12" t="s">
        <v>2409</v>
      </c>
      <c r="E388" s="13" t="s">
        <v>2399</v>
      </c>
      <c r="F388" s="13"/>
      <c r="G388" s="13"/>
      <c r="H388" s="13"/>
      <c r="I388" s="13"/>
    </row>
    <row r="389" s="1" customFormat="1" ht="25.7" customHeight="1" spans="1:9">
      <c r="A389" s="11" t="s">
        <v>2410</v>
      </c>
      <c r="B389" s="11"/>
      <c r="C389" s="11"/>
      <c r="D389" s="11"/>
      <c r="E389" s="11"/>
      <c r="F389" s="11"/>
      <c r="G389" s="11"/>
      <c r="H389" s="11"/>
      <c r="I389" s="11"/>
    </row>
    <row r="390" s="1" customFormat="1" ht="14.25" customHeight="1" spans="1:9">
      <c r="A390" s="6" t="s">
        <v>2389</v>
      </c>
      <c r="B390" s="6" t="s">
        <v>1040</v>
      </c>
      <c r="C390" s="6" t="s">
        <v>1041</v>
      </c>
      <c r="D390" s="6" t="s">
        <v>1042</v>
      </c>
      <c r="E390" s="6"/>
      <c r="F390" s="9" t="s">
        <v>2411</v>
      </c>
      <c r="G390" s="9"/>
      <c r="H390" s="9"/>
      <c r="I390" s="9"/>
    </row>
    <row r="391" s="1" customFormat="1" ht="14.25" customHeight="1" spans="1:9">
      <c r="A391" s="7">
        <v>1</v>
      </c>
      <c r="B391" s="14" t="s">
        <v>1050</v>
      </c>
      <c r="C391" s="15" t="s">
        <v>1065</v>
      </c>
      <c r="D391" s="15" t="s">
        <v>2748</v>
      </c>
      <c r="E391" s="15"/>
      <c r="F391" s="15" t="s">
        <v>2454</v>
      </c>
      <c r="G391" s="15"/>
      <c r="H391" s="15"/>
      <c r="I391" s="15"/>
    </row>
    <row r="392" s="1" customFormat="1" ht="14.25" customHeight="1" spans="1:9">
      <c r="A392" s="7">
        <v>2</v>
      </c>
      <c r="B392" s="14" t="s">
        <v>1050</v>
      </c>
      <c r="C392" s="15" t="s">
        <v>1051</v>
      </c>
      <c r="D392" s="15" t="s">
        <v>1210</v>
      </c>
      <c r="E392" s="15"/>
      <c r="F392" s="15" t="s">
        <v>2749</v>
      </c>
      <c r="G392" s="15"/>
      <c r="H392" s="15"/>
      <c r="I392" s="15"/>
    </row>
    <row r="393" s="1" customFormat="1" ht="14.25" customHeight="1" spans="1:9">
      <c r="A393" s="7">
        <v>3</v>
      </c>
      <c r="B393" s="14" t="s">
        <v>1050</v>
      </c>
      <c r="C393" s="15" t="s">
        <v>1051</v>
      </c>
      <c r="D393" s="15" t="s">
        <v>1209</v>
      </c>
      <c r="E393" s="15"/>
      <c r="F393" s="15" t="s">
        <v>2750</v>
      </c>
      <c r="G393" s="15"/>
      <c r="H393" s="15"/>
      <c r="I393" s="15"/>
    </row>
    <row r="394" s="1" customFormat="1" ht="14.25" customHeight="1" spans="1:9">
      <c r="A394" s="7">
        <v>4</v>
      </c>
      <c r="B394" s="14" t="s">
        <v>1050</v>
      </c>
      <c r="C394" s="15" t="s">
        <v>1051</v>
      </c>
      <c r="D394" s="15" t="s">
        <v>2751</v>
      </c>
      <c r="E394" s="15"/>
      <c r="F394" s="15" t="s">
        <v>2752</v>
      </c>
      <c r="G394" s="15"/>
      <c r="H394" s="15"/>
      <c r="I394" s="15"/>
    </row>
    <row r="395" s="1" customFormat="1" ht="14.25" customHeight="1" spans="1:9">
      <c r="A395" s="7">
        <v>5</v>
      </c>
      <c r="B395" s="14" t="s">
        <v>1050</v>
      </c>
      <c r="C395" s="15" t="s">
        <v>1051</v>
      </c>
      <c r="D395" s="15" t="s">
        <v>2753</v>
      </c>
      <c r="E395" s="15"/>
      <c r="F395" s="15" t="s">
        <v>2754</v>
      </c>
      <c r="G395" s="15"/>
      <c r="H395" s="15"/>
      <c r="I395" s="15"/>
    </row>
    <row r="396" s="1" customFormat="1" ht="14.25" customHeight="1" spans="1:9">
      <c r="A396" s="7">
        <v>6</v>
      </c>
      <c r="B396" s="14" t="s">
        <v>1050</v>
      </c>
      <c r="C396" s="15" t="s">
        <v>1051</v>
      </c>
      <c r="D396" s="15" t="s">
        <v>2755</v>
      </c>
      <c r="E396" s="15"/>
      <c r="F396" s="15" t="s">
        <v>2438</v>
      </c>
      <c r="G396" s="15"/>
      <c r="H396" s="15"/>
      <c r="I396" s="15"/>
    </row>
    <row r="397" s="1" customFormat="1" ht="14.25" customHeight="1" spans="1:9">
      <c r="A397" s="7">
        <v>7</v>
      </c>
      <c r="B397" s="14" t="s">
        <v>1050</v>
      </c>
      <c r="C397" s="15" t="s">
        <v>1061</v>
      </c>
      <c r="D397" s="15" t="s">
        <v>1213</v>
      </c>
      <c r="E397" s="15"/>
      <c r="F397" s="15" t="s">
        <v>2756</v>
      </c>
      <c r="G397" s="15"/>
      <c r="H397" s="15"/>
      <c r="I397" s="15"/>
    </row>
    <row r="398" s="1" customFormat="1" ht="14.25" customHeight="1" spans="1:9">
      <c r="A398" s="7">
        <v>8</v>
      </c>
      <c r="B398" s="14" t="s">
        <v>1070</v>
      </c>
      <c r="C398" s="15" t="s">
        <v>1075</v>
      </c>
      <c r="D398" s="15" t="s">
        <v>2757</v>
      </c>
      <c r="E398" s="15"/>
      <c r="F398" s="15" t="s">
        <v>1997</v>
      </c>
      <c r="G398" s="15"/>
      <c r="H398" s="15"/>
      <c r="I398" s="15"/>
    </row>
    <row r="399" s="1" customFormat="1" ht="56.45" customHeight="1" spans="1:9">
      <c r="A399" s="2" t="s">
        <v>2378</v>
      </c>
      <c r="B399" s="2"/>
      <c r="C399" s="2"/>
      <c r="D399" s="2"/>
      <c r="E399" s="2"/>
      <c r="F399" s="2"/>
      <c r="G399" s="2"/>
      <c r="H399" s="2"/>
      <c r="I399" s="2"/>
    </row>
    <row r="400" s="1" customFormat="1" ht="27.2" customHeight="1" spans="1:9">
      <c r="A400" s="3" t="s">
        <v>2379</v>
      </c>
      <c r="B400" s="4" t="s">
        <v>2758</v>
      </c>
      <c r="C400" s="4"/>
      <c r="D400" s="4"/>
      <c r="E400" s="4"/>
      <c r="F400" s="4"/>
      <c r="G400" s="5"/>
      <c r="H400" s="5"/>
      <c r="I400" s="16" t="s">
        <v>2</v>
      </c>
    </row>
    <row r="401" s="1" customFormat="1" ht="28.5" customHeight="1" spans="1:9">
      <c r="A401" s="6" t="s">
        <v>2381</v>
      </c>
      <c r="B401" s="6"/>
      <c r="C401" s="6"/>
      <c r="D401" s="6" t="s">
        <v>2382</v>
      </c>
      <c r="E401" s="6"/>
      <c r="F401" s="6" t="s">
        <v>2383</v>
      </c>
      <c r="G401" s="6"/>
      <c r="H401" s="6" t="s">
        <v>39</v>
      </c>
      <c r="I401" s="6"/>
    </row>
    <row r="402" s="1" customFormat="1" ht="28.5" customHeight="1" spans="1:9">
      <c r="A402" s="7" t="s">
        <v>2384</v>
      </c>
      <c r="B402" s="7"/>
      <c r="C402" s="7"/>
      <c r="D402" s="8">
        <v>1490.0403</v>
      </c>
      <c r="E402" s="8"/>
      <c r="F402" s="8">
        <v>1490.0403</v>
      </c>
      <c r="G402" s="8"/>
      <c r="H402" s="8">
        <v>0</v>
      </c>
      <c r="I402" s="8"/>
    </row>
    <row r="403" s="1" customFormat="1" ht="28.5" customHeight="1" spans="1:9">
      <c r="A403" s="7" t="s">
        <v>2385</v>
      </c>
      <c r="B403" s="7"/>
      <c r="C403" s="7"/>
      <c r="D403" s="8">
        <v>1490.0403</v>
      </c>
      <c r="E403" s="8"/>
      <c r="F403" s="8">
        <v>1490.0403</v>
      </c>
      <c r="G403" s="8"/>
      <c r="H403" s="8">
        <v>0</v>
      </c>
      <c r="I403" s="8"/>
    </row>
    <row r="404" s="1" customFormat="1" ht="158.25" customHeight="1" spans="1:9">
      <c r="A404" s="9" t="s">
        <v>2386</v>
      </c>
      <c r="B404" s="9"/>
      <c r="C404" s="9"/>
      <c r="D404" s="10" t="s">
        <v>2759</v>
      </c>
      <c r="E404" s="10"/>
      <c r="F404" s="10"/>
      <c r="G404" s="10"/>
      <c r="H404" s="10"/>
      <c r="I404" s="10"/>
    </row>
    <row r="405" s="1" customFormat="1" ht="26.45" customHeight="1" spans="1:9">
      <c r="A405" s="11" t="s">
        <v>2388</v>
      </c>
      <c r="B405" s="11"/>
      <c r="C405" s="11"/>
      <c r="D405" s="11"/>
      <c r="E405" s="11"/>
      <c r="F405" s="11"/>
      <c r="G405" s="11"/>
      <c r="H405" s="11"/>
      <c r="I405" s="11"/>
    </row>
    <row r="406" s="1" customFormat="1" ht="14.25" customHeight="1" spans="1:9">
      <c r="A406" s="6" t="s">
        <v>2389</v>
      </c>
      <c r="B406" s="6" t="s">
        <v>1040</v>
      </c>
      <c r="C406" s="6" t="s">
        <v>1041</v>
      </c>
      <c r="D406" s="6" t="s">
        <v>1042</v>
      </c>
      <c r="E406" s="6" t="s">
        <v>1044</v>
      </c>
      <c r="F406" s="6" t="s">
        <v>2390</v>
      </c>
      <c r="G406" s="6"/>
      <c r="H406" s="6"/>
      <c r="I406" s="6"/>
    </row>
    <row r="407" s="1" customFormat="1" ht="14.25" customHeight="1" spans="1:9">
      <c r="A407" s="6"/>
      <c r="B407" s="6"/>
      <c r="C407" s="6"/>
      <c r="D407" s="6"/>
      <c r="E407" s="6"/>
      <c r="F407" s="6" t="s">
        <v>2391</v>
      </c>
      <c r="G407" s="6">
        <v>2023</v>
      </c>
      <c r="H407" s="6">
        <v>2024</v>
      </c>
      <c r="I407" s="6">
        <v>2025</v>
      </c>
    </row>
    <row r="408" s="1" customFormat="1" ht="14.25" customHeight="1" spans="1:9">
      <c r="A408" s="7">
        <v>1</v>
      </c>
      <c r="B408" s="12" t="s">
        <v>1096</v>
      </c>
      <c r="C408" s="12" t="s">
        <v>2392</v>
      </c>
      <c r="D408" s="12" t="s">
        <v>2393</v>
      </c>
      <c r="E408" s="13" t="s">
        <v>2760</v>
      </c>
      <c r="F408" s="13" t="s">
        <v>2760</v>
      </c>
      <c r="G408" s="13" t="s">
        <v>2761</v>
      </c>
      <c r="H408" s="13" t="s">
        <v>2762</v>
      </c>
      <c r="I408" s="13" t="s">
        <v>2763</v>
      </c>
    </row>
    <row r="409" s="1" customFormat="1" ht="14.25" customHeight="1" spans="1:9">
      <c r="A409" s="7">
        <v>2</v>
      </c>
      <c r="B409" s="12" t="s">
        <v>1096</v>
      </c>
      <c r="C409" s="12" t="s">
        <v>2392</v>
      </c>
      <c r="D409" s="12" t="s">
        <v>2398</v>
      </c>
      <c r="E409" s="13" t="s">
        <v>2413</v>
      </c>
      <c r="F409" s="13"/>
      <c r="G409" s="13"/>
      <c r="H409" s="13"/>
      <c r="I409" s="13"/>
    </row>
    <row r="410" s="1" customFormat="1" ht="14.25" customHeight="1" spans="1:9">
      <c r="A410" s="7">
        <v>3</v>
      </c>
      <c r="B410" s="12" t="s">
        <v>1096</v>
      </c>
      <c r="C410" s="12" t="s">
        <v>2392</v>
      </c>
      <c r="D410" s="12" t="s">
        <v>2400</v>
      </c>
      <c r="E410" s="13" t="s">
        <v>2764</v>
      </c>
      <c r="F410" s="13" t="s">
        <v>2764</v>
      </c>
      <c r="G410" s="13" t="s">
        <v>2399</v>
      </c>
      <c r="H410" s="13" t="s">
        <v>2399</v>
      </c>
      <c r="I410" s="13" t="s">
        <v>2764</v>
      </c>
    </row>
    <row r="411" s="1" customFormat="1" ht="14.25" customHeight="1" spans="1:9">
      <c r="A411" s="7">
        <v>4</v>
      </c>
      <c r="B411" s="12" t="s">
        <v>1096</v>
      </c>
      <c r="C411" s="12" t="s">
        <v>2392</v>
      </c>
      <c r="D411" s="12" t="s">
        <v>2402</v>
      </c>
      <c r="E411" s="13" t="s">
        <v>2765</v>
      </c>
      <c r="F411" s="13" t="s">
        <v>2765</v>
      </c>
      <c r="G411" s="13"/>
      <c r="H411" s="13"/>
      <c r="I411" s="13" t="s">
        <v>2765</v>
      </c>
    </row>
    <row r="412" s="1" customFormat="1" ht="14.25" customHeight="1" spans="1:9">
      <c r="A412" s="7">
        <v>5</v>
      </c>
      <c r="B412" s="12" t="s">
        <v>1096</v>
      </c>
      <c r="C412" s="12" t="s">
        <v>2404</v>
      </c>
      <c r="D412" s="12" t="s">
        <v>2405</v>
      </c>
      <c r="E412" s="13" t="s">
        <v>1919</v>
      </c>
      <c r="F412" s="13"/>
      <c r="G412" s="13"/>
      <c r="H412" s="13"/>
      <c r="I412" s="13"/>
    </row>
    <row r="413" s="1" customFormat="1" ht="14.25" customHeight="1" spans="1:9">
      <c r="A413" s="7">
        <v>6</v>
      </c>
      <c r="B413" s="12" t="s">
        <v>1096</v>
      </c>
      <c r="C413" s="12" t="s">
        <v>2406</v>
      </c>
      <c r="D413" s="12" t="s">
        <v>2407</v>
      </c>
      <c r="E413" s="13" t="s">
        <v>2399</v>
      </c>
      <c r="F413" s="13"/>
      <c r="G413" s="13"/>
      <c r="H413" s="13"/>
      <c r="I413" s="13"/>
    </row>
    <row r="414" s="1" customFormat="1" ht="14.25" customHeight="1" spans="1:9">
      <c r="A414" s="7">
        <v>7</v>
      </c>
      <c r="B414" s="12" t="s">
        <v>1096</v>
      </c>
      <c r="C414" s="12" t="s">
        <v>2408</v>
      </c>
      <c r="D414" s="12" t="s">
        <v>2409</v>
      </c>
      <c r="E414" s="13" t="s">
        <v>2399</v>
      </c>
      <c r="F414" s="13"/>
      <c r="G414" s="13"/>
      <c r="H414" s="13"/>
      <c r="I414" s="13"/>
    </row>
    <row r="415" s="1" customFormat="1" ht="25.7" customHeight="1" spans="1:9">
      <c r="A415" s="11" t="s">
        <v>2410</v>
      </c>
      <c r="B415" s="11"/>
      <c r="C415" s="11"/>
      <c r="D415" s="11"/>
      <c r="E415" s="11"/>
      <c r="F415" s="11"/>
      <c r="G415" s="11"/>
      <c r="H415" s="11"/>
      <c r="I415" s="11"/>
    </row>
    <row r="416" s="1" customFormat="1" ht="14.25" customHeight="1" spans="1:9">
      <c r="A416" s="6" t="s">
        <v>2389</v>
      </c>
      <c r="B416" s="6" t="s">
        <v>1040</v>
      </c>
      <c r="C416" s="6" t="s">
        <v>1041</v>
      </c>
      <c r="D416" s="6" t="s">
        <v>1042</v>
      </c>
      <c r="E416" s="6"/>
      <c r="F416" s="9" t="s">
        <v>2411</v>
      </c>
      <c r="G416" s="9"/>
      <c r="H416" s="9"/>
      <c r="I416" s="9"/>
    </row>
    <row r="417" s="1" customFormat="1" ht="14.25" customHeight="1" spans="1:9">
      <c r="A417" s="7">
        <v>1</v>
      </c>
      <c r="B417" s="14" t="s">
        <v>1050</v>
      </c>
      <c r="C417" s="15" t="s">
        <v>1065</v>
      </c>
      <c r="D417" s="15" t="s">
        <v>2766</v>
      </c>
      <c r="E417" s="15"/>
      <c r="F417" s="15" t="s">
        <v>2531</v>
      </c>
      <c r="G417" s="15"/>
      <c r="H417" s="15"/>
      <c r="I417" s="15"/>
    </row>
    <row r="418" s="1" customFormat="1" ht="14.25" customHeight="1" spans="1:9">
      <c r="A418" s="7">
        <v>2</v>
      </c>
      <c r="B418" s="14" t="s">
        <v>1050</v>
      </c>
      <c r="C418" s="15" t="s">
        <v>1051</v>
      </c>
      <c r="D418" s="15" t="s">
        <v>2767</v>
      </c>
      <c r="E418" s="15"/>
      <c r="F418" s="15" t="s">
        <v>2768</v>
      </c>
      <c r="G418" s="15"/>
      <c r="H418" s="15"/>
      <c r="I418" s="15"/>
    </row>
    <row r="419" s="1" customFormat="1" ht="14.25" customHeight="1" spans="1:9">
      <c r="A419" s="7">
        <v>3</v>
      </c>
      <c r="B419" s="14" t="s">
        <v>1050</v>
      </c>
      <c r="C419" s="15" t="s">
        <v>1051</v>
      </c>
      <c r="D419" s="15" t="s">
        <v>2769</v>
      </c>
      <c r="E419" s="15"/>
      <c r="F419" s="15" t="s">
        <v>2770</v>
      </c>
      <c r="G419" s="15"/>
      <c r="H419" s="15"/>
      <c r="I419" s="15"/>
    </row>
    <row r="420" s="1" customFormat="1" ht="14.25" customHeight="1" spans="1:9">
      <c r="A420" s="7">
        <v>4</v>
      </c>
      <c r="B420" s="14" t="s">
        <v>1050</v>
      </c>
      <c r="C420" s="15" t="s">
        <v>1051</v>
      </c>
      <c r="D420" s="15" t="s">
        <v>2771</v>
      </c>
      <c r="E420" s="15"/>
      <c r="F420" s="15" t="s">
        <v>2772</v>
      </c>
      <c r="G420" s="15"/>
      <c r="H420" s="15"/>
      <c r="I420" s="15"/>
    </row>
    <row r="421" s="1" customFormat="1" ht="14.25" customHeight="1" spans="1:9">
      <c r="A421" s="7">
        <v>5</v>
      </c>
      <c r="B421" s="14" t="s">
        <v>1050</v>
      </c>
      <c r="C421" s="15" t="s">
        <v>1061</v>
      </c>
      <c r="D421" s="15" t="s">
        <v>2773</v>
      </c>
      <c r="E421" s="15"/>
      <c r="F421" s="15" t="s">
        <v>1919</v>
      </c>
      <c r="G421" s="15"/>
      <c r="H421" s="15"/>
      <c r="I421" s="15"/>
    </row>
    <row r="422" s="1" customFormat="1" ht="22.7" customHeight="1" spans="1:9">
      <c r="A422" s="7">
        <v>6</v>
      </c>
      <c r="B422" s="14" t="s">
        <v>1070</v>
      </c>
      <c r="C422" s="15" t="s">
        <v>1230</v>
      </c>
      <c r="D422" s="15" t="s">
        <v>2774</v>
      </c>
      <c r="E422" s="15"/>
      <c r="F422" s="15" t="s">
        <v>1919</v>
      </c>
      <c r="G422" s="15"/>
      <c r="H422" s="15"/>
      <c r="I422" s="15"/>
    </row>
    <row r="423" s="1" customFormat="1" ht="14.25" customHeight="1" spans="1:9">
      <c r="A423" s="7">
        <v>7</v>
      </c>
      <c r="B423" s="14" t="s">
        <v>1070</v>
      </c>
      <c r="C423" s="15" t="s">
        <v>1075</v>
      </c>
      <c r="D423" s="15" t="s">
        <v>2775</v>
      </c>
      <c r="E423" s="15"/>
      <c r="F423" s="15" t="s">
        <v>2531</v>
      </c>
      <c r="G423" s="15"/>
      <c r="H423" s="15"/>
      <c r="I423" s="15"/>
    </row>
    <row r="424" s="1" customFormat="1" ht="56.45" customHeight="1" spans="1:9">
      <c r="A424" s="2" t="s">
        <v>2378</v>
      </c>
      <c r="B424" s="2"/>
      <c r="C424" s="2"/>
      <c r="D424" s="2"/>
      <c r="E424" s="2"/>
      <c r="F424" s="2"/>
      <c r="G424" s="2"/>
      <c r="H424" s="2"/>
      <c r="I424" s="2"/>
    </row>
    <row r="425" s="1" customFormat="1" ht="27.2" customHeight="1" spans="1:9">
      <c r="A425" s="3" t="s">
        <v>2379</v>
      </c>
      <c r="B425" s="4" t="s">
        <v>2776</v>
      </c>
      <c r="C425" s="4"/>
      <c r="D425" s="4"/>
      <c r="E425" s="4"/>
      <c r="F425" s="4"/>
      <c r="G425" s="5"/>
      <c r="H425" s="5"/>
      <c r="I425" s="16" t="s">
        <v>2</v>
      </c>
    </row>
    <row r="426" s="1" customFormat="1" ht="28.5" customHeight="1" spans="1:9">
      <c r="A426" s="6" t="s">
        <v>2381</v>
      </c>
      <c r="B426" s="6"/>
      <c r="C426" s="6"/>
      <c r="D426" s="6" t="s">
        <v>2382</v>
      </c>
      <c r="E426" s="6"/>
      <c r="F426" s="6" t="s">
        <v>2383</v>
      </c>
      <c r="G426" s="6"/>
      <c r="H426" s="6" t="s">
        <v>39</v>
      </c>
      <c r="I426" s="6"/>
    </row>
    <row r="427" s="1" customFormat="1" ht="28.5" customHeight="1" spans="1:9">
      <c r="A427" s="7" t="s">
        <v>2384</v>
      </c>
      <c r="B427" s="7"/>
      <c r="C427" s="7"/>
      <c r="D427" s="8">
        <v>301.3244</v>
      </c>
      <c r="E427" s="8"/>
      <c r="F427" s="8">
        <v>301.3244</v>
      </c>
      <c r="G427" s="8"/>
      <c r="H427" s="8">
        <v>0</v>
      </c>
      <c r="I427" s="8"/>
    </row>
    <row r="428" s="1" customFormat="1" ht="28.5" customHeight="1" spans="1:9">
      <c r="A428" s="7" t="s">
        <v>2385</v>
      </c>
      <c r="B428" s="7"/>
      <c r="C428" s="7"/>
      <c r="D428" s="8">
        <v>301.3244</v>
      </c>
      <c r="E428" s="8"/>
      <c r="F428" s="8">
        <v>301.3244</v>
      </c>
      <c r="G428" s="8"/>
      <c r="H428" s="8">
        <v>0</v>
      </c>
      <c r="I428" s="8"/>
    </row>
    <row r="429" s="1" customFormat="1" ht="57.2" customHeight="1" spans="1:9">
      <c r="A429" s="9" t="s">
        <v>2386</v>
      </c>
      <c r="B429" s="9"/>
      <c r="C429" s="9"/>
      <c r="D429" s="10" t="s">
        <v>2777</v>
      </c>
      <c r="E429" s="10"/>
      <c r="F429" s="10"/>
      <c r="G429" s="10"/>
      <c r="H429" s="10"/>
      <c r="I429" s="10"/>
    </row>
    <row r="430" s="1" customFormat="1" ht="26.45" customHeight="1" spans="1:9">
      <c r="A430" s="11" t="s">
        <v>2388</v>
      </c>
      <c r="B430" s="11"/>
      <c r="C430" s="11"/>
      <c r="D430" s="11"/>
      <c r="E430" s="11"/>
      <c r="F430" s="11"/>
      <c r="G430" s="11"/>
      <c r="H430" s="11"/>
      <c r="I430" s="11"/>
    </row>
    <row r="431" s="1" customFormat="1" ht="14.25" customHeight="1" spans="1:9">
      <c r="A431" s="6" t="s">
        <v>2389</v>
      </c>
      <c r="B431" s="6" t="s">
        <v>1040</v>
      </c>
      <c r="C431" s="6" t="s">
        <v>1041</v>
      </c>
      <c r="D431" s="6" t="s">
        <v>1042</v>
      </c>
      <c r="E431" s="6" t="s">
        <v>1044</v>
      </c>
      <c r="F431" s="6" t="s">
        <v>2390</v>
      </c>
      <c r="G431" s="6"/>
      <c r="H431" s="6"/>
      <c r="I431" s="6"/>
    </row>
    <row r="432" s="1" customFormat="1" ht="14.25" customHeight="1" spans="1:9">
      <c r="A432" s="6"/>
      <c r="B432" s="6"/>
      <c r="C432" s="6"/>
      <c r="D432" s="6"/>
      <c r="E432" s="6"/>
      <c r="F432" s="6" t="s">
        <v>2391</v>
      </c>
      <c r="G432" s="6">
        <v>2023</v>
      </c>
      <c r="H432" s="6">
        <v>2024</v>
      </c>
      <c r="I432" s="6">
        <v>2025</v>
      </c>
    </row>
    <row r="433" s="1" customFormat="1" ht="14.25" customHeight="1" spans="1:9">
      <c r="A433" s="7">
        <v>1</v>
      </c>
      <c r="B433" s="12" t="s">
        <v>1096</v>
      </c>
      <c r="C433" s="12" t="s">
        <v>2392</v>
      </c>
      <c r="D433" s="12" t="s">
        <v>2393</v>
      </c>
      <c r="E433" s="13" t="s">
        <v>2399</v>
      </c>
      <c r="F433" s="13" t="s">
        <v>2778</v>
      </c>
      <c r="G433" s="13" t="s">
        <v>2779</v>
      </c>
      <c r="H433" s="13" t="s">
        <v>2780</v>
      </c>
      <c r="I433" s="13" t="s">
        <v>2781</v>
      </c>
    </row>
    <row r="434" s="1" customFormat="1" ht="14.25" customHeight="1" spans="1:9">
      <c r="A434" s="7">
        <v>2</v>
      </c>
      <c r="B434" s="12" t="s">
        <v>1096</v>
      </c>
      <c r="C434" s="12" t="s">
        <v>2392</v>
      </c>
      <c r="D434" s="12" t="s">
        <v>2398</v>
      </c>
      <c r="E434" s="13" t="s">
        <v>2399</v>
      </c>
      <c r="F434" s="13"/>
      <c r="G434" s="13"/>
      <c r="H434" s="13"/>
      <c r="I434" s="13"/>
    </row>
    <row r="435" s="1" customFormat="1" ht="14.25" customHeight="1" spans="1:9">
      <c r="A435" s="7">
        <v>3</v>
      </c>
      <c r="B435" s="12" t="s">
        <v>1096</v>
      </c>
      <c r="C435" s="12" t="s">
        <v>2392</v>
      </c>
      <c r="D435" s="12" t="s">
        <v>2400</v>
      </c>
      <c r="E435" s="13" t="s">
        <v>2399</v>
      </c>
      <c r="F435" s="13" t="s">
        <v>2782</v>
      </c>
      <c r="G435" s="13" t="s">
        <v>2399</v>
      </c>
      <c r="H435" s="13" t="s">
        <v>2399</v>
      </c>
      <c r="I435" s="13" t="s">
        <v>2782</v>
      </c>
    </row>
    <row r="436" s="1" customFormat="1" ht="14.25" customHeight="1" spans="1:9">
      <c r="A436" s="7">
        <v>4</v>
      </c>
      <c r="B436" s="12" t="s">
        <v>1096</v>
      </c>
      <c r="C436" s="12" t="s">
        <v>2392</v>
      </c>
      <c r="D436" s="12" t="s">
        <v>2402</v>
      </c>
      <c r="E436" s="13" t="s">
        <v>2783</v>
      </c>
      <c r="F436" s="13" t="s">
        <v>2783</v>
      </c>
      <c r="G436" s="13"/>
      <c r="H436" s="13"/>
      <c r="I436" s="13" t="s">
        <v>2783</v>
      </c>
    </row>
    <row r="437" s="1" customFormat="1" ht="14.25" customHeight="1" spans="1:9">
      <c r="A437" s="7">
        <v>5</v>
      </c>
      <c r="B437" s="12" t="s">
        <v>1096</v>
      </c>
      <c r="C437" s="12" t="s">
        <v>2404</v>
      </c>
      <c r="D437" s="12" t="s">
        <v>2405</v>
      </c>
      <c r="E437" s="13" t="s">
        <v>1919</v>
      </c>
      <c r="F437" s="13"/>
      <c r="G437" s="13"/>
      <c r="H437" s="13"/>
      <c r="I437" s="13"/>
    </row>
    <row r="438" s="1" customFormat="1" ht="14.25" customHeight="1" spans="1:9">
      <c r="A438" s="7">
        <v>6</v>
      </c>
      <c r="B438" s="12" t="s">
        <v>1096</v>
      </c>
      <c r="C438" s="12" t="s">
        <v>2406</v>
      </c>
      <c r="D438" s="12" t="s">
        <v>2407</v>
      </c>
      <c r="E438" s="13" t="s">
        <v>2399</v>
      </c>
      <c r="F438" s="13"/>
      <c r="G438" s="13"/>
      <c r="H438" s="13"/>
      <c r="I438" s="13"/>
    </row>
    <row r="439" s="1" customFormat="1" ht="14.25" customHeight="1" spans="1:9">
      <c r="A439" s="7">
        <v>7</v>
      </c>
      <c r="B439" s="12" t="s">
        <v>1096</v>
      </c>
      <c r="C439" s="12" t="s">
        <v>2408</v>
      </c>
      <c r="D439" s="12" t="s">
        <v>2409</v>
      </c>
      <c r="E439" s="13" t="s">
        <v>2399</v>
      </c>
      <c r="F439" s="13"/>
      <c r="G439" s="13"/>
      <c r="H439" s="13"/>
      <c r="I439" s="13"/>
    </row>
    <row r="440" s="1" customFormat="1" ht="25.7" customHeight="1" spans="1:9">
      <c r="A440" s="11" t="s">
        <v>2410</v>
      </c>
      <c r="B440" s="11"/>
      <c r="C440" s="11"/>
      <c r="D440" s="11"/>
      <c r="E440" s="11"/>
      <c r="F440" s="11"/>
      <c r="G440" s="11"/>
      <c r="H440" s="11"/>
      <c r="I440" s="11"/>
    </row>
    <row r="441" s="1" customFormat="1" ht="14.25" customHeight="1" spans="1:9">
      <c r="A441" s="6" t="s">
        <v>2389</v>
      </c>
      <c r="B441" s="6" t="s">
        <v>1040</v>
      </c>
      <c r="C441" s="6" t="s">
        <v>1041</v>
      </c>
      <c r="D441" s="6" t="s">
        <v>1042</v>
      </c>
      <c r="E441" s="6"/>
      <c r="F441" s="9" t="s">
        <v>2411</v>
      </c>
      <c r="G441" s="9"/>
      <c r="H441" s="9"/>
      <c r="I441" s="9"/>
    </row>
    <row r="442" s="1" customFormat="1" ht="14.25" customHeight="1" spans="1:9">
      <c r="A442" s="7">
        <v>1</v>
      </c>
      <c r="B442" s="14" t="s">
        <v>1050</v>
      </c>
      <c r="C442" s="15" t="s">
        <v>1065</v>
      </c>
      <c r="D442" s="15" t="s">
        <v>2784</v>
      </c>
      <c r="E442" s="15"/>
      <c r="F442" s="15" t="s">
        <v>2454</v>
      </c>
      <c r="G442" s="15"/>
      <c r="H442" s="15"/>
      <c r="I442" s="15"/>
    </row>
    <row r="443" s="1" customFormat="1" ht="14.25" customHeight="1" spans="1:9">
      <c r="A443" s="7">
        <v>2</v>
      </c>
      <c r="B443" s="14" t="s">
        <v>1050</v>
      </c>
      <c r="C443" s="15" t="s">
        <v>1051</v>
      </c>
      <c r="D443" s="15" t="s">
        <v>2785</v>
      </c>
      <c r="E443" s="15"/>
      <c r="F443" s="15" t="s">
        <v>2786</v>
      </c>
      <c r="G443" s="15"/>
      <c r="H443" s="15"/>
      <c r="I443" s="15"/>
    </row>
    <row r="444" s="1" customFormat="1" ht="14.25" customHeight="1" spans="1:9">
      <c r="A444" s="7">
        <v>3</v>
      </c>
      <c r="B444" s="14" t="s">
        <v>1050</v>
      </c>
      <c r="C444" s="15" t="s">
        <v>1051</v>
      </c>
      <c r="D444" s="15" t="s">
        <v>2787</v>
      </c>
      <c r="E444" s="15"/>
      <c r="F444" s="15" t="s">
        <v>2788</v>
      </c>
      <c r="G444" s="15"/>
      <c r="H444" s="15"/>
      <c r="I444" s="15"/>
    </row>
    <row r="445" s="1" customFormat="1" ht="22.7" customHeight="1" spans="1:9">
      <c r="A445" s="7">
        <v>4</v>
      </c>
      <c r="B445" s="14" t="s">
        <v>1050</v>
      </c>
      <c r="C445" s="15" t="s">
        <v>1051</v>
      </c>
      <c r="D445" s="15" t="s">
        <v>2789</v>
      </c>
      <c r="E445" s="15"/>
      <c r="F445" s="15" t="s">
        <v>2790</v>
      </c>
      <c r="G445" s="15"/>
      <c r="H445" s="15"/>
      <c r="I445" s="15"/>
    </row>
    <row r="446" s="1" customFormat="1" ht="14.25" customHeight="1" spans="1:9">
      <c r="A446" s="7">
        <v>5</v>
      </c>
      <c r="B446" s="14" t="s">
        <v>1070</v>
      </c>
      <c r="C446" s="15" t="s">
        <v>1230</v>
      </c>
      <c r="D446" s="15" t="s">
        <v>2791</v>
      </c>
      <c r="E446" s="15"/>
      <c r="F446" s="15" t="s">
        <v>2792</v>
      </c>
      <c r="G446" s="15"/>
      <c r="H446" s="15"/>
      <c r="I446" s="15"/>
    </row>
    <row r="447" s="1" customFormat="1" ht="14.25" customHeight="1" spans="1:9">
      <c r="A447" s="7">
        <v>6</v>
      </c>
      <c r="B447" s="14" t="s">
        <v>1070</v>
      </c>
      <c r="C447" s="15" t="s">
        <v>1075</v>
      </c>
      <c r="D447" s="15" t="s">
        <v>2793</v>
      </c>
      <c r="E447" s="15"/>
      <c r="F447" s="15" t="s">
        <v>2792</v>
      </c>
      <c r="G447" s="15"/>
      <c r="H447" s="15"/>
      <c r="I447" s="15"/>
    </row>
    <row r="448" s="1" customFormat="1" ht="56.45" customHeight="1" spans="1:9">
      <c r="A448" s="2" t="s">
        <v>2378</v>
      </c>
      <c r="B448" s="2"/>
      <c r="C448" s="2"/>
      <c r="D448" s="2"/>
      <c r="E448" s="2"/>
      <c r="F448" s="2"/>
      <c r="G448" s="2"/>
      <c r="H448" s="2"/>
      <c r="I448" s="2"/>
    </row>
    <row r="449" s="1" customFormat="1" ht="27.2" customHeight="1" spans="1:9">
      <c r="A449" s="3" t="s">
        <v>2379</v>
      </c>
      <c r="B449" s="4" t="s">
        <v>2794</v>
      </c>
      <c r="C449" s="4"/>
      <c r="D449" s="4"/>
      <c r="E449" s="4"/>
      <c r="F449" s="4"/>
      <c r="G449" s="5"/>
      <c r="H449" s="5"/>
      <c r="I449" s="16" t="s">
        <v>2</v>
      </c>
    </row>
    <row r="450" s="1" customFormat="1" ht="28.5" customHeight="1" spans="1:9">
      <c r="A450" s="6" t="s">
        <v>2381</v>
      </c>
      <c r="B450" s="6"/>
      <c r="C450" s="6"/>
      <c r="D450" s="6" t="s">
        <v>2382</v>
      </c>
      <c r="E450" s="6"/>
      <c r="F450" s="6" t="s">
        <v>2383</v>
      </c>
      <c r="G450" s="6"/>
      <c r="H450" s="6" t="s">
        <v>39</v>
      </c>
      <c r="I450" s="6"/>
    </row>
    <row r="451" s="1" customFormat="1" ht="28.5" customHeight="1" spans="1:9">
      <c r="A451" s="7" t="s">
        <v>2384</v>
      </c>
      <c r="B451" s="7"/>
      <c r="C451" s="7"/>
      <c r="D451" s="8">
        <v>207.6677</v>
      </c>
      <c r="E451" s="8"/>
      <c r="F451" s="8">
        <v>207.6677</v>
      </c>
      <c r="G451" s="8"/>
      <c r="H451" s="8">
        <v>0</v>
      </c>
      <c r="I451" s="8"/>
    </row>
    <row r="452" s="1" customFormat="1" ht="28.5" customHeight="1" spans="1:9">
      <c r="A452" s="7" t="s">
        <v>2385</v>
      </c>
      <c r="B452" s="7"/>
      <c r="C452" s="7"/>
      <c r="D452" s="8">
        <v>207.6677</v>
      </c>
      <c r="E452" s="8"/>
      <c r="F452" s="8">
        <v>207.6677</v>
      </c>
      <c r="G452" s="8"/>
      <c r="H452" s="8">
        <v>0</v>
      </c>
      <c r="I452" s="8"/>
    </row>
    <row r="453" s="1" customFormat="1" ht="57.2" customHeight="1" spans="1:9">
      <c r="A453" s="9" t="s">
        <v>2386</v>
      </c>
      <c r="B453" s="9"/>
      <c r="C453" s="9"/>
      <c r="D453" s="10" t="s">
        <v>2795</v>
      </c>
      <c r="E453" s="10"/>
      <c r="F453" s="10"/>
      <c r="G453" s="10"/>
      <c r="H453" s="10"/>
      <c r="I453" s="10"/>
    </row>
    <row r="454" s="1" customFormat="1" ht="26.45" customHeight="1" spans="1:9">
      <c r="A454" s="11" t="s">
        <v>2388</v>
      </c>
      <c r="B454" s="11"/>
      <c r="C454" s="11"/>
      <c r="D454" s="11"/>
      <c r="E454" s="11"/>
      <c r="F454" s="11"/>
      <c r="G454" s="11"/>
      <c r="H454" s="11"/>
      <c r="I454" s="11"/>
    </row>
    <row r="455" s="1" customFormat="1" ht="14.25" customHeight="1" spans="1:9">
      <c r="A455" s="6" t="s">
        <v>2389</v>
      </c>
      <c r="B455" s="6" t="s">
        <v>1040</v>
      </c>
      <c r="C455" s="6" t="s">
        <v>1041</v>
      </c>
      <c r="D455" s="6" t="s">
        <v>1042</v>
      </c>
      <c r="E455" s="6" t="s">
        <v>1044</v>
      </c>
      <c r="F455" s="6" t="s">
        <v>2390</v>
      </c>
      <c r="G455" s="6"/>
      <c r="H455" s="6"/>
      <c r="I455" s="6"/>
    </row>
    <row r="456" s="1" customFormat="1" ht="14.25" customHeight="1" spans="1:9">
      <c r="A456" s="6"/>
      <c r="B456" s="6"/>
      <c r="C456" s="6"/>
      <c r="D456" s="6"/>
      <c r="E456" s="6"/>
      <c r="F456" s="6" t="s">
        <v>2391</v>
      </c>
      <c r="G456" s="6">
        <v>2023</v>
      </c>
      <c r="H456" s="6">
        <v>2024</v>
      </c>
      <c r="I456" s="6">
        <v>2025</v>
      </c>
    </row>
    <row r="457" s="1" customFormat="1" ht="14.25" customHeight="1" spans="1:9">
      <c r="A457" s="7">
        <v>1</v>
      </c>
      <c r="B457" s="12" t="s">
        <v>1096</v>
      </c>
      <c r="C457" s="12" t="s">
        <v>2392</v>
      </c>
      <c r="D457" s="12" t="s">
        <v>2393</v>
      </c>
      <c r="E457" s="13" t="s">
        <v>2796</v>
      </c>
      <c r="F457" s="13" t="s">
        <v>2796</v>
      </c>
      <c r="G457" s="13" t="s">
        <v>2797</v>
      </c>
      <c r="H457" s="13" t="s">
        <v>2798</v>
      </c>
      <c r="I457" s="13" t="s">
        <v>2799</v>
      </c>
    </row>
    <row r="458" s="1" customFormat="1" ht="14.25" customHeight="1" spans="1:9">
      <c r="A458" s="7">
        <v>2</v>
      </c>
      <c r="B458" s="12" t="s">
        <v>1096</v>
      </c>
      <c r="C458" s="12" t="s">
        <v>2392</v>
      </c>
      <c r="D458" s="12" t="s">
        <v>2398</v>
      </c>
      <c r="E458" s="13" t="s">
        <v>2399</v>
      </c>
      <c r="F458" s="13"/>
      <c r="G458" s="13"/>
      <c r="H458" s="13"/>
      <c r="I458" s="13"/>
    </row>
    <row r="459" s="1" customFormat="1" ht="14.25" customHeight="1" spans="1:9">
      <c r="A459" s="7">
        <v>3</v>
      </c>
      <c r="B459" s="12" t="s">
        <v>1096</v>
      </c>
      <c r="C459" s="12" t="s">
        <v>2392</v>
      </c>
      <c r="D459" s="12" t="s">
        <v>2400</v>
      </c>
      <c r="E459" s="13" t="s">
        <v>2399</v>
      </c>
      <c r="F459" s="13" t="s">
        <v>2800</v>
      </c>
      <c r="G459" s="13" t="s">
        <v>2399</v>
      </c>
      <c r="H459" s="13" t="s">
        <v>2399</v>
      </c>
      <c r="I459" s="13" t="s">
        <v>2800</v>
      </c>
    </row>
    <row r="460" s="1" customFormat="1" ht="14.25" customHeight="1" spans="1:9">
      <c r="A460" s="7">
        <v>4</v>
      </c>
      <c r="B460" s="12" t="s">
        <v>1096</v>
      </c>
      <c r="C460" s="12" t="s">
        <v>2392</v>
      </c>
      <c r="D460" s="12" t="s">
        <v>2402</v>
      </c>
      <c r="E460" s="13" t="s">
        <v>2801</v>
      </c>
      <c r="F460" s="13" t="s">
        <v>2802</v>
      </c>
      <c r="G460" s="13"/>
      <c r="H460" s="13"/>
      <c r="I460" s="13" t="s">
        <v>2802</v>
      </c>
    </row>
    <row r="461" s="1" customFormat="1" ht="14.25" customHeight="1" spans="1:9">
      <c r="A461" s="7">
        <v>5</v>
      </c>
      <c r="B461" s="12" t="s">
        <v>1096</v>
      </c>
      <c r="C461" s="12" t="s">
        <v>2404</v>
      </c>
      <c r="D461" s="12" t="s">
        <v>2405</v>
      </c>
      <c r="E461" s="13" t="s">
        <v>1919</v>
      </c>
      <c r="F461" s="13"/>
      <c r="G461" s="13"/>
      <c r="H461" s="13"/>
      <c r="I461" s="13"/>
    </row>
    <row r="462" s="1" customFormat="1" ht="14.25" customHeight="1" spans="1:9">
      <c r="A462" s="7">
        <v>6</v>
      </c>
      <c r="B462" s="12" t="s">
        <v>1096</v>
      </c>
      <c r="C462" s="12" t="s">
        <v>2406</v>
      </c>
      <c r="D462" s="12" t="s">
        <v>2407</v>
      </c>
      <c r="E462" s="13" t="s">
        <v>2399</v>
      </c>
      <c r="F462" s="13"/>
      <c r="G462" s="13"/>
      <c r="H462" s="13"/>
      <c r="I462" s="13"/>
    </row>
    <row r="463" s="1" customFormat="1" ht="14.25" customHeight="1" spans="1:9">
      <c r="A463" s="7">
        <v>7</v>
      </c>
      <c r="B463" s="12" t="s">
        <v>1096</v>
      </c>
      <c r="C463" s="12" t="s">
        <v>2408</v>
      </c>
      <c r="D463" s="12" t="s">
        <v>2409</v>
      </c>
      <c r="E463" s="13" t="s">
        <v>2413</v>
      </c>
      <c r="F463" s="13" t="s">
        <v>2413</v>
      </c>
      <c r="G463" s="13" t="s">
        <v>2413</v>
      </c>
      <c r="H463" s="13" t="s">
        <v>2413</v>
      </c>
      <c r="I463" s="13" t="s">
        <v>2413</v>
      </c>
    </row>
    <row r="464" s="1" customFormat="1" ht="25.7" customHeight="1" spans="1:9">
      <c r="A464" s="11" t="s">
        <v>2410</v>
      </c>
      <c r="B464" s="11"/>
      <c r="C464" s="11"/>
      <c r="D464" s="11"/>
      <c r="E464" s="11"/>
      <c r="F464" s="11"/>
      <c r="G464" s="11"/>
      <c r="H464" s="11"/>
      <c r="I464" s="11"/>
    </row>
    <row r="465" s="1" customFormat="1" ht="14.25" customHeight="1" spans="1:9">
      <c r="A465" s="6" t="s">
        <v>2389</v>
      </c>
      <c r="B465" s="6" t="s">
        <v>1040</v>
      </c>
      <c r="C465" s="6" t="s">
        <v>1041</v>
      </c>
      <c r="D465" s="6" t="s">
        <v>1042</v>
      </c>
      <c r="E465" s="6"/>
      <c r="F465" s="9" t="s">
        <v>2411</v>
      </c>
      <c r="G465" s="9"/>
      <c r="H465" s="9"/>
      <c r="I465" s="9"/>
    </row>
    <row r="466" s="1" customFormat="1" ht="14.25" customHeight="1" spans="1:9">
      <c r="A466" s="7">
        <v>1</v>
      </c>
      <c r="B466" s="14" t="s">
        <v>1050</v>
      </c>
      <c r="C466" s="15" t="s">
        <v>1065</v>
      </c>
      <c r="D466" s="15" t="s">
        <v>2359</v>
      </c>
      <c r="E466" s="15"/>
      <c r="F466" s="15" t="s">
        <v>1026</v>
      </c>
      <c r="G466" s="15"/>
      <c r="H466" s="15"/>
      <c r="I466" s="15"/>
    </row>
    <row r="467" s="1" customFormat="1" ht="14.25" customHeight="1" spans="1:9">
      <c r="A467" s="7">
        <v>2</v>
      </c>
      <c r="B467" s="14" t="s">
        <v>1050</v>
      </c>
      <c r="C467" s="15" t="s">
        <v>1051</v>
      </c>
      <c r="D467" s="15" t="s">
        <v>2803</v>
      </c>
      <c r="E467" s="15"/>
      <c r="F467" s="15" t="s">
        <v>2804</v>
      </c>
      <c r="G467" s="15"/>
      <c r="H467" s="15"/>
      <c r="I467" s="15"/>
    </row>
    <row r="468" s="1" customFormat="1" ht="14.25" customHeight="1" spans="1:9">
      <c r="A468" s="7">
        <v>3</v>
      </c>
      <c r="B468" s="14" t="s">
        <v>1050</v>
      </c>
      <c r="C468" s="15" t="s">
        <v>1051</v>
      </c>
      <c r="D468" s="15" t="s">
        <v>2805</v>
      </c>
      <c r="E468" s="15"/>
      <c r="F468" s="15" t="s">
        <v>2434</v>
      </c>
      <c r="G468" s="15"/>
      <c r="H468" s="15"/>
      <c r="I468" s="15"/>
    </row>
    <row r="469" s="1" customFormat="1" ht="14.25" customHeight="1" spans="1:9">
      <c r="A469" s="7">
        <v>4</v>
      </c>
      <c r="B469" s="14" t="s">
        <v>1050</v>
      </c>
      <c r="C469" s="15" t="s">
        <v>1051</v>
      </c>
      <c r="D469" s="15" t="s">
        <v>2806</v>
      </c>
      <c r="E469" s="15"/>
      <c r="F469" s="15" t="s">
        <v>2807</v>
      </c>
      <c r="G469" s="15"/>
      <c r="H469" s="15"/>
      <c r="I469" s="15"/>
    </row>
    <row r="470" s="1" customFormat="1" ht="14.25" customHeight="1" spans="1:9">
      <c r="A470" s="7">
        <v>5</v>
      </c>
      <c r="B470" s="14" t="s">
        <v>1050</v>
      </c>
      <c r="C470" s="15" t="s">
        <v>1051</v>
      </c>
      <c r="D470" s="15" t="s">
        <v>2808</v>
      </c>
      <c r="E470" s="15"/>
      <c r="F470" s="15" t="s">
        <v>2413</v>
      </c>
      <c r="G470" s="15"/>
      <c r="H470" s="15"/>
      <c r="I470" s="15"/>
    </row>
    <row r="471" s="1" customFormat="1" ht="14.25" customHeight="1" spans="1:9">
      <c r="A471" s="7">
        <v>6</v>
      </c>
      <c r="B471" s="14" t="s">
        <v>1050</v>
      </c>
      <c r="C471" s="15" t="s">
        <v>1061</v>
      </c>
      <c r="D471" s="15" t="s">
        <v>2809</v>
      </c>
      <c r="E471" s="15"/>
      <c r="F471" s="15" t="s">
        <v>2810</v>
      </c>
      <c r="G471" s="15"/>
      <c r="H471" s="15"/>
      <c r="I471" s="15"/>
    </row>
    <row r="472" s="1" customFormat="1" ht="22.7" customHeight="1" spans="1:9">
      <c r="A472" s="7">
        <v>7</v>
      </c>
      <c r="B472" s="14" t="s">
        <v>1070</v>
      </c>
      <c r="C472" s="15" t="s">
        <v>1144</v>
      </c>
      <c r="D472" s="15" t="s">
        <v>2811</v>
      </c>
      <c r="E472" s="15"/>
      <c r="F472" s="15" t="s">
        <v>1186</v>
      </c>
      <c r="G472" s="15"/>
      <c r="H472" s="15"/>
      <c r="I472" s="15"/>
    </row>
    <row r="473" s="1" customFormat="1" ht="56.45" customHeight="1" spans="1:9">
      <c r="A473" s="2" t="s">
        <v>2378</v>
      </c>
      <c r="B473" s="2"/>
      <c r="C473" s="2"/>
      <c r="D473" s="2"/>
      <c r="E473" s="2"/>
      <c r="F473" s="2"/>
      <c r="G473" s="2"/>
      <c r="H473" s="2"/>
      <c r="I473" s="2"/>
    </row>
    <row r="474" s="1" customFormat="1" ht="27.2" customHeight="1" spans="1:9">
      <c r="A474" s="3" t="s">
        <v>2379</v>
      </c>
      <c r="B474" s="4" t="s">
        <v>2812</v>
      </c>
      <c r="C474" s="4"/>
      <c r="D474" s="4"/>
      <c r="E474" s="4"/>
      <c r="F474" s="4"/>
      <c r="G474" s="5"/>
      <c r="H474" s="5"/>
      <c r="I474" s="16" t="s">
        <v>2</v>
      </c>
    </row>
    <row r="475" s="1" customFormat="1" ht="28.5" customHeight="1" spans="1:9">
      <c r="A475" s="6" t="s">
        <v>2381</v>
      </c>
      <c r="B475" s="6"/>
      <c r="C475" s="6"/>
      <c r="D475" s="6" t="s">
        <v>2382</v>
      </c>
      <c r="E475" s="6"/>
      <c r="F475" s="6" t="s">
        <v>2383</v>
      </c>
      <c r="G475" s="6"/>
      <c r="H475" s="6" t="s">
        <v>39</v>
      </c>
      <c r="I475" s="6"/>
    </row>
    <row r="476" s="1" customFormat="1" ht="28.5" customHeight="1" spans="1:9">
      <c r="A476" s="7" t="s">
        <v>2384</v>
      </c>
      <c r="B476" s="7"/>
      <c r="C476" s="7"/>
      <c r="D476" s="8">
        <v>141.5745</v>
      </c>
      <c r="E476" s="8"/>
      <c r="F476" s="8">
        <v>141.5745</v>
      </c>
      <c r="G476" s="8"/>
      <c r="H476" s="8">
        <v>0</v>
      </c>
      <c r="I476" s="8"/>
    </row>
    <row r="477" s="1" customFormat="1" ht="28.5" customHeight="1" spans="1:9">
      <c r="A477" s="7" t="s">
        <v>2385</v>
      </c>
      <c r="B477" s="7"/>
      <c r="C477" s="7"/>
      <c r="D477" s="8">
        <v>141.5745</v>
      </c>
      <c r="E477" s="8"/>
      <c r="F477" s="8">
        <v>141.5745</v>
      </c>
      <c r="G477" s="8"/>
      <c r="H477" s="8">
        <v>0</v>
      </c>
      <c r="I477" s="8"/>
    </row>
    <row r="478" s="1" customFormat="1" ht="57.2" customHeight="1" spans="1:9">
      <c r="A478" s="9" t="s">
        <v>2386</v>
      </c>
      <c r="B478" s="9"/>
      <c r="C478" s="9"/>
      <c r="D478" s="10" t="s">
        <v>2813</v>
      </c>
      <c r="E478" s="10"/>
      <c r="F478" s="10"/>
      <c r="G478" s="10"/>
      <c r="H478" s="10"/>
      <c r="I478" s="10"/>
    </row>
    <row r="479" s="1" customFormat="1" ht="26.45" customHeight="1" spans="1:9">
      <c r="A479" s="11" t="s">
        <v>2388</v>
      </c>
      <c r="B479" s="11"/>
      <c r="C479" s="11"/>
      <c r="D479" s="11"/>
      <c r="E479" s="11"/>
      <c r="F479" s="11"/>
      <c r="G479" s="11"/>
      <c r="H479" s="11"/>
      <c r="I479" s="11"/>
    </row>
    <row r="480" s="1" customFormat="1" ht="14.25" customHeight="1" spans="1:9">
      <c r="A480" s="6" t="s">
        <v>2389</v>
      </c>
      <c r="B480" s="6" t="s">
        <v>1040</v>
      </c>
      <c r="C480" s="6" t="s">
        <v>1041</v>
      </c>
      <c r="D480" s="6" t="s">
        <v>1042</v>
      </c>
      <c r="E480" s="6" t="s">
        <v>1044</v>
      </c>
      <c r="F480" s="6" t="s">
        <v>2390</v>
      </c>
      <c r="G480" s="6"/>
      <c r="H480" s="6"/>
      <c r="I480" s="6"/>
    </row>
    <row r="481" s="1" customFormat="1" ht="14.25" customHeight="1" spans="1:9">
      <c r="A481" s="6"/>
      <c r="B481" s="6"/>
      <c r="C481" s="6"/>
      <c r="D481" s="6"/>
      <c r="E481" s="6"/>
      <c r="F481" s="6" t="s">
        <v>2391</v>
      </c>
      <c r="G481" s="6">
        <v>2023</v>
      </c>
      <c r="H481" s="6">
        <v>2024</v>
      </c>
      <c r="I481" s="6">
        <v>2025</v>
      </c>
    </row>
    <row r="482" s="1" customFormat="1" ht="14.25" customHeight="1" spans="1:9">
      <c r="A482" s="7">
        <v>1</v>
      </c>
      <c r="B482" s="12" t="s">
        <v>1096</v>
      </c>
      <c r="C482" s="12" t="s">
        <v>2392</v>
      </c>
      <c r="D482" s="12" t="s">
        <v>2393</v>
      </c>
      <c r="E482" s="13" t="s">
        <v>2814</v>
      </c>
      <c r="F482" s="13" t="s">
        <v>2814</v>
      </c>
      <c r="G482" s="13" t="s">
        <v>2815</v>
      </c>
      <c r="H482" s="13" t="s">
        <v>2816</v>
      </c>
      <c r="I482" s="13" t="s">
        <v>2817</v>
      </c>
    </row>
    <row r="483" s="1" customFormat="1" ht="14.25" customHeight="1" spans="1:9">
      <c r="A483" s="7">
        <v>2</v>
      </c>
      <c r="B483" s="12" t="s">
        <v>1096</v>
      </c>
      <c r="C483" s="12" t="s">
        <v>2392</v>
      </c>
      <c r="D483" s="12" t="s">
        <v>2400</v>
      </c>
      <c r="E483" s="13" t="s">
        <v>2818</v>
      </c>
      <c r="F483" s="13" t="s">
        <v>2818</v>
      </c>
      <c r="G483" s="13" t="s">
        <v>2819</v>
      </c>
      <c r="H483" s="13" t="s">
        <v>2820</v>
      </c>
      <c r="I483" s="13" t="s">
        <v>2821</v>
      </c>
    </row>
    <row r="484" s="1" customFormat="1" ht="14.25" customHeight="1" spans="1:9">
      <c r="A484" s="7">
        <v>3</v>
      </c>
      <c r="B484" s="12" t="s">
        <v>1096</v>
      </c>
      <c r="C484" s="12" t="s">
        <v>2392</v>
      </c>
      <c r="D484" s="12" t="s">
        <v>2402</v>
      </c>
      <c r="E484" s="13" t="s">
        <v>2822</v>
      </c>
      <c r="F484" s="13" t="s">
        <v>2822</v>
      </c>
      <c r="G484" s="13"/>
      <c r="H484" s="13"/>
      <c r="I484" s="13" t="s">
        <v>2822</v>
      </c>
    </row>
    <row r="485" s="1" customFormat="1" ht="14.25" customHeight="1" spans="1:9">
      <c r="A485" s="7">
        <v>4</v>
      </c>
      <c r="B485" s="12" t="s">
        <v>1096</v>
      </c>
      <c r="C485" s="12" t="s">
        <v>2404</v>
      </c>
      <c r="D485" s="12" t="s">
        <v>2405</v>
      </c>
      <c r="E485" s="13" t="s">
        <v>1669</v>
      </c>
      <c r="F485" s="13"/>
      <c r="G485" s="13"/>
      <c r="H485" s="13"/>
      <c r="I485" s="13"/>
    </row>
    <row r="486" s="1" customFormat="1" ht="25.7" customHeight="1" spans="1:9">
      <c r="A486" s="11" t="s">
        <v>2410</v>
      </c>
      <c r="B486" s="11"/>
      <c r="C486" s="11"/>
      <c r="D486" s="11"/>
      <c r="E486" s="11"/>
      <c r="F486" s="11"/>
      <c r="G486" s="11"/>
      <c r="H486" s="11"/>
      <c r="I486" s="11"/>
    </row>
    <row r="487" s="1" customFormat="1" ht="14.25" customHeight="1" spans="1:9">
      <c r="A487" s="6" t="s">
        <v>2389</v>
      </c>
      <c r="B487" s="6" t="s">
        <v>1040</v>
      </c>
      <c r="C487" s="6" t="s">
        <v>1041</v>
      </c>
      <c r="D487" s="6" t="s">
        <v>1042</v>
      </c>
      <c r="E487" s="6"/>
      <c r="F487" s="9" t="s">
        <v>2411</v>
      </c>
      <c r="G487" s="9"/>
      <c r="H487" s="9"/>
      <c r="I487" s="9"/>
    </row>
    <row r="488" s="1" customFormat="1" ht="14.25" customHeight="1" spans="1:9">
      <c r="A488" s="7">
        <v>1</v>
      </c>
      <c r="B488" s="14" t="s">
        <v>1050</v>
      </c>
      <c r="C488" s="15" t="s">
        <v>1065</v>
      </c>
      <c r="D488" s="15" t="s">
        <v>2823</v>
      </c>
      <c r="E488" s="15"/>
      <c r="F488" s="15" t="s">
        <v>2666</v>
      </c>
      <c r="G488" s="15"/>
      <c r="H488" s="15"/>
      <c r="I488" s="15"/>
    </row>
    <row r="489" s="1" customFormat="1" ht="14.25" customHeight="1" spans="1:9">
      <c r="A489" s="7">
        <v>2</v>
      </c>
      <c r="B489" s="14" t="s">
        <v>1050</v>
      </c>
      <c r="C489" s="15" t="s">
        <v>1065</v>
      </c>
      <c r="D489" s="15" t="s">
        <v>2824</v>
      </c>
      <c r="E489" s="15"/>
      <c r="F489" s="15" t="s">
        <v>2666</v>
      </c>
      <c r="G489" s="15"/>
      <c r="H489" s="15"/>
      <c r="I489" s="15"/>
    </row>
    <row r="490" s="1" customFormat="1" ht="14.25" customHeight="1" spans="1:9">
      <c r="A490" s="7">
        <v>3</v>
      </c>
      <c r="B490" s="14" t="s">
        <v>1050</v>
      </c>
      <c r="C490" s="15" t="s">
        <v>1051</v>
      </c>
      <c r="D490" s="15" t="s">
        <v>2825</v>
      </c>
      <c r="E490" s="15"/>
      <c r="F490" s="15" t="s">
        <v>2826</v>
      </c>
      <c r="G490" s="15"/>
      <c r="H490" s="15"/>
      <c r="I490" s="15"/>
    </row>
    <row r="491" s="1" customFormat="1" ht="14.25" customHeight="1" spans="1:9">
      <c r="A491" s="7">
        <v>4</v>
      </c>
      <c r="B491" s="14" t="s">
        <v>1050</v>
      </c>
      <c r="C491" s="15" t="s">
        <v>1051</v>
      </c>
      <c r="D491" s="15" t="s">
        <v>2827</v>
      </c>
      <c r="E491" s="15"/>
      <c r="F491" s="15" t="s">
        <v>2828</v>
      </c>
      <c r="G491" s="15"/>
      <c r="H491" s="15"/>
      <c r="I491" s="15"/>
    </row>
    <row r="492" s="1" customFormat="1" ht="14.25" customHeight="1" spans="1:9">
      <c r="A492" s="7">
        <v>5</v>
      </c>
      <c r="B492" s="14" t="s">
        <v>1050</v>
      </c>
      <c r="C492" s="15" t="s">
        <v>1051</v>
      </c>
      <c r="D492" s="15" t="s">
        <v>2829</v>
      </c>
      <c r="E492" s="15"/>
      <c r="F492" s="15" t="s">
        <v>2830</v>
      </c>
      <c r="G492" s="15"/>
      <c r="H492" s="15"/>
      <c r="I492" s="15"/>
    </row>
    <row r="493" s="1" customFormat="1" ht="14.25" customHeight="1" spans="1:9">
      <c r="A493" s="7">
        <v>6</v>
      </c>
      <c r="B493" s="14" t="s">
        <v>1050</v>
      </c>
      <c r="C493" s="15" t="s">
        <v>1051</v>
      </c>
      <c r="D493" s="15" t="s">
        <v>2831</v>
      </c>
      <c r="E493" s="15"/>
      <c r="F493" s="15" t="s">
        <v>2832</v>
      </c>
      <c r="G493" s="15"/>
      <c r="H493" s="15"/>
      <c r="I493" s="15"/>
    </row>
    <row r="494" s="1" customFormat="1" ht="14.25" customHeight="1" spans="1:9">
      <c r="A494" s="7">
        <v>7</v>
      </c>
      <c r="B494" s="14" t="s">
        <v>1070</v>
      </c>
      <c r="C494" s="15" t="s">
        <v>1144</v>
      </c>
      <c r="D494" s="15" t="s">
        <v>2833</v>
      </c>
      <c r="E494" s="15"/>
      <c r="F494" s="15" t="s">
        <v>2834</v>
      </c>
      <c r="G494" s="15"/>
      <c r="H494" s="15"/>
      <c r="I494" s="15"/>
    </row>
    <row r="495" s="1" customFormat="1" ht="14.25" customHeight="1" spans="1:9">
      <c r="A495" s="7">
        <v>8</v>
      </c>
      <c r="B495" s="14" t="s">
        <v>1070</v>
      </c>
      <c r="C495" s="15" t="s">
        <v>1075</v>
      </c>
      <c r="D495" s="15" t="s">
        <v>2835</v>
      </c>
      <c r="E495" s="15"/>
      <c r="F495" s="15" t="s">
        <v>2836</v>
      </c>
      <c r="G495" s="15"/>
      <c r="H495" s="15"/>
      <c r="I495" s="15"/>
    </row>
    <row r="496" s="1" customFormat="1" ht="14.25" customHeight="1" spans="1:9">
      <c r="A496" s="7">
        <v>9</v>
      </c>
      <c r="B496" s="14" t="s">
        <v>1070</v>
      </c>
      <c r="C496" s="15" t="s">
        <v>1075</v>
      </c>
      <c r="D496" s="15" t="s">
        <v>2837</v>
      </c>
      <c r="E496" s="15"/>
      <c r="F496" s="15" t="s">
        <v>2838</v>
      </c>
      <c r="G496" s="15"/>
      <c r="H496" s="15"/>
      <c r="I496" s="15"/>
    </row>
    <row r="497" s="1" customFormat="1" ht="56.45" customHeight="1" spans="1:9">
      <c r="A497" s="2" t="s">
        <v>2378</v>
      </c>
      <c r="B497" s="2"/>
      <c r="C497" s="2"/>
      <c r="D497" s="2"/>
      <c r="E497" s="2"/>
      <c r="F497" s="2"/>
      <c r="G497" s="2"/>
      <c r="H497" s="2"/>
      <c r="I497" s="2"/>
    </row>
    <row r="498" s="1" customFormat="1" ht="27.2" customHeight="1" spans="1:9">
      <c r="A498" s="3" t="s">
        <v>2379</v>
      </c>
      <c r="B498" s="4" t="s">
        <v>2839</v>
      </c>
      <c r="C498" s="4"/>
      <c r="D498" s="4"/>
      <c r="E498" s="4"/>
      <c r="F498" s="4"/>
      <c r="G498" s="5"/>
      <c r="H498" s="5"/>
      <c r="I498" s="16" t="s">
        <v>2</v>
      </c>
    </row>
    <row r="499" s="1" customFormat="1" ht="28.5" customHeight="1" spans="1:9">
      <c r="A499" s="6" t="s">
        <v>2381</v>
      </c>
      <c r="B499" s="6"/>
      <c r="C499" s="6"/>
      <c r="D499" s="6" t="s">
        <v>2382</v>
      </c>
      <c r="E499" s="6"/>
      <c r="F499" s="6" t="s">
        <v>2383</v>
      </c>
      <c r="G499" s="6"/>
      <c r="H499" s="6" t="s">
        <v>39</v>
      </c>
      <c r="I499" s="6"/>
    </row>
    <row r="500" s="1" customFormat="1" ht="28.5" customHeight="1" spans="1:9">
      <c r="A500" s="7" t="s">
        <v>2384</v>
      </c>
      <c r="B500" s="7"/>
      <c r="C500" s="7"/>
      <c r="D500" s="8">
        <v>88.7856</v>
      </c>
      <c r="E500" s="8"/>
      <c r="F500" s="8">
        <v>88.7856</v>
      </c>
      <c r="G500" s="8"/>
      <c r="H500" s="8">
        <v>0</v>
      </c>
      <c r="I500" s="8"/>
    </row>
    <row r="501" s="1" customFormat="1" ht="28.5" customHeight="1" spans="1:9">
      <c r="A501" s="7" t="s">
        <v>2385</v>
      </c>
      <c r="B501" s="7"/>
      <c r="C501" s="7"/>
      <c r="D501" s="8">
        <v>88.7856</v>
      </c>
      <c r="E501" s="8"/>
      <c r="F501" s="8">
        <v>88.7856</v>
      </c>
      <c r="G501" s="8"/>
      <c r="H501" s="8">
        <v>0</v>
      </c>
      <c r="I501" s="8"/>
    </row>
    <row r="502" s="1" customFormat="1" ht="57.2" customHeight="1" spans="1:9">
      <c r="A502" s="9" t="s">
        <v>2386</v>
      </c>
      <c r="B502" s="9"/>
      <c r="C502" s="9"/>
      <c r="D502" s="10" t="s">
        <v>2840</v>
      </c>
      <c r="E502" s="10"/>
      <c r="F502" s="10"/>
      <c r="G502" s="10"/>
      <c r="H502" s="10"/>
      <c r="I502" s="10"/>
    </row>
    <row r="503" s="1" customFormat="1" ht="26.45" customHeight="1" spans="1:9">
      <c r="A503" s="11" t="s">
        <v>2388</v>
      </c>
      <c r="B503" s="11"/>
      <c r="C503" s="11"/>
      <c r="D503" s="11"/>
      <c r="E503" s="11"/>
      <c r="F503" s="11"/>
      <c r="G503" s="11"/>
      <c r="H503" s="11"/>
      <c r="I503" s="11"/>
    </row>
    <row r="504" s="1" customFormat="1" ht="14.25" customHeight="1" spans="1:9">
      <c r="A504" s="6" t="s">
        <v>2389</v>
      </c>
      <c r="B504" s="6" t="s">
        <v>1040</v>
      </c>
      <c r="C504" s="6" t="s">
        <v>1041</v>
      </c>
      <c r="D504" s="6" t="s">
        <v>1042</v>
      </c>
      <c r="E504" s="6" t="s">
        <v>1044</v>
      </c>
      <c r="F504" s="6" t="s">
        <v>2390</v>
      </c>
      <c r="G504" s="6"/>
      <c r="H504" s="6"/>
      <c r="I504" s="6"/>
    </row>
    <row r="505" s="1" customFormat="1" ht="14.25" customHeight="1" spans="1:9">
      <c r="A505" s="6"/>
      <c r="B505" s="6"/>
      <c r="C505" s="6"/>
      <c r="D505" s="6"/>
      <c r="E505" s="6"/>
      <c r="F505" s="6" t="s">
        <v>2391</v>
      </c>
      <c r="G505" s="6">
        <v>2023</v>
      </c>
      <c r="H505" s="6">
        <v>2024</v>
      </c>
      <c r="I505" s="6">
        <v>2025</v>
      </c>
    </row>
    <row r="506" s="1" customFormat="1" ht="14.25" customHeight="1" spans="1:9">
      <c r="A506" s="7">
        <v>1</v>
      </c>
      <c r="B506" s="12" t="s">
        <v>1096</v>
      </c>
      <c r="C506" s="12" t="s">
        <v>2392</v>
      </c>
      <c r="D506" s="12" t="s">
        <v>2393</v>
      </c>
      <c r="E506" s="13" t="s">
        <v>2446</v>
      </c>
      <c r="F506" s="13" t="s">
        <v>2841</v>
      </c>
      <c r="G506" s="13" t="s">
        <v>2842</v>
      </c>
      <c r="H506" s="13" t="s">
        <v>2843</v>
      </c>
      <c r="I506" s="13" t="s">
        <v>2844</v>
      </c>
    </row>
    <row r="507" s="1" customFormat="1" ht="14.25" customHeight="1" spans="1:9">
      <c r="A507" s="7">
        <v>2</v>
      </c>
      <c r="B507" s="12" t="s">
        <v>1096</v>
      </c>
      <c r="C507" s="12" t="s">
        <v>2392</v>
      </c>
      <c r="D507" s="12" t="s">
        <v>2400</v>
      </c>
      <c r="E507" s="13" t="s">
        <v>2845</v>
      </c>
      <c r="F507" s="13" t="s">
        <v>2846</v>
      </c>
      <c r="G507" s="13" t="s">
        <v>2847</v>
      </c>
      <c r="H507" s="13" t="s">
        <v>2848</v>
      </c>
      <c r="I507" s="13" t="s">
        <v>2849</v>
      </c>
    </row>
    <row r="508" s="1" customFormat="1" ht="14.25" customHeight="1" spans="1:9">
      <c r="A508" s="7">
        <v>3</v>
      </c>
      <c r="B508" s="12" t="s">
        <v>1096</v>
      </c>
      <c r="C508" s="12" t="s">
        <v>2392</v>
      </c>
      <c r="D508" s="12" t="s">
        <v>2402</v>
      </c>
      <c r="E508" s="13" t="s">
        <v>2850</v>
      </c>
      <c r="F508" s="13" t="s">
        <v>2851</v>
      </c>
      <c r="G508" s="13"/>
      <c r="H508" s="13"/>
      <c r="I508" s="13" t="s">
        <v>2851</v>
      </c>
    </row>
    <row r="509" s="1" customFormat="1" ht="14.25" customHeight="1" spans="1:9">
      <c r="A509" s="7">
        <v>4</v>
      </c>
      <c r="B509" s="12" t="s">
        <v>1096</v>
      </c>
      <c r="C509" s="12" t="s">
        <v>2404</v>
      </c>
      <c r="D509" s="12" t="s">
        <v>2405</v>
      </c>
      <c r="E509" s="13" t="s">
        <v>1669</v>
      </c>
      <c r="F509" s="13"/>
      <c r="G509" s="13"/>
      <c r="H509" s="13"/>
      <c r="I509" s="13"/>
    </row>
    <row r="510" s="1" customFormat="1" ht="25.7" customHeight="1" spans="1:9">
      <c r="A510" s="11" t="s">
        <v>2410</v>
      </c>
      <c r="B510" s="11"/>
      <c r="C510" s="11"/>
      <c r="D510" s="11"/>
      <c r="E510" s="11"/>
      <c r="F510" s="11"/>
      <c r="G510" s="11"/>
      <c r="H510" s="11"/>
      <c r="I510" s="11"/>
    </row>
    <row r="511" s="1" customFormat="1" ht="14.25" customHeight="1" spans="1:9">
      <c r="A511" s="6" t="s">
        <v>2389</v>
      </c>
      <c r="B511" s="6" t="s">
        <v>1040</v>
      </c>
      <c r="C511" s="6" t="s">
        <v>1041</v>
      </c>
      <c r="D511" s="6" t="s">
        <v>1042</v>
      </c>
      <c r="E511" s="6"/>
      <c r="F511" s="9" t="s">
        <v>2411</v>
      </c>
      <c r="G511" s="9"/>
      <c r="H511" s="9"/>
      <c r="I511" s="9"/>
    </row>
    <row r="512" s="1" customFormat="1" ht="14.25" customHeight="1" spans="1:9">
      <c r="A512" s="7">
        <v>1</v>
      </c>
      <c r="B512" s="14" t="s">
        <v>1050</v>
      </c>
      <c r="C512" s="15" t="s">
        <v>1065</v>
      </c>
      <c r="D512" s="15" t="s">
        <v>2852</v>
      </c>
      <c r="E512" s="15"/>
      <c r="F512" s="15" t="s">
        <v>2853</v>
      </c>
      <c r="G512" s="15"/>
      <c r="H512" s="15"/>
      <c r="I512" s="15"/>
    </row>
    <row r="513" s="1" customFormat="1" ht="14.25" customHeight="1" spans="1:9">
      <c r="A513" s="7">
        <v>2</v>
      </c>
      <c r="B513" s="14" t="s">
        <v>1050</v>
      </c>
      <c r="C513" s="15" t="s">
        <v>1065</v>
      </c>
      <c r="D513" s="15" t="s">
        <v>2854</v>
      </c>
      <c r="E513" s="15"/>
      <c r="F513" s="15" t="s">
        <v>2855</v>
      </c>
      <c r="G513" s="15"/>
      <c r="H513" s="15"/>
      <c r="I513" s="15"/>
    </row>
    <row r="514" s="1" customFormat="1" ht="14.25" customHeight="1" spans="1:9">
      <c r="A514" s="7">
        <v>3</v>
      </c>
      <c r="B514" s="14" t="s">
        <v>1050</v>
      </c>
      <c r="C514" s="15" t="s">
        <v>1051</v>
      </c>
      <c r="D514" s="15" t="s">
        <v>2856</v>
      </c>
      <c r="E514" s="15"/>
      <c r="F514" s="15" t="s">
        <v>2855</v>
      </c>
      <c r="G514" s="15"/>
      <c r="H514" s="15"/>
      <c r="I514" s="15"/>
    </row>
    <row r="515" s="1" customFormat="1" ht="22.7" customHeight="1" spans="1:9">
      <c r="A515" s="7">
        <v>4</v>
      </c>
      <c r="B515" s="14" t="s">
        <v>1050</v>
      </c>
      <c r="C515" s="15" t="s">
        <v>1051</v>
      </c>
      <c r="D515" s="15" t="s">
        <v>2857</v>
      </c>
      <c r="E515" s="15"/>
      <c r="F515" s="15" t="s">
        <v>2858</v>
      </c>
      <c r="G515" s="15"/>
      <c r="H515" s="15"/>
      <c r="I515" s="15"/>
    </row>
    <row r="516" s="1" customFormat="1" ht="14.25" customHeight="1" spans="1:9">
      <c r="A516" s="7">
        <v>5</v>
      </c>
      <c r="B516" s="14" t="s">
        <v>1050</v>
      </c>
      <c r="C516" s="15" t="s">
        <v>1051</v>
      </c>
      <c r="D516" s="15" t="s">
        <v>2859</v>
      </c>
      <c r="E516" s="15"/>
      <c r="F516" s="15" t="s">
        <v>2860</v>
      </c>
      <c r="G516" s="15"/>
      <c r="H516" s="15"/>
      <c r="I516" s="15"/>
    </row>
    <row r="517" s="1" customFormat="1" ht="14.25" customHeight="1" spans="1:9">
      <c r="A517" s="7">
        <v>6</v>
      </c>
      <c r="B517" s="14" t="s">
        <v>1070</v>
      </c>
      <c r="C517" s="15" t="s">
        <v>1075</v>
      </c>
      <c r="D517" s="15" t="s">
        <v>2861</v>
      </c>
      <c r="E517" s="15"/>
      <c r="F517" s="15" t="s">
        <v>2531</v>
      </c>
      <c r="G517" s="15"/>
      <c r="H517" s="15"/>
      <c r="I517" s="15"/>
    </row>
    <row r="518" s="1" customFormat="1" ht="14.25" customHeight="1" spans="1:9">
      <c r="A518" s="7">
        <v>7</v>
      </c>
      <c r="B518" s="14" t="s">
        <v>1070</v>
      </c>
      <c r="C518" s="15" t="s">
        <v>1075</v>
      </c>
      <c r="D518" s="15" t="s">
        <v>2862</v>
      </c>
      <c r="E518" s="15"/>
      <c r="F518" s="15" t="s">
        <v>2454</v>
      </c>
      <c r="G518" s="15"/>
      <c r="H518" s="15"/>
      <c r="I518" s="15"/>
    </row>
    <row r="519" s="1" customFormat="1" ht="56.45" customHeight="1" spans="1:9">
      <c r="A519" s="2" t="s">
        <v>2378</v>
      </c>
      <c r="B519" s="2"/>
      <c r="C519" s="2"/>
      <c r="D519" s="2"/>
      <c r="E519" s="2"/>
      <c r="F519" s="2"/>
      <c r="G519" s="2"/>
      <c r="H519" s="2"/>
      <c r="I519" s="2"/>
    </row>
    <row r="520" s="1" customFormat="1" ht="27.2" customHeight="1" spans="1:9">
      <c r="A520" s="3" t="s">
        <v>2379</v>
      </c>
      <c r="B520" s="4" t="s">
        <v>2863</v>
      </c>
      <c r="C520" s="4"/>
      <c r="D520" s="4"/>
      <c r="E520" s="4"/>
      <c r="F520" s="4"/>
      <c r="G520" s="5"/>
      <c r="H520" s="5"/>
      <c r="I520" s="16" t="s">
        <v>2</v>
      </c>
    </row>
    <row r="521" s="1" customFormat="1" ht="28.5" customHeight="1" spans="1:9">
      <c r="A521" s="6" t="s">
        <v>2381</v>
      </c>
      <c r="B521" s="6"/>
      <c r="C521" s="6"/>
      <c r="D521" s="6" t="s">
        <v>2382</v>
      </c>
      <c r="E521" s="6"/>
      <c r="F521" s="6" t="s">
        <v>2383</v>
      </c>
      <c r="G521" s="6"/>
      <c r="H521" s="6" t="s">
        <v>39</v>
      </c>
      <c r="I521" s="6"/>
    </row>
    <row r="522" s="1" customFormat="1" ht="28.5" customHeight="1" spans="1:9">
      <c r="A522" s="7" t="s">
        <v>2384</v>
      </c>
      <c r="B522" s="7"/>
      <c r="C522" s="7"/>
      <c r="D522" s="8">
        <v>214.2201</v>
      </c>
      <c r="E522" s="8"/>
      <c r="F522" s="8">
        <v>214.2201</v>
      </c>
      <c r="G522" s="8"/>
      <c r="H522" s="8">
        <v>0</v>
      </c>
      <c r="I522" s="8"/>
    </row>
    <row r="523" s="1" customFormat="1" ht="28.5" customHeight="1" spans="1:9">
      <c r="A523" s="7" t="s">
        <v>2385</v>
      </c>
      <c r="B523" s="7"/>
      <c r="C523" s="7"/>
      <c r="D523" s="8">
        <v>214.2201</v>
      </c>
      <c r="E523" s="8"/>
      <c r="F523" s="8">
        <v>214.2201</v>
      </c>
      <c r="G523" s="8"/>
      <c r="H523" s="8">
        <v>0</v>
      </c>
      <c r="I523" s="8"/>
    </row>
    <row r="524" s="1" customFormat="1" ht="28.5" customHeight="1" spans="1:9">
      <c r="A524" s="9" t="s">
        <v>2386</v>
      </c>
      <c r="B524" s="9"/>
      <c r="C524" s="9"/>
      <c r="D524" s="10" t="s">
        <v>2864</v>
      </c>
      <c r="E524" s="10"/>
      <c r="F524" s="10"/>
      <c r="G524" s="10"/>
      <c r="H524" s="10"/>
      <c r="I524" s="10"/>
    </row>
    <row r="525" s="1" customFormat="1" ht="26.45" customHeight="1" spans="1:9">
      <c r="A525" s="11" t="s">
        <v>2388</v>
      </c>
      <c r="B525" s="11"/>
      <c r="C525" s="11"/>
      <c r="D525" s="11"/>
      <c r="E525" s="11"/>
      <c r="F525" s="11"/>
      <c r="G525" s="11"/>
      <c r="H525" s="11"/>
      <c r="I525" s="11"/>
    </row>
    <row r="526" s="1" customFormat="1" ht="14.25" customHeight="1" spans="1:9">
      <c r="A526" s="6" t="s">
        <v>2389</v>
      </c>
      <c r="B526" s="6" t="s">
        <v>1040</v>
      </c>
      <c r="C526" s="6" t="s">
        <v>1041</v>
      </c>
      <c r="D526" s="6" t="s">
        <v>1042</v>
      </c>
      <c r="E526" s="6" t="s">
        <v>1044</v>
      </c>
      <c r="F526" s="6" t="s">
        <v>2390</v>
      </c>
      <c r="G526" s="6"/>
      <c r="H526" s="6"/>
      <c r="I526" s="6"/>
    </row>
    <row r="527" s="1" customFormat="1" ht="14.25" customHeight="1" spans="1:9">
      <c r="A527" s="6"/>
      <c r="B527" s="6"/>
      <c r="C527" s="6"/>
      <c r="D527" s="6"/>
      <c r="E527" s="6"/>
      <c r="F527" s="6" t="s">
        <v>2391</v>
      </c>
      <c r="G527" s="6">
        <v>2023</v>
      </c>
      <c r="H527" s="6">
        <v>2024</v>
      </c>
      <c r="I527" s="6">
        <v>2025</v>
      </c>
    </row>
    <row r="528" s="1" customFormat="1" ht="14.25" customHeight="1" spans="1:9">
      <c r="A528" s="7">
        <v>1</v>
      </c>
      <c r="B528" s="12" t="s">
        <v>1096</v>
      </c>
      <c r="C528" s="12" t="s">
        <v>2392</v>
      </c>
      <c r="D528" s="12" t="s">
        <v>2393</v>
      </c>
      <c r="E528" s="13" t="s">
        <v>2865</v>
      </c>
      <c r="F528" s="13" t="s">
        <v>2866</v>
      </c>
      <c r="G528" s="13" t="s">
        <v>2867</v>
      </c>
      <c r="H528" s="13" t="s">
        <v>2868</v>
      </c>
      <c r="I528" s="13" t="s">
        <v>2869</v>
      </c>
    </row>
    <row r="529" s="1" customFormat="1" ht="14.25" customHeight="1" spans="1:9">
      <c r="A529" s="7">
        <v>2</v>
      </c>
      <c r="B529" s="12" t="s">
        <v>1096</v>
      </c>
      <c r="C529" s="12" t="s">
        <v>2392</v>
      </c>
      <c r="D529" s="12" t="s">
        <v>2400</v>
      </c>
      <c r="E529" s="13" t="s">
        <v>2870</v>
      </c>
      <c r="F529" s="13" t="s">
        <v>2871</v>
      </c>
      <c r="G529" s="13" t="s">
        <v>2399</v>
      </c>
      <c r="H529" s="13" t="s">
        <v>2399</v>
      </c>
      <c r="I529" s="13" t="s">
        <v>2871</v>
      </c>
    </row>
    <row r="530" s="1" customFormat="1" ht="14.25" customHeight="1" spans="1:9">
      <c r="A530" s="7">
        <v>3</v>
      </c>
      <c r="B530" s="12" t="s">
        <v>1096</v>
      </c>
      <c r="C530" s="12" t="s">
        <v>2392</v>
      </c>
      <c r="D530" s="12" t="s">
        <v>2402</v>
      </c>
      <c r="E530" s="13" t="s">
        <v>2872</v>
      </c>
      <c r="F530" s="13" t="s">
        <v>2873</v>
      </c>
      <c r="G530" s="13"/>
      <c r="H530" s="13"/>
      <c r="I530" s="13" t="s">
        <v>2873</v>
      </c>
    </row>
    <row r="531" s="1" customFormat="1" ht="14.25" customHeight="1" spans="1:9">
      <c r="A531" s="7">
        <v>4</v>
      </c>
      <c r="B531" s="12" t="s">
        <v>1096</v>
      </c>
      <c r="C531" s="12" t="s">
        <v>2404</v>
      </c>
      <c r="D531" s="12" t="s">
        <v>2405</v>
      </c>
      <c r="E531" s="13" t="s">
        <v>1669</v>
      </c>
      <c r="F531" s="13"/>
      <c r="G531" s="13"/>
      <c r="H531" s="13"/>
      <c r="I531" s="13"/>
    </row>
    <row r="532" s="1" customFormat="1" ht="25.7" customHeight="1" spans="1:9">
      <c r="A532" s="11" t="s">
        <v>2410</v>
      </c>
      <c r="B532" s="11"/>
      <c r="C532" s="11"/>
      <c r="D532" s="11"/>
      <c r="E532" s="11"/>
      <c r="F532" s="11"/>
      <c r="G532" s="11"/>
      <c r="H532" s="11"/>
      <c r="I532" s="11"/>
    </row>
    <row r="533" s="1" customFormat="1" ht="14.25" customHeight="1" spans="1:9">
      <c r="A533" s="6" t="s">
        <v>2389</v>
      </c>
      <c r="B533" s="6" t="s">
        <v>1040</v>
      </c>
      <c r="C533" s="6" t="s">
        <v>1041</v>
      </c>
      <c r="D533" s="6" t="s">
        <v>1042</v>
      </c>
      <c r="E533" s="6"/>
      <c r="F533" s="9" t="s">
        <v>2411</v>
      </c>
      <c r="G533" s="9"/>
      <c r="H533" s="9"/>
      <c r="I533" s="9"/>
    </row>
    <row r="534" s="1" customFormat="1" ht="14.25" customHeight="1" spans="1:9">
      <c r="A534" s="7">
        <v>1</v>
      </c>
      <c r="B534" s="14" t="s">
        <v>1050</v>
      </c>
      <c r="C534" s="15" t="s">
        <v>1065</v>
      </c>
      <c r="D534" s="15" t="s">
        <v>2823</v>
      </c>
      <c r="E534" s="15"/>
      <c r="F534" s="15" t="s">
        <v>2520</v>
      </c>
      <c r="G534" s="15"/>
      <c r="H534" s="15"/>
      <c r="I534" s="15"/>
    </row>
    <row r="535" s="1" customFormat="1" ht="14.25" customHeight="1" spans="1:9">
      <c r="A535" s="7">
        <v>2</v>
      </c>
      <c r="B535" s="14" t="s">
        <v>1050</v>
      </c>
      <c r="C535" s="15" t="s">
        <v>1051</v>
      </c>
      <c r="D535" s="15" t="s">
        <v>2874</v>
      </c>
      <c r="E535" s="15"/>
      <c r="F535" s="15" t="s">
        <v>2875</v>
      </c>
      <c r="G535" s="15"/>
      <c r="H535" s="15"/>
      <c r="I535" s="15"/>
    </row>
    <row r="536" s="1" customFormat="1" ht="14.25" customHeight="1" spans="1:9">
      <c r="A536" s="7">
        <v>3</v>
      </c>
      <c r="B536" s="14" t="s">
        <v>1050</v>
      </c>
      <c r="C536" s="15" t="s">
        <v>1051</v>
      </c>
      <c r="D536" s="15" t="s">
        <v>2876</v>
      </c>
      <c r="E536" s="15"/>
      <c r="F536" s="15" t="s">
        <v>2877</v>
      </c>
      <c r="G536" s="15"/>
      <c r="H536" s="15"/>
      <c r="I536" s="15"/>
    </row>
    <row r="537" s="1" customFormat="1" ht="14.25" customHeight="1" spans="1:9">
      <c r="A537" s="7">
        <v>4</v>
      </c>
      <c r="B537" s="14" t="s">
        <v>1050</v>
      </c>
      <c r="C537" s="15" t="s">
        <v>1051</v>
      </c>
      <c r="D537" s="15" t="s">
        <v>2878</v>
      </c>
      <c r="E537" s="15"/>
      <c r="F537" s="15" t="s">
        <v>2531</v>
      </c>
      <c r="G537" s="15"/>
      <c r="H537" s="15"/>
      <c r="I537" s="15"/>
    </row>
    <row r="538" s="1" customFormat="1" ht="14.25" customHeight="1" spans="1:9">
      <c r="A538" s="7">
        <v>5</v>
      </c>
      <c r="B538" s="14" t="s">
        <v>1050</v>
      </c>
      <c r="C538" s="15" t="s">
        <v>1051</v>
      </c>
      <c r="D538" s="15" t="s">
        <v>2879</v>
      </c>
      <c r="E538" s="15"/>
      <c r="F538" s="15" t="s">
        <v>2880</v>
      </c>
      <c r="G538" s="15"/>
      <c r="H538" s="15"/>
      <c r="I538" s="15"/>
    </row>
    <row r="539" s="1" customFormat="1" ht="14.25" customHeight="1" spans="1:9">
      <c r="A539" s="7">
        <v>6</v>
      </c>
      <c r="B539" s="14" t="s">
        <v>1050</v>
      </c>
      <c r="C539" s="15" t="s">
        <v>1061</v>
      </c>
      <c r="D539" s="15" t="s">
        <v>2881</v>
      </c>
      <c r="E539" s="15"/>
      <c r="F539" s="15" t="s">
        <v>2882</v>
      </c>
      <c r="G539" s="15"/>
      <c r="H539" s="15"/>
      <c r="I539" s="15"/>
    </row>
    <row r="540" s="1" customFormat="1" ht="14.25" customHeight="1" spans="1:9">
      <c r="A540" s="7">
        <v>7</v>
      </c>
      <c r="B540" s="14" t="s">
        <v>1050</v>
      </c>
      <c r="C540" s="15" t="s">
        <v>1061</v>
      </c>
      <c r="D540" s="15" t="s">
        <v>2883</v>
      </c>
      <c r="E540" s="15"/>
      <c r="F540" s="15">
        <f>100%</f>
        <v>1</v>
      </c>
      <c r="G540" s="15"/>
      <c r="H540" s="15"/>
      <c r="I540" s="15"/>
    </row>
    <row r="541" s="1" customFormat="1" ht="14.25" customHeight="1" spans="1:9">
      <c r="A541" s="7">
        <v>8</v>
      </c>
      <c r="B541" s="14" t="s">
        <v>1050</v>
      </c>
      <c r="C541" s="15" t="s">
        <v>1061</v>
      </c>
      <c r="D541" s="15" t="s">
        <v>2884</v>
      </c>
      <c r="E541" s="15"/>
      <c r="F541" s="15" t="s">
        <v>2885</v>
      </c>
      <c r="G541" s="15"/>
      <c r="H541" s="15"/>
      <c r="I541" s="15"/>
    </row>
    <row r="542" s="1" customFormat="1" ht="14.25" customHeight="1" spans="1:9">
      <c r="A542" s="7">
        <v>9</v>
      </c>
      <c r="B542" s="14" t="s">
        <v>1070</v>
      </c>
      <c r="C542" s="15" t="s">
        <v>1075</v>
      </c>
      <c r="D542" s="15" t="s">
        <v>1233</v>
      </c>
      <c r="E542" s="15"/>
      <c r="F542" s="15" t="s">
        <v>2454</v>
      </c>
      <c r="G542" s="15"/>
      <c r="H542" s="15"/>
      <c r="I542" s="15"/>
    </row>
    <row r="543" s="1" customFormat="1" ht="14.25" customHeight="1" spans="1:9">
      <c r="A543" s="7">
        <v>10</v>
      </c>
      <c r="B543" s="14" t="s">
        <v>1070</v>
      </c>
      <c r="C543" s="15" t="s">
        <v>1075</v>
      </c>
      <c r="D543" s="15" t="s">
        <v>2886</v>
      </c>
      <c r="E543" s="15"/>
      <c r="F543" s="15" t="s">
        <v>1909</v>
      </c>
      <c r="G543" s="15"/>
      <c r="H543" s="15"/>
      <c r="I543" s="15"/>
    </row>
    <row r="544" s="1" customFormat="1" ht="56.45" customHeight="1" spans="1:9">
      <c r="A544" s="2" t="s">
        <v>2378</v>
      </c>
      <c r="B544" s="2"/>
      <c r="C544" s="2"/>
      <c r="D544" s="2"/>
      <c r="E544" s="2"/>
      <c r="F544" s="2"/>
      <c r="G544" s="2"/>
      <c r="H544" s="2"/>
      <c r="I544" s="2"/>
    </row>
    <row r="545" s="1" customFormat="1" ht="27.2" customHeight="1" spans="1:9">
      <c r="A545" s="3" t="s">
        <v>2379</v>
      </c>
      <c r="B545" s="4" t="s">
        <v>2887</v>
      </c>
      <c r="C545" s="4"/>
      <c r="D545" s="4"/>
      <c r="E545" s="4"/>
      <c r="F545" s="4"/>
      <c r="G545" s="5"/>
      <c r="H545" s="5"/>
      <c r="I545" s="16" t="s">
        <v>2</v>
      </c>
    </row>
    <row r="546" s="1" customFormat="1" ht="28.5" customHeight="1" spans="1:9">
      <c r="A546" s="6" t="s">
        <v>2381</v>
      </c>
      <c r="B546" s="6"/>
      <c r="C546" s="6"/>
      <c r="D546" s="6" t="s">
        <v>2382</v>
      </c>
      <c r="E546" s="6"/>
      <c r="F546" s="6" t="s">
        <v>2383</v>
      </c>
      <c r="G546" s="6"/>
      <c r="H546" s="6" t="s">
        <v>39</v>
      </c>
      <c r="I546" s="6"/>
    </row>
    <row r="547" s="1" customFormat="1" ht="28.5" customHeight="1" spans="1:9">
      <c r="A547" s="7" t="s">
        <v>2384</v>
      </c>
      <c r="B547" s="7"/>
      <c r="C547" s="7"/>
      <c r="D547" s="8">
        <v>522.9112</v>
      </c>
      <c r="E547" s="8"/>
      <c r="F547" s="8">
        <v>522.9112</v>
      </c>
      <c r="G547" s="8"/>
      <c r="H547" s="8">
        <v>0</v>
      </c>
      <c r="I547" s="8"/>
    </row>
    <row r="548" s="1" customFormat="1" ht="28.5" customHeight="1" spans="1:9">
      <c r="A548" s="7" t="s">
        <v>2385</v>
      </c>
      <c r="B548" s="7"/>
      <c r="C548" s="7"/>
      <c r="D548" s="8">
        <v>522.9112</v>
      </c>
      <c r="E548" s="8"/>
      <c r="F548" s="8">
        <v>522.9112</v>
      </c>
      <c r="G548" s="8"/>
      <c r="H548" s="8">
        <v>0</v>
      </c>
      <c r="I548" s="8"/>
    </row>
    <row r="549" s="1" customFormat="1" ht="124.35" customHeight="1" spans="1:9">
      <c r="A549" s="9" t="s">
        <v>2386</v>
      </c>
      <c r="B549" s="9"/>
      <c r="C549" s="9"/>
      <c r="D549" s="10" t="s">
        <v>2888</v>
      </c>
      <c r="E549" s="10"/>
      <c r="F549" s="10"/>
      <c r="G549" s="10"/>
      <c r="H549" s="10"/>
      <c r="I549" s="10"/>
    </row>
    <row r="550" s="1" customFormat="1" ht="26.45" customHeight="1" spans="1:9">
      <c r="A550" s="11" t="s">
        <v>2388</v>
      </c>
      <c r="B550" s="11"/>
      <c r="C550" s="11"/>
      <c r="D550" s="11"/>
      <c r="E550" s="11"/>
      <c r="F550" s="11"/>
      <c r="G550" s="11"/>
      <c r="H550" s="11"/>
      <c r="I550" s="11"/>
    </row>
    <row r="551" s="1" customFormat="1" ht="14.25" customHeight="1" spans="1:9">
      <c r="A551" s="6" t="s">
        <v>2389</v>
      </c>
      <c r="B551" s="6" t="s">
        <v>1040</v>
      </c>
      <c r="C551" s="6" t="s">
        <v>1041</v>
      </c>
      <c r="D551" s="6" t="s">
        <v>1042</v>
      </c>
      <c r="E551" s="6" t="s">
        <v>1044</v>
      </c>
      <c r="F551" s="6" t="s">
        <v>2390</v>
      </c>
      <c r="G551" s="6"/>
      <c r="H551" s="6"/>
      <c r="I551" s="6"/>
    </row>
    <row r="552" s="1" customFormat="1" ht="14.25" customHeight="1" spans="1:9">
      <c r="A552" s="6"/>
      <c r="B552" s="6"/>
      <c r="C552" s="6"/>
      <c r="D552" s="6"/>
      <c r="E552" s="6"/>
      <c r="F552" s="6" t="s">
        <v>2391</v>
      </c>
      <c r="G552" s="6">
        <v>2023</v>
      </c>
      <c r="H552" s="6">
        <v>2024</v>
      </c>
      <c r="I552" s="6">
        <v>2025</v>
      </c>
    </row>
    <row r="553" s="1" customFormat="1" ht="14.25" customHeight="1" spans="1:9">
      <c r="A553" s="7">
        <v>1</v>
      </c>
      <c r="B553" s="12" t="s">
        <v>1096</v>
      </c>
      <c r="C553" s="12" t="s">
        <v>2392</v>
      </c>
      <c r="D553" s="12" t="s">
        <v>2393</v>
      </c>
      <c r="E553" s="13" t="s">
        <v>2889</v>
      </c>
      <c r="F553" s="13" t="s">
        <v>2889</v>
      </c>
      <c r="G553" s="13" t="s">
        <v>2890</v>
      </c>
      <c r="H553" s="13" t="s">
        <v>2891</v>
      </c>
      <c r="I553" s="13" t="s">
        <v>2892</v>
      </c>
    </row>
    <row r="554" s="1" customFormat="1" ht="14.25" customHeight="1" spans="1:9">
      <c r="A554" s="7">
        <v>2</v>
      </c>
      <c r="B554" s="12" t="s">
        <v>1096</v>
      </c>
      <c r="C554" s="12" t="s">
        <v>2392</v>
      </c>
      <c r="D554" s="12" t="s">
        <v>2398</v>
      </c>
      <c r="E554" s="13" t="s">
        <v>2399</v>
      </c>
      <c r="F554" s="13"/>
      <c r="G554" s="13"/>
      <c r="H554" s="13"/>
      <c r="I554" s="13"/>
    </row>
    <row r="555" s="1" customFormat="1" ht="14.25" customHeight="1" spans="1:9">
      <c r="A555" s="7">
        <v>3</v>
      </c>
      <c r="B555" s="12" t="s">
        <v>1096</v>
      </c>
      <c r="C555" s="12" t="s">
        <v>2392</v>
      </c>
      <c r="D555" s="12" t="s">
        <v>2400</v>
      </c>
      <c r="E555" s="13" t="s">
        <v>2893</v>
      </c>
      <c r="F555" s="13" t="s">
        <v>2893</v>
      </c>
      <c r="G555" s="13" t="s">
        <v>2894</v>
      </c>
      <c r="H555" s="13" t="s">
        <v>2895</v>
      </c>
      <c r="I555" s="13" t="s">
        <v>2896</v>
      </c>
    </row>
    <row r="556" s="1" customFormat="1" ht="14.25" customHeight="1" spans="1:9">
      <c r="A556" s="7">
        <v>4</v>
      </c>
      <c r="B556" s="12" t="s">
        <v>1096</v>
      </c>
      <c r="C556" s="12" t="s">
        <v>2392</v>
      </c>
      <c r="D556" s="12" t="s">
        <v>2402</v>
      </c>
      <c r="E556" s="13" t="s">
        <v>2897</v>
      </c>
      <c r="F556" s="13" t="s">
        <v>2897</v>
      </c>
      <c r="G556" s="13"/>
      <c r="H556" s="13"/>
      <c r="I556" s="13" t="s">
        <v>2897</v>
      </c>
    </row>
    <row r="557" s="1" customFormat="1" ht="14.25" customHeight="1" spans="1:9">
      <c r="A557" s="7">
        <v>5</v>
      </c>
      <c r="B557" s="12" t="s">
        <v>1096</v>
      </c>
      <c r="C557" s="12" t="s">
        <v>2404</v>
      </c>
      <c r="D557" s="12" t="s">
        <v>2405</v>
      </c>
      <c r="E557" s="13" t="s">
        <v>1669</v>
      </c>
      <c r="F557" s="13"/>
      <c r="G557" s="13"/>
      <c r="H557" s="13"/>
      <c r="I557" s="13"/>
    </row>
    <row r="558" s="1" customFormat="1" ht="14.25" customHeight="1" spans="1:9">
      <c r="A558" s="7">
        <v>6</v>
      </c>
      <c r="B558" s="12" t="s">
        <v>1096</v>
      </c>
      <c r="C558" s="12" t="s">
        <v>2406</v>
      </c>
      <c r="D558" s="12" t="s">
        <v>2407</v>
      </c>
      <c r="E558" s="13" t="s">
        <v>2399</v>
      </c>
      <c r="F558" s="13"/>
      <c r="G558" s="13"/>
      <c r="H558" s="13"/>
      <c r="I558" s="13"/>
    </row>
    <row r="559" s="1" customFormat="1" ht="14.25" customHeight="1" spans="1:9">
      <c r="A559" s="7">
        <v>7</v>
      </c>
      <c r="B559" s="12" t="s">
        <v>1096</v>
      </c>
      <c r="C559" s="12" t="s">
        <v>2408</v>
      </c>
      <c r="D559" s="12" t="s">
        <v>2409</v>
      </c>
      <c r="E559" s="13" t="s">
        <v>2898</v>
      </c>
      <c r="F559" s="13" t="s">
        <v>2898</v>
      </c>
      <c r="G559" s="13"/>
      <c r="H559" s="13" t="s">
        <v>2899</v>
      </c>
      <c r="I559" s="13" t="s">
        <v>2900</v>
      </c>
    </row>
    <row r="560" s="1" customFormat="1" ht="25.7" customHeight="1" spans="1:9">
      <c r="A560" s="11" t="s">
        <v>2410</v>
      </c>
      <c r="B560" s="11"/>
      <c r="C560" s="11"/>
      <c r="D560" s="11"/>
      <c r="E560" s="11"/>
      <c r="F560" s="11"/>
      <c r="G560" s="11"/>
      <c r="H560" s="11"/>
      <c r="I560" s="11"/>
    </row>
    <row r="561" s="1" customFormat="1" ht="14.25" customHeight="1" spans="1:9">
      <c r="A561" s="6" t="s">
        <v>2389</v>
      </c>
      <c r="B561" s="6" t="s">
        <v>1040</v>
      </c>
      <c r="C561" s="6" t="s">
        <v>1041</v>
      </c>
      <c r="D561" s="6" t="s">
        <v>1042</v>
      </c>
      <c r="E561" s="6"/>
      <c r="F561" s="9" t="s">
        <v>2411</v>
      </c>
      <c r="G561" s="9"/>
      <c r="H561" s="9"/>
      <c r="I561" s="9"/>
    </row>
    <row r="562" s="1" customFormat="1" ht="14.25" customHeight="1" spans="1:9">
      <c r="A562" s="7">
        <v>1</v>
      </c>
      <c r="B562" s="14" t="s">
        <v>1050</v>
      </c>
      <c r="C562" s="15" t="s">
        <v>1065</v>
      </c>
      <c r="D562" s="15" t="s">
        <v>2901</v>
      </c>
      <c r="E562" s="15"/>
      <c r="F562" s="15" t="s">
        <v>2531</v>
      </c>
      <c r="G562" s="15"/>
      <c r="H562" s="15"/>
      <c r="I562" s="15"/>
    </row>
    <row r="563" s="1" customFormat="1" ht="14.25" customHeight="1" spans="1:9">
      <c r="A563" s="7">
        <v>2</v>
      </c>
      <c r="B563" s="14" t="s">
        <v>1050</v>
      </c>
      <c r="C563" s="15" t="s">
        <v>1051</v>
      </c>
      <c r="D563" s="15" t="s">
        <v>2902</v>
      </c>
      <c r="E563" s="15"/>
      <c r="F563" s="15" t="s">
        <v>2903</v>
      </c>
      <c r="G563" s="15"/>
      <c r="H563" s="15"/>
      <c r="I563" s="15"/>
    </row>
    <row r="564" s="1" customFormat="1" ht="14.25" customHeight="1" spans="1:9">
      <c r="A564" s="7">
        <v>3</v>
      </c>
      <c r="B564" s="14" t="s">
        <v>1050</v>
      </c>
      <c r="C564" s="15" t="s">
        <v>1051</v>
      </c>
      <c r="D564" s="15" t="s">
        <v>2904</v>
      </c>
      <c r="E564" s="15"/>
      <c r="F564" s="15" t="s">
        <v>2905</v>
      </c>
      <c r="G564" s="15"/>
      <c r="H564" s="15"/>
      <c r="I564" s="15"/>
    </row>
    <row r="565" s="1" customFormat="1" ht="14.25" customHeight="1" spans="1:9">
      <c r="A565" s="7">
        <v>4</v>
      </c>
      <c r="B565" s="14" t="s">
        <v>1050</v>
      </c>
      <c r="C565" s="15" t="s">
        <v>1051</v>
      </c>
      <c r="D565" s="15" t="s">
        <v>2906</v>
      </c>
      <c r="E565" s="15"/>
      <c r="F565" s="15" t="s">
        <v>2907</v>
      </c>
      <c r="G565" s="15"/>
      <c r="H565" s="15"/>
      <c r="I565" s="15"/>
    </row>
    <row r="566" s="1" customFormat="1" ht="14.25" customHeight="1" spans="1:9">
      <c r="A566" s="7">
        <v>5</v>
      </c>
      <c r="B566" s="14" t="s">
        <v>1050</v>
      </c>
      <c r="C566" s="15" t="s">
        <v>1051</v>
      </c>
      <c r="D566" s="15" t="s">
        <v>2908</v>
      </c>
      <c r="E566" s="15"/>
      <c r="F566" s="15" t="s">
        <v>2909</v>
      </c>
      <c r="G566" s="15"/>
      <c r="H566" s="15"/>
      <c r="I566" s="15"/>
    </row>
    <row r="567" s="1" customFormat="1" ht="14.25" customHeight="1" spans="1:9">
      <c r="A567" s="7">
        <v>6</v>
      </c>
      <c r="B567" s="14" t="s">
        <v>1050</v>
      </c>
      <c r="C567" s="15" t="s">
        <v>1051</v>
      </c>
      <c r="D567" s="15" t="s">
        <v>2910</v>
      </c>
      <c r="E567" s="15"/>
      <c r="F567" s="15" t="s">
        <v>2911</v>
      </c>
      <c r="G567" s="15"/>
      <c r="H567" s="15"/>
      <c r="I567" s="15"/>
    </row>
    <row r="568" s="1" customFormat="1" ht="14.25" customHeight="1" spans="1:9">
      <c r="A568" s="7">
        <v>7</v>
      </c>
      <c r="B568" s="14" t="s">
        <v>1050</v>
      </c>
      <c r="C568" s="15" t="s">
        <v>1061</v>
      </c>
      <c r="D568" s="15" t="s">
        <v>2912</v>
      </c>
      <c r="E568" s="15"/>
      <c r="F568" s="15" t="s">
        <v>2913</v>
      </c>
      <c r="G568" s="15"/>
      <c r="H568" s="15"/>
      <c r="I568" s="15"/>
    </row>
    <row r="569" s="1" customFormat="1" ht="14.25" customHeight="1" spans="1:9">
      <c r="A569" s="7">
        <v>8</v>
      </c>
      <c r="B569" s="14" t="s">
        <v>1070</v>
      </c>
      <c r="C569" s="15" t="s">
        <v>1075</v>
      </c>
      <c r="D569" s="15" t="s">
        <v>1465</v>
      </c>
      <c r="E569" s="15"/>
      <c r="F569" s="15" t="s">
        <v>2531</v>
      </c>
      <c r="G569" s="15"/>
      <c r="H569" s="15"/>
      <c r="I569" s="15"/>
    </row>
    <row r="570" s="1" customFormat="1" ht="56.45" customHeight="1" spans="1:9">
      <c r="A570" s="2" t="s">
        <v>2378</v>
      </c>
      <c r="B570" s="2"/>
      <c r="C570" s="2"/>
      <c r="D570" s="2"/>
      <c r="E570" s="2"/>
      <c r="F570" s="2"/>
      <c r="G570" s="2"/>
      <c r="H570" s="2"/>
      <c r="I570" s="2"/>
    </row>
    <row r="571" s="1" customFormat="1" ht="27.2" customHeight="1" spans="1:9">
      <c r="A571" s="3" t="s">
        <v>2379</v>
      </c>
      <c r="B571" s="4" t="s">
        <v>2914</v>
      </c>
      <c r="C571" s="4"/>
      <c r="D571" s="4"/>
      <c r="E571" s="4"/>
      <c r="F571" s="4"/>
      <c r="G571" s="5"/>
      <c r="H571" s="5"/>
      <c r="I571" s="16" t="s">
        <v>2</v>
      </c>
    </row>
    <row r="572" s="1" customFormat="1" ht="28.5" customHeight="1" spans="1:9">
      <c r="A572" s="6" t="s">
        <v>2381</v>
      </c>
      <c r="B572" s="6"/>
      <c r="C572" s="6"/>
      <c r="D572" s="6" t="s">
        <v>2382</v>
      </c>
      <c r="E572" s="6"/>
      <c r="F572" s="6" t="s">
        <v>2383</v>
      </c>
      <c r="G572" s="6"/>
      <c r="H572" s="6" t="s">
        <v>39</v>
      </c>
      <c r="I572" s="6"/>
    </row>
    <row r="573" s="1" customFormat="1" ht="28.5" customHeight="1" spans="1:9">
      <c r="A573" s="7" t="s">
        <v>2384</v>
      </c>
      <c r="B573" s="7"/>
      <c r="C573" s="7"/>
      <c r="D573" s="8">
        <v>355.2144</v>
      </c>
      <c r="E573" s="8"/>
      <c r="F573" s="8">
        <v>355.2144</v>
      </c>
      <c r="G573" s="8"/>
      <c r="H573" s="8">
        <v>0</v>
      </c>
      <c r="I573" s="8"/>
    </row>
    <row r="574" s="1" customFormat="1" ht="28.5" customHeight="1" spans="1:9">
      <c r="A574" s="7" t="s">
        <v>2385</v>
      </c>
      <c r="B574" s="7"/>
      <c r="C574" s="7"/>
      <c r="D574" s="8">
        <v>355.2144</v>
      </c>
      <c r="E574" s="8"/>
      <c r="F574" s="8">
        <v>355.2144</v>
      </c>
      <c r="G574" s="8"/>
      <c r="H574" s="8">
        <v>0</v>
      </c>
      <c r="I574" s="8"/>
    </row>
    <row r="575" s="1" customFormat="1" ht="147" customHeight="1" spans="1:9">
      <c r="A575" s="9" t="s">
        <v>2386</v>
      </c>
      <c r="B575" s="9"/>
      <c r="C575" s="9"/>
      <c r="D575" s="10" t="s">
        <v>2915</v>
      </c>
      <c r="E575" s="10"/>
      <c r="F575" s="10"/>
      <c r="G575" s="10"/>
      <c r="H575" s="10"/>
      <c r="I575" s="10"/>
    </row>
    <row r="576" s="1" customFormat="1" ht="26.45" customHeight="1" spans="1:9">
      <c r="A576" s="11" t="s">
        <v>2388</v>
      </c>
      <c r="B576" s="11"/>
      <c r="C576" s="11"/>
      <c r="D576" s="11"/>
      <c r="E576" s="11"/>
      <c r="F576" s="11"/>
      <c r="G576" s="11"/>
      <c r="H576" s="11"/>
      <c r="I576" s="11"/>
    </row>
    <row r="577" s="1" customFormat="1" ht="14.25" customHeight="1" spans="1:9">
      <c r="A577" s="6" t="s">
        <v>2389</v>
      </c>
      <c r="B577" s="6" t="s">
        <v>1040</v>
      </c>
      <c r="C577" s="6" t="s">
        <v>1041</v>
      </c>
      <c r="D577" s="6" t="s">
        <v>1042</v>
      </c>
      <c r="E577" s="6" t="s">
        <v>1044</v>
      </c>
      <c r="F577" s="6" t="s">
        <v>2390</v>
      </c>
      <c r="G577" s="6"/>
      <c r="H577" s="6"/>
      <c r="I577" s="6"/>
    </row>
    <row r="578" s="1" customFormat="1" ht="14.25" customHeight="1" spans="1:9">
      <c r="A578" s="6"/>
      <c r="B578" s="6"/>
      <c r="C578" s="6"/>
      <c r="D578" s="6"/>
      <c r="E578" s="6"/>
      <c r="F578" s="6" t="s">
        <v>2391</v>
      </c>
      <c r="G578" s="6">
        <v>2023</v>
      </c>
      <c r="H578" s="6">
        <v>2024</v>
      </c>
      <c r="I578" s="6">
        <v>2025</v>
      </c>
    </row>
    <row r="579" s="1" customFormat="1" ht="14.25" customHeight="1" spans="1:9">
      <c r="A579" s="7">
        <v>1</v>
      </c>
      <c r="B579" s="12" t="s">
        <v>1096</v>
      </c>
      <c r="C579" s="12" t="s">
        <v>2392</v>
      </c>
      <c r="D579" s="12" t="s">
        <v>2393</v>
      </c>
      <c r="E579" s="13" t="s">
        <v>2916</v>
      </c>
      <c r="F579" s="13" t="s">
        <v>2916</v>
      </c>
      <c r="G579" s="13" t="s">
        <v>2917</v>
      </c>
      <c r="H579" s="13" t="s">
        <v>2918</v>
      </c>
      <c r="I579" s="13" t="s">
        <v>2919</v>
      </c>
    </row>
    <row r="580" s="1" customFormat="1" ht="14.25" customHeight="1" spans="1:9">
      <c r="A580" s="7">
        <v>2</v>
      </c>
      <c r="B580" s="12" t="s">
        <v>1096</v>
      </c>
      <c r="C580" s="12" t="s">
        <v>2392</v>
      </c>
      <c r="D580" s="12" t="s">
        <v>2398</v>
      </c>
      <c r="E580" s="13" t="s">
        <v>2413</v>
      </c>
      <c r="F580" s="13"/>
      <c r="G580" s="13"/>
      <c r="H580" s="13"/>
      <c r="I580" s="13"/>
    </row>
    <row r="581" s="1" customFormat="1" ht="14.25" customHeight="1" spans="1:9">
      <c r="A581" s="7">
        <v>3</v>
      </c>
      <c r="B581" s="12" t="s">
        <v>1096</v>
      </c>
      <c r="C581" s="12" t="s">
        <v>2392</v>
      </c>
      <c r="D581" s="12" t="s">
        <v>2400</v>
      </c>
      <c r="E581" s="13" t="s">
        <v>2920</v>
      </c>
      <c r="F581" s="13" t="s">
        <v>2920</v>
      </c>
      <c r="G581" s="13" t="s">
        <v>2399</v>
      </c>
      <c r="H581" s="13" t="s">
        <v>2399</v>
      </c>
      <c r="I581" s="13" t="s">
        <v>2920</v>
      </c>
    </row>
    <row r="582" s="1" customFormat="1" ht="14.25" customHeight="1" spans="1:9">
      <c r="A582" s="7">
        <v>4</v>
      </c>
      <c r="B582" s="12" t="s">
        <v>1096</v>
      </c>
      <c r="C582" s="12" t="s">
        <v>2392</v>
      </c>
      <c r="D582" s="12" t="s">
        <v>2402</v>
      </c>
      <c r="E582" s="13" t="s">
        <v>2921</v>
      </c>
      <c r="F582" s="13" t="s">
        <v>2921</v>
      </c>
      <c r="G582" s="13"/>
      <c r="H582" s="13"/>
      <c r="I582" s="13" t="s">
        <v>2921</v>
      </c>
    </row>
    <row r="583" s="1" customFormat="1" ht="14.25" customHeight="1" spans="1:9">
      <c r="A583" s="7">
        <v>5</v>
      </c>
      <c r="B583" s="12" t="s">
        <v>1096</v>
      </c>
      <c r="C583" s="12" t="s">
        <v>2404</v>
      </c>
      <c r="D583" s="12" t="s">
        <v>2405</v>
      </c>
      <c r="E583" s="13" t="s">
        <v>1919</v>
      </c>
      <c r="F583" s="13"/>
      <c r="G583" s="13"/>
      <c r="H583" s="13"/>
      <c r="I583" s="13"/>
    </row>
    <row r="584" s="1" customFormat="1" ht="14.25" customHeight="1" spans="1:9">
      <c r="A584" s="7">
        <v>6</v>
      </c>
      <c r="B584" s="12" t="s">
        <v>1096</v>
      </c>
      <c r="C584" s="12" t="s">
        <v>2406</v>
      </c>
      <c r="D584" s="12" t="s">
        <v>2407</v>
      </c>
      <c r="E584" s="13" t="s">
        <v>2399</v>
      </c>
      <c r="F584" s="13"/>
      <c r="G584" s="13"/>
      <c r="H584" s="13"/>
      <c r="I584" s="13"/>
    </row>
    <row r="585" s="1" customFormat="1" ht="14.25" customHeight="1" spans="1:9">
      <c r="A585" s="7">
        <v>7</v>
      </c>
      <c r="B585" s="12" t="s">
        <v>1096</v>
      </c>
      <c r="C585" s="12" t="s">
        <v>2408</v>
      </c>
      <c r="D585" s="12" t="s">
        <v>2409</v>
      </c>
      <c r="E585" s="13" t="s">
        <v>2413</v>
      </c>
      <c r="F585" s="13"/>
      <c r="G585" s="13"/>
      <c r="H585" s="13"/>
      <c r="I585" s="13"/>
    </row>
    <row r="586" s="1" customFormat="1" ht="25.7" customHeight="1" spans="1:9">
      <c r="A586" s="11" t="s">
        <v>2410</v>
      </c>
      <c r="B586" s="11"/>
      <c r="C586" s="11"/>
      <c r="D586" s="11"/>
      <c r="E586" s="11"/>
      <c r="F586" s="11"/>
      <c r="G586" s="11"/>
      <c r="H586" s="11"/>
      <c r="I586" s="11"/>
    </row>
    <row r="587" s="1" customFormat="1" ht="14.25" customHeight="1" spans="1:9">
      <c r="A587" s="6" t="s">
        <v>2389</v>
      </c>
      <c r="B587" s="6" t="s">
        <v>1040</v>
      </c>
      <c r="C587" s="6" t="s">
        <v>1041</v>
      </c>
      <c r="D587" s="6" t="s">
        <v>1042</v>
      </c>
      <c r="E587" s="6"/>
      <c r="F587" s="9" t="s">
        <v>2411</v>
      </c>
      <c r="G587" s="9"/>
      <c r="H587" s="9"/>
      <c r="I587" s="9"/>
    </row>
    <row r="588" s="1" customFormat="1" ht="14.25" customHeight="1" spans="1:9">
      <c r="A588" s="7">
        <v>1</v>
      </c>
      <c r="B588" s="14" t="s">
        <v>1050</v>
      </c>
      <c r="C588" s="15" t="s">
        <v>1065</v>
      </c>
      <c r="D588" s="15" t="s">
        <v>2922</v>
      </c>
      <c r="E588" s="15"/>
      <c r="F588" s="15">
        <f>100%</f>
        <v>1</v>
      </c>
      <c r="G588" s="15"/>
      <c r="H588" s="15"/>
      <c r="I588" s="15"/>
    </row>
    <row r="589" s="1" customFormat="1" ht="14.25" customHeight="1" spans="1:9">
      <c r="A589" s="7">
        <v>2</v>
      </c>
      <c r="B589" s="14" t="s">
        <v>1050</v>
      </c>
      <c r="C589" s="15" t="s">
        <v>1051</v>
      </c>
      <c r="D589" s="15" t="s">
        <v>2923</v>
      </c>
      <c r="E589" s="15"/>
      <c r="F589" s="15" t="s">
        <v>2924</v>
      </c>
      <c r="G589" s="15"/>
      <c r="H589" s="15"/>
      <c r="I589" s="15"/>
    </row>
    <row r="590" s="1" customFormat="1" ht="14.25" customHeight="1" spans="1:9">
      <c r="A590" s="7">
        <v>3</v>
      </c>
      <c r="B590" s="14" t="s">
        <v>1050</v>
      </c>
      <c r="C590" s="15" t="s">
        <v>1051</v>
      </c>
      <c r="D590" s="15" t="s">
        <v>2925</v>
      </c>
      <c r="E590" s="15"/>
      <c r="F590" s="15">
        <f>100%</f>
        <v>1</v>
      </c>
      <c r="G590" s="15"/>
      <c r="H590" s="15"/>
      <c r="I590" s="15"/>
    </row>
    <row r="591" s="1" customFormat="1" ht="14.25" customHeight="1" spans="1:9">
      <c r="A591" s="7">
        <v>4</v>
      </c>
      <c r="B591" s="14" t="s">
        <v>1050</v>
      </c>
      <c r="C591" s="15" t="s">
        <v>1061</v>
      </c>
      <c r="D591" s="15" t="s">
        <v>2926</v>
      </c>
      <c r="E591" s="15"/>
      <c r="F591" s="15" t="s">
        <v>2924</v>
      </c>
      <c r="G591" s="15"/>
      <c r="H591" s="15"/>
      <c r="I591" s="15"/>
    </row>
    <row r="592" s="1" customFormat="1" ht="14.25" customHeight="1" spans="1:9">
      <c r="A592" s="7">
        <v>5</v>
      </c>
      <c r="B592" s="14" t="s">
        <v>1070</v>
      </c>
      <c r="C592" s="15" t="s">
        <v>1071</v>
      </c>
      <c r="D592" s="15" t="s">
        <v>2927</v>
      </c>
      <c r="E592" s="15"/>
      <c r="F592" s="15" t="s">
        <v>2928</v>
      </c>
      <c r="G592" s="15"/>
      <c r="H592" s="15"/>
      <c r="I592" s="15"/>
    </row>
    <row r="593" s="1" customFormat="1" ht="14.25" customHeight="1" spans="1:9">
      <c r="A593" s="7">
        <v>6</v>
      </c>
      <c r="B593" s="14" t="s">
        <v>1070</v>
      </c>
      <c r="C593" s="15" t="s">
        <v>1071</v>
      </c>
      <c r="D593" s="15" t="s">
        <v>2929</v>
      </c>
      <c r="E593" s="15"/>
      <c r="F593" s="15" t="s">
        <v>2928</v>
      </c>
      <c r="G593" s="15"/>
      <c r="H593" s="15"/>
      <c r="I593" s="15"/>
    </row>
    <row r="594" s="1" customFormat="1" ht="14.25" customHeight="1" spans="1:9">
      <c r="A594" s="7">
        <v>7</v>
      </c>
      <c r="B594" s="14" t="s">
        <v>1070</v>
      </c>
      <c r="C594" s="15" t="s">
        <v>1075</v>
      </c>
      <c r="D594" s="15" t="s">
        <v>2930</v>
      </c>
      <c r="E594" s="15"/>
      <c r="F594" s="15" t="s">
        <v>2928</v>
      </c>
      <c r="G594" s="15"/>
      <c r="H594" s="15"/>
      <c r="I594" s="15"/>
    </row>
    <row r="595" s="1" customFormat="1" ht="56.45" customHeight="1" spans="1:9">
      <c r="A595" s="2" t="s">
        <v>2378</v>
      </c>
      <c r="B595" s="2"/>
      <c r="C595" s="2"/>
      <c r="D595" s="2"/>
      <c r="E595" s="2"/>
      <c r="F595" s="2"/>
      <c r="G595" s="2"/>
      <c r="H595" s="2"/>
      <c r="I595" s="2"/>
    </row>
    <row r="596" s="1" customFormat="1" ht="27.2" customHeight="1" spans="1:9">
      <c r="A596" s="3" t="s">
        <v>2379</v>
      </c>
      <c r="B596" s="4" t="s">
        <v>2931</v>
      </c>
      <c r="C596" s="4"/>
      <c r="D596" s="4"/>
      <c r="E596" s="4"/>
      <c r="F596" s="4"/>
      <c r="G596" s="5"/>
      <c r="H596" s="5"/>
      <c r="I596" s="16" t="s">
        <v>2</v>
      </c>
    </row>
    <row r="597" s="1" customFormat="1" ht="28.5" customHeight="1" spans="1:9">
      <c r="A597" s="6" t="s">
        <v>2381</v>
      </c>
      <c r="B597" s="6"/>
      <c r="C597" s="6"/>
      <c r="D597" s="6" t="s">
        <v>2382</v>
      </c>
      <c r="E597" s="6"/>
      <c r="F597" s="6" t="s">
        <v>2383</v>
      </c>
      <c r="G597" s="6"/>
      <c r="H597" s="6" t="s">
        <v>39</v>
      </c>
      <c r="I597" s="6"/>
    </row>
    <row r="598" s="1" customFormat="1" ht="28.5" customHeight="1" spans="1:9">
      <c r="A598" s="7" t="s">
        <v>2384</v>
      </c>
      <c r="B598" s="7"/>
      <c r="C598" s="7"/>
      <c r="D598" s="8">
        <v>289.0148</v>
      </c>
      <c r="E598" s="8"/>
      <c r="F598" s="8">
        <v>289.0148</v>
      </c>
      <c r="G598" s="8"/>
      <c r="H598" s="8">
        <v>0</v>
      </c>
      <c r="I598" s="8"/>
    </row>
    <row r="599" s="1" customFormat="1" ht="28.5" customHeight="1" spans="1:9">
      <c r="A599" s="7" t="s">
        <v>2385</v>
      </c>
      <c r="B599" s="7"/>
      <c r="C599" s="7"/>
      <c r="D599" s="8">
        <v>289.0148</v>
      </c>
      <c r="E599" s="8"/>
      <c r="F599" s="8">
        <v>289.0148</v>
      </c>
      <c r="G599" s="8"/>
      <c r="H599" s="8">
        <v>0</v>
      </c>
      <c r="I599" s="8"/>
    </row>
    <row r="600" s="1" customFormat="1" ht="57.2" customHeight="1" spans="1:9">
      <c r="A600" s="9" t="s">
        <v>2386</v>
      </c>
      <c r="B600" s="9"/>
      <c r="C600" s="9"/>
      <c r="D600" s="10" t="s">
        <v>2932</v>
      </c>
      <c r="E600" s="10"/>
      <c r="F600" s="10"/>
      <c r="G600" s="10"/>
      <c r="H600" s="10"/>
      <c r="I600" s="10"/>
    </row>
    <row r="601" s="1" customFormat="1" ht="26.45" customHeight="1" spans="1:9">
      <c r="A601" s="11" t="s">
        <v>2388</v>
      </c>
      <c r="B601" s="11"/>
      <c r="C601" s="11"/>
      <c r="D601" s="11"/>
      <c r="E601" s="11"/>
      <c r="F601" s="11"/>
      <c r="G601" s="11"/>
      <c r="H601" s="11"/>
      <c r="I601" s="11"/>
    </row>
    <row r="602" s="1" customFormat="1" ht="14.25" customHeight="1" spans="1:9">
      <c r="A602" s="6" t="s">
        <v>2389</v>
      </c>
      <c r="B602" s="6" t="s">
        <v>1040</v>
      </c>
      <c r="C602" s="6" t="s">
        <v>1041</v>
      </c>
      <c r="D602" s="6" t="s">
        <v>1042</v>
      </c>
      <c r="E602" s="6" t="s">
        <v>1044</v>
      </c>
      <c r="F602" s="6" t="s">
        <v>2390</v>
      </c>
      <c r="G602" s="6"/>
      <c r="H602" s="6"/>
      <c r="I602" s="6"/>
    </row>
    <row r="603" s="1" customFormat="1" ht="14.25" customHeight="1" spans="1:9">
      <c r="A603" s="6"/>
      <c r="B603" s="6"/>
      <c r="C603" s="6"/>
      <c r="D603" s="6"/>
      <c r="E603" s="6"/>
      <c r="F603" s="6" t="s">
        <v>2391</v>
      </c>
      <c r="G603" s="6">
        <v>2023</v>
      </c>
      <c r="H603" s="6">
        <v>2024</v>
      </c>
      <c r="I603" s="6">
        <v>2025</v>
      </c>
    </row>
    <row r="604" s="1" customFormat="1" ht="14.25" customHeight="1" spans="1:9">
      <c r="A604" s="7">
        <v>1</v>
      </c>
      <c r="B604" s="12" t="s">
        <v>1096</v>
      </c>
      <c r="C604" s="12" t="s">
        <v>2392</v>
      </c>
      <c r="D604" s="12" t="s">
        <v>2393</v>
      </c>
      <c r="E604" s="13" t="s">
        <v>2933</v>
      </c>
      <c r="F604" s="13" t="s">
        <v>2933</v>
      </c>
      <c r="G604" s="13" t="s">
        <v>2934</v>
      </c>
      <c r="H604" s="13" t="s">
        <v>2935</v>
      </c>
      <c r="I604" s="13" t="s">
        <v>2936</v>
      </c>
    </row>
    <row r="605" s="1" customFormat="1" ht="14.25" customHeight="1" spans="1:9">
      <c r="A605" s="7">
        <v>2</v>
      </c>
      <c r="B605" s="12" t="s">
        <v>1096</v>
      </c>
      <c r="C605" s="12" t="s">
        <v>2392</v>
      </c>
      <c r="D605" s="12" t="s">
        <v>2400</v>
      </c>
      <c r="E605" s="13" t="s">
        <v>2937</v>
      </c>
      <c r="F605" s="13" t="s">
        <v>2937</v>
      </c>
      <c r="G605" s="13" t="s">
        <v>2399</v>
      </c>
      <c r="H605" s="13" t="s">
        <v>2399</v>
      </c>
      <c r="I605" s="13" t="s">
        <v>2937</v>
      </c>
    </row>
    <row r="606" s="1" customFormat="1" ht="14.25" customHeight="1" spans="1:9">
      <c r="A606" s="7">
        <v>3</v>
      </c>
      <c r="B606" s="12" t="s">
        <v>1096</v>
      </c>
      <c r="C606" s="12" t="s">
        <v>2392</v>
      </c>
      <c r="D606" s="12" t="s">
        <v>2402</v>
      </c>
      <c r="E606" s="13" t="s">
        <v>2938</v>
      </c>
      <c r="F606" s="13" t="s">
        <v>2938</v>
      </c>
      <c r="G606" s="13"/>
      <c r="H606" s="13"/>
      <c r="I606" s="13" t="s">
        <v>2938</v>
      </c>
    </row>
    <row r="607" s="1" customFormat="1" ht="14.25" customHeight="1" spans="1:9">
      <c r="A607" s="7">
        <v>4</v>
      </c>
      <c r="B607" s="12" t="s">
        <v>1096</v>
      </c>
      <c r="C607" s="12" t="s">
        <v>2404</v>
      </c>
      <c r="D607" s="12" t="s">
        <v>2405</v>
      </c>
      <c r="E607" s="13" t="s">
        <v>1919</v>
      </c>
      <c r="F607" s="13"/>
      <c r="G607" s="13"/>
      <c r="H607" s="13"/>
      <c r="I607" s="13"/>
    </row>
    <row r="608" s="1" customFormat="1" ht="25.7" customHeight="1" spans="1:9">
      <c r="A608" s="11" t="s">
        <v>2410</v>
      </c>
      <c r="B608" s="11"/>
      <c r="C608" s="11"/>
      <c r="D608" s="11"/>
      <c r="E608" s="11"/>
      <c r="F608" s="11"/>
      <c r="G608" s="11"/>
      <c r="H608" s="11"/>
      <c r="I608" s="11"/>
    </row>
    <row r="609" s="1" customFormat="1" ht="14.25" customHeight="1" spans="1:9">
      <c r="A609" s="6" t="s">
        <v>2389</v>
      </c>
      <c r="B609" s="6" t="s">
        <v>1040</v>
      </c>
      <c r="C609" s="6" t="s">
        <v>1041</v>
      </c>
      <c r="D609" s="6" t="s">
        <v>1042</v>
      </c>
      <c r="E609" s="6"/>
      <c r="F609" s="9" t="s">
        <v>2411</v>
      </c>
      <c r="G609" s="9"/>
      <c r="H609" s="9"/>
      <c r="I609" s="9"/>
    </row>
    <row r="610" s="1" customFormat="1" ht="14.25" customHeight="1" spans="1:9">
      <c r="A610" s="7">
        <v>1</v>
      </c>
      <c r="B610" s="14" t="s">
        <v>1050</v>
      </c>
      <c r="C610" s="15" t="s">
        <v>1065</v>
      </c>
      <c r="D610" s="15" t="s">
        <v>2939</v>
      </c>
      <c r="E610" s="15"/>
      <c r="F610" s="15" t="s">
        <v>2531</v>
      </c>
      <c r="G610" s="15"/>
      <c r="H610" s="15"/>
      <c r="I610" s="15"/>
    </row>
    <row r="611" s="1" customFormat="1" ht="14.25" customHeight="1" spans="1:9">
      <c r="A611" s="7">
        <v>2</v>
      </c>
      <c r="B611" s="14" t="s">
        <v>1050</v>
      </c>
      <c r="C611" s="15" t="s">
        <v>1051</v>
      </c>
      <c r="D611" s="15" t="s">
        <v>2940</v>
      </c>
      <c r="E611" s="15"/>
      <c r="F611" s="15" t="s">
        <v>2941</v>
      </c>
      <c r="G611" s="15"/>
      <c r="H611" s="15"/>
      <c r="I611" s="15"/>
    </row>
    <row r="612" s="1" customFormat="1" ht="14.25" customHeight="1" spans="1:9">
      <c r="A612" s="7">
        <v>3</v>
      </c>
      <c r="B612" s="14" t="s">
        <v>1050</v>
      </c>
      <c r="C612" s="15" t="s">
        <v>1051</v>
      </c>
      <c r="D612" s="15" t="s">
        <v>2942</v>
      </c>
      <c r="E612" s="15"/>
      <c r="F612" s="15" t="s">
        <v>2460</v>
      </c>
      <c r="G612" s="15"/>
      <c r="H612" s="15"/>
      <c r="I612" s="15"/>
    </row>
    <row r="613" s="1" customFormat="1" ht="14.25" customHeight="1" spans="1:9">
      <c r="A613" s="7">
        <v>4</v>
      </c>
      <c r="B613" s="14" t="s">
        <v>1050</v>
      </c>
      <c r="C613" s="15" t="s">
        <v>1051</v>
      </c>
      <c r="D613" s="15" t="s">
        <v>2943</v>
      </c>
      <c r="E613" s="15"/>
      <c r="F613" s="15" t="s">
        <v>2944</v>
      </c>
      <c r="G613" s="15"/>
      <c r="H613" s="15"/>
      <c r="I613" s="15"/>
    </row>
    <row r="614" s="1" customFormat="1" ht="14.25" customHeight="1" spans="1:9">
      <c r="A614" s="7">
        <v>5</v>
      </c>
      <c r="B614" s="14" t="s">
        <v>1050</v>
      </c>
      <c r="C614" s="15" t="s">
        <v>1061</v>
      </c>
      <c r="D614" s="15" t="s">
        <v>2884</v>
      </c>
      <c r="E614" s="15"/>
      <c r="F614" s="15" t="s">
        <v>2885</v>
      </c>
      <c r="G614" s="15"/>
      <c r="H614" s="15"/>
      <c r="I614" s="15"/>
    </row>
    <row r="615" s="1" customFormat="1" ht="14.25" customHeight="1" spans="1:9">
      <c r="A615" s="7">
        <v>6</v>
      </c>
      <c r="B615" s="14" t="s">
        <v>1050</v>
      </c>
      <c r="C615" s="15" t="s">
        <v>1061</v>
      </c>
      <c r="D615" s="15" t="s">
        <v>2881</v>
      </c>
      <c r="E615" s="15"/>
      <c r="F615" s="15" t="s">
        <v>2924</v>
      </c>
      <c r="G615" s="15"/>
      <c r="H615" s="15"/>
      <c r="I615" s="15"/>
    </row>
    <row r="616" s="1" customFormat="1" ht="14.25" customHeight="1" spans="1:9">
      <c r="A616" s="7">
        <v>7</v>
      </c>
      <c r="B616" s="14" t="s">
        <v>1050</v>
      </c>
      <c r="C616" s="15" t="s">
        <v>1061</v>
      </c>
      <c r="D616" s="15" t="s">
        <v>1946</v>
      </c>
      <c r="E616" s="15"/>
      <c r="F616" s="15" t="s">
        <v>2885</v>
      </c>
      <c r="G616" s="15"/>
      <c r="H616" s="15"/>
      <c r="I616" s="15"/>
    </row>
    <row r="617" s="1" customFormat="1" ht="14.25" customHeight="1" spans="1:9">
      <c r="A617" s="7">
        <v>8</v>
      </c>
      <c r="B617" s="14" t="s">
        <v>1070</v>
      </c>
      <c r="C617" s="15" t="s">
        <v>1144</v>
      </c>
      <c r="D617" s="15" t="s">
        <v>2945</v>
      </c>
      <c r="E617" s="15"/>
      <c r="F617" s="15" t="s">
        <v>2946</v>
      </c>
      <c r="G617" s="15"/>
      <c r="H617" s="15"/>
      <c r="I617" s="15"/>
    </row>
    <row r="618" s="1" customFormat="1" ht="14.25" customHeight="1" spans="1:9">
      <c r="A618" s="7">
        <v>9</v>
      </c>
      <c r="B618" s="14" t="s">
        <v>1070</v>
      </c>
      <c r="C618" s="15" t="s">
        <v>1075</v>
      </c>
      <c r="D618" s="15" t="s">
        <v>2947</v>
      </c>
      <c r="E618" s="15"/>
      <c r="F618" s="15" t="s">
        <v>2948</v>
      </c>
      <c r="G618" s="15"/>
      <c r="H618" s="15"/>
      <c r="I618" s="15"/>
    </row>
    <row r="619" s="1" customFormat="1" ht="56.45" customHeight="1" spans="1:9">
      <c r="A619" s="2" t="s">
        <v>2378</v>
      </c>
      <c r="B619" s="2"/>
      <c r="C619" s="2"/>
      <c r="D619" s="2"/>
      <c r="E619" s="2"/>
      <c r="F619" s="2"/>
      <c r="G619" s="2"/>
      <c r="H619" s="2"/>
      <c r="I619" s="2"/>
    </row>
    <row r="620" s="1" customFormat="1" ht="27.2" customHeight="1" spans="1:9">
      <c r="A620" s="3" t="s">
        <v>2379</v>
      </c>
      <c r="B620" s="4" t="s">
        <v>2949</v>
      </c>
      <c r="C620" s="4"/>
      <c r="D620" s="4"/>
      <c r="E620" s="4"/>
      <c r="F620" s="4"/>
      <c r="G620" s="5"/>
      <c r="H620" s="5"/>
      <c r="I620" s="16" t="s">
        <v>2</v>
      </c>
    </row>
    <row r="621" s="1" customFormat="1" ht="28.5" customHeight="1" spans="1:9">
      <c r="A621" s="6" t="s">
        <v>2381</v>
      </c>
      <c r="B621" s="6"/>
      <c r="C621" s="6"/>
      <c r="D621" s="6" t="s">
        <v>2382</v>
      </c>
      <c r="E621" s="6"/>
      <c r="F621" s="6" t="s">
        <v>2383</v>
      </c>
      <c r="G621" s="6"/>
      <c r="H621" s="6" t="s">
        <v>39</v>
      </c>
      <c r="I621" s="6"/>
    </row>
    <row r="622" s="1" customFormat="1" ht="28.5" customHeight="1" spans="1:9">
      <c r="A622" s="7" t="s">
        <v>2384</v>
      </c>
      <c r="B622" s="7"/>
      <c r="C622" s="7"/>
      <c r="D622" s="8">
        <v>335.655</v>
      </c>
      <c r="E622" s="8"/>
      <c r="F622" s="8">
        <v>335.655</v>
      </c>
      <c r="G622" s="8"/>
      <c r="H622" s="8">
        <v>0</v>
      </c>
      <c r="I622" s="8"/>
    </row>
    <row r="623" s="1" customFormat="1" ht="28.5" customHeight="1" spans="1:9">
      <c r="A623" s="7" t="s">
        <v>2385</v>
      </c>
      <c r="B623" s="7"/>
      <c r="C623" s="7"/>
      <c r="D623" s="8">
        <v>335.655</v>
      </c>
      <c r="E623" s="8"/>
      <c r="F623" s="8">
        <v>335.655</v>
      </c>
      <c r="G623" s="8"/>
      <c r="H623" s="8">
        <v>0</v>
      </c>
      <c r="I623" s="8"/>
    </row>
    <row r="624" s="1" customFormat="1" ht="57.2" customHeight="1" spans="1:9">
      <c r="A624" s="9" t="s">
        <v>2386</v>
      </c>
      <c r="B624" s="9"/>
      <c r="C624" s="9"/>
      <c r="D624" s="10" t="s">
        <v>2950</v>
      </c>
      <c r="E624" s="10"/>
      <c r="F624" s="10"/>
      <c r="G624" s="10"/>
      <c r="H624" s="10"/>
      <c r="I624" s="10"/>
    </row>
    <row r="625" s="1" customFormat="1" ht="26.45" customHeight="1" spans="1:9">
      <c r="A625" s="11" t="s">
        <v>2388</v>
      </c>
      <c r="B625" s="11"/>
      <c r="C625" s="11"/>
      <c r="D625" s="11"/>
      <c r="E625" s="11"/>
      <c r="F625" s="11"/>
      <c r="G625" s="11"/>
      <c r="H625" s="11"/>
      <c r="I625" s="11"/>
    </row>
    <row r="626" s="1" customFormat="1" ht="14.25" customHeight="1" spans="1:9">
      <c r="A626" s="6" t="s">
        <v>2389</v>
      </c>
      <c r="B626" s="6" t="s">
        <v>1040</v>
      </c>
      <c r="C626" s="6" t="s">
        <v>1041</v>
      </c>
      <c r="D626" s="6" t="s">
        <v>1042</v>
      </c>
      <c r="E626" s="6" t="s">
        <v>1044</v>
      </c>
      <c r="F626" s="6" t="s">
        <v>2390</v>
      </c>
      <c r="G626" s="6"/>
      <c r="H626" s="6"/>
      <c r="I626" s="6"/>
    </row>
    <row r="627" s="1" customFormat="1" ht="14.25" customHeight="1" spans="1:9">
      <c r="A627" s="6"/>
      <c r="B627" s="6"/>
      <c r="C627" s="6"/>
      <c r="D627" s="6"/>
      <c r="E627" s="6"/>
      <c r="F627" s="6" t="s">
        <v>2391</v>
      </c>
      <c r="G627" s="6">
        <v>2023</v>
      </c>
      <c r="H627" s="6">
        <v>2024</v>
      </c>
      <c r="I627" s="6">
        <v>2025</v>
      </c>
    </row>
    <row r="628" s="1" customFormat="1" ht="14.25" customHeight="1" spans="1:9">
      <c r="A628" s="7">
        <v>1</v>
      </c>
      <c r="B628" s="12" t="s">
        <v>1096</v>
      </c>
      <c r="C628" s="12" t="s">
        <v>2392</v>
      </c>
      <c r="D628" s="12" t="s">
        <v>2393</v>
      </c>
      <c r="E628" s="13" t="s">
        <v>2951</v>
      </c>
      <c r="F628" s="13" t="s">
        <v>2952</v>
      </c>
      <c r="G628" s="13" t="s">
        <v>2953</v>
      </c>
      <c r="H628" s="13" t="s">
        <v>2954</v>
      </c>
      <c r="I628" s="13" t="s">
        <v>2951</v>
      </c>
    </row>
    <row r="629" s="1" customFormat="1" ht="14.25" customHeight="1" spans="1:9">
      <c r="A629" s="7">
        <v>2</v>
      </c>
      <c r="B629" s="12" t="s">
        <v>1096</v>
      </c>
      <c r="C629" s="12" t="s">
        <v>2392</v>
      </c>
      <c r="D629" s="12" t="s">
        <v>2398</v>
      </c>
      <c r="E629" s="13" t="s">
        <v>2399</v>
      </c>
      <c r="F629" s="13"/>
      <c r="G629" s="13"/>
      <c r="H629" s="13"/>
      <c r="I629" s="13"/>
    </row>
    <row r="630" s="1" customFormat="1" ht="14.25" customHeight="1" spans="1:9">
      <c r="A630" s="7">
        <v>3</v>
      </c>
      <c r="B630" s="12" t="s">
        <v>1096</v>
      </c>
      <c r="C630" s="12" t="s">
        <v>2392</v>
      </c>
      <c r="D630" s="12" t="s">
        <v>2400</v>
      </c>
      <c r="E630" s="13" t="s">
        <v>2955</v>
      </c>
      <c r="F630" s="13" t="s">
        <v>2955</v>
      </c>
      <c r="G630" s="13" t="s">
        <v>2399</v>
      </c>
      <c r="H630" s="13" t="s">
        <v>2399</v>
      </c>
      <c r="I630" s="13" t="s">
        <v>2955</v>
      </c>
    </row>
    <row r="631" s="1" customFormat="1" ht="14.25" customHeight="1" spans="1:9">
      <c r="A631" s="7">
        <v>4</v>
      </c>
      <c r="B631" s="12" t="s">
        <v>1096</v>
      </c>
      <c r="C631" s="12" t="s">
        <v>2392</v>
      </c>
      <c r="D631" s="12" t="s">
        <v>2402</v>
      </c>
      <c r="E631" s="13" t="s">
        <v>2956</v>
      </c>
      <c r="F631" s="13" t="s">
        <v>2956</v>
      </c>
      <c r="G631" s="13"/>
      <c r="H631" s="13"/>
      <c r="I631" s="13" t="s">
        <v>2956</v>
      </c>
    </row>
    <row r="632" s="1" customFormat="1" ht="14.25" customHeight="1" spans="1:9">
      <c r="A632" s="7">
        <v>5</v>
      </c>
      <c r="B632" s="12" t="s">
        <v>1096</v>
      </c>
      <c r="C632" s="12" t="s">
        <v>2404</v>
      </c>
      <c r="D632" s="12" t="s">
        <v>2405</v>
      </c>
      <c r="E632" s="13" t="s">
        <v>1919</v>
      </c>
      <c r="F632" s="13"/>
      <c r="G632" s="13"/>
      <c r="H632" s="13"/>
      <c r="I632" s="13"/>
    </row>
    <row r="633" s="1" customFormat="1" ht="14.25" customHeight="1" spans="1:9">
      <c r="A633" s="7">
        <v>6</v>
      </c>
      <c r="B633" s="12" t="s">
        <v>1096</v>
      </c>
      <c r="C633" s="12" t="s">
        <v>2406</v>
      </c>
      <c r="D633" s="12" t="s">
        <v>2407</v>
      </c>
      <c r="E633" s="13" t="s">
        <v>2399</v>
      </c>
      <c r="F633" s="13"/>
      <c r="G633" s="13"/>
      <c r="H633" s="13"/>
      <c r="I633" s="13"/>
    </row>
    <row r="634" s="1" customFormat="1" ht="14.25" customHeight="1" spans="1:9">
      <c r="A634" s="7">
        <v>7</v>
      </c>
      <c r="B634" s="12" t="s">
        <v>1096</v>
      </c>
      <c r="C634" s="12" t="s">
        <v>2408</v>
      </c>
      <c r="D634" s="12" t="s">
        <v>2409</v>
      </c>
      <c r="E634" s="13" t="s">
        <v>2399</v>
      </c>
      <c r="F634" s="13"/>
      <c r="G634" s="13"/>
      <c r="H634" s="13"/>
      <c r="I634" s="13"/>
    </row>
    <row r="635" s="1" customFormat="1" ht="25.7" customHeight="1" spans="1:9">
      <c r="A635" s="11" t="s">
        <v>2410</v>
      </c>
      <c r="B635" s="11"/>
      <c r="C635" s="11"/>
      <c r="D635" s="11"/>
      <c r="E635" s="11"/>
      <c r="F635" s="11"/>
      <c r="G635" s="11"/>
      <c r="H635" s="11"/>
      <c r="I635" s="11"/>
    </row>
    <row r="636" s="1" customFormat="1" ht="14.25" customHeight="1" spans="1:9">
      <c r="A636" s="6" t="s">
        <v>2389</v>
      </c>
      <c r="B636" s="6" t="s">
        <v>1040</v>
      </c>
      <c r="C636" s="6" t="s">
        <v>1041</v>
      </c>
      <c r="D636" s="6" t="s">
        <v>1042</v>
      </c>
      <c r="E636" s="6"/>
      <c r="F636" s="9" t="s">
        <v>2411</v>
      </c>
      <c r="G636" s="9"/>
      <c r="H636" s="9"/>
      <c r="I636" s="9"/>
    </row>
    <row r="637" s="1" customFormat="1" ht="14.25" customHeight="1" spans="1:9">
      <c r="A637" s="7">
        <v>1</v>
      </c>
      <c r="B637" s="14" t="s">
        <v>1050</v>
      </c>
      <c r="C637" s="15" t="s">
        <v>1065</v>
      </c>
      <c r="D637" s="15" t="s">
        <v>2957</v>
      </c>
      <c r="E637" s="15"/>
      <c r="F637" s="15" t="s">
        <v>2958</v>
      </c>
      <c r="G637" s="15"/>
      <c r="H637" s="15"/>
      <c r="I637" s="15"/>
    </row>
    <row r="638" s="1" customFormat="1" ht="14.25" customHeight="1" spans="1:9">
      <c r="A638" s="7">
        <v>2</v>
      </c>
      <c r="B638" s="14" t="s">
        <v>1050</v>
      </c>
      <c r="C638" s="15" t="s">
        <v>1051</v>
      </c>
      <c r="D638" s="15" t="s">
        <v>2959</v>
      </c>
      <c r="E638" s="15"/>
      <c r="F638" s="15" t="s">
        <v>2664</v>
      </c>
      <c r="G638" s="15"/>
      <c r="H638" s="15"/>
      <c r="I638" s="15"/>
    </row>
    <row r="639" s="1" customFormat="1" ht="14.25" customHeight="1" spans="1:9">
      <c r="A639" s="7">
        <v>3</v>
      </c>
      <c r="B639" s="14" t="s">
        <v>1050</v>
      </c>
      <c r="C639" s="15" t="s">
        <v>1051</v>
      </c>
      <c r="D639" s="15" t="s">
        <v>2960</v>
      </c>
      <c r="E639" s="15"/>
      <c r="F639" s="15" t="s">
        <v>2961</v>
      </c>
      <c r="G639" s="15"/>
      <c r="H639" s="15"/>
      <c r="I639" s="15"/>
    </row>
    <row r="640" s="1" customFormat="1" ht="14.25" customHeight="1" spans="1:9">
      <c r="A640" s="7">
        <v>4</v>
      </c>
      <c r="B640" s="14" t="s">
        <v>1050</v>
      </c>
      <c r="C640" s="15" t="s">
        <v>1051</v>
      </c>
      <c r="D640" s="15" t="s">
        <v>2962</v>
      </c>
      <c r="E640" s="15"/>
      <c r="F640" s="15" t="s">
        <v>2963</v>
      </c>
      <c r="G640" s="15"/>
      <c r="H640" s="15"/>
      <c r="I640" s="15"/>
    </row>
    <row r="641" s="1" customFormat="1" ht="22.7" customHeight="1" spans="1:9">
      <c r="A641" s="7">
        <v>5</v>
      </c>
      <c r="B641" s="14" t="s">
        <v>1050</v>
      </c>
      <c r="C641" s="15" t="s">
        <v>1061</v>
      </c>
      <c r="D641" s="15" t="s">
        <v>2964</v>
      </c>
      <c r="E641" s="15"/>
      <c r="F641" s="15" t="s">
        <v>2965</v>
      </c>
      <c r="G641" s="15"/>
      <c r="H641" s="15"/>
      <c r="I641" s="15"/>
    </row>
    <row r="642" s="1" customFormat="1" ht="14.25" customHeight="1" spans="1:9">
      <c r="A642" s="7">
        <v>6</v>
      </c>
      <c r="B642" s="14" t="s">
        <v>1070</v>
      </c>
      <c r="C642" s="15" t="s">
        <v>1230</v>
      </c>
      <c r="D642" s="15" t="s">
        <v>2966</v>
      </c>
      <c r="E642" s="15"/>
      <c r="F642" s="15" t="s">
        <v>2160</v>
      </c>
      <c r="G642" s="15"/>
      <c r="H642" s="15"/>
      <c r="I642" s="15"/>
    </row>
    <row r="643" s="1" customFormat="1" ht="56.45" customHeight="1" spans="1:9">
      <c r="A643" s="2" t="s">
        <v>2378</v>
      </c>
      <c r="B643" s="2"/>
      <c r="C643" s="2"/>
      <c r="D643" s="2"/>
      <c r="E643" s="2"/>
      <c r="F643" s="2"/>
      <c r="G643" s="2"/>
      <c r="H643" s="2"/>
      <c r="I643" s="2"/>
    </row>
    <row r="644" s="1" customFormat="1" ht="27.2" customHeight="1" spans="1:9">
      <c r="A644" s="3" t="s">
        <v>2379</v>
      </c>
      <c r="B644" s="4" t="s">
        <v>2967</v>
      </c>
      <c r="C644" s="4"/>
      <c r="D644" s="4"/>
      <c r="E644" s="4"/>
      <c r="F644" s="4"/>
      <c r="G644" s="5"/>
      <c r="H644" s="5"/>
      <c r="I644" s="16" t="s">
        <v>2</v>
      </c>
    </row>
    <row r="645" s="1" customFormat="1" ht="28.5" customHeight="1" spans="1:9">
      <c r="A645" s="6" t="s">
        <v>2381</v>
      </c>
      <c r="B645" s="6"/>
      <c r="C645" s="6"/>
      <c r="D645" s="6" t="s">
        <v>2382</v>
      </c>
      <c r="E645" s="6"/>
      <c r="F645" s="6" t="s">
        <v>2383</v>
      </c>
      <c r="G645" s="6"/>
      <c r="H645" s="6" t="s">
        <v>39</v>
      </c>
      <c r="I645" s="6"/>
    </row>
    <row r="646" s="1" customFormat="1" ht="28.5" customHeight="1" spans="1:9">
      <c r="A646" s="7" t="s">
        <v>2384</v>
      </c>
      <c r="B646" s="7"/>
      <c r="C646" s="7"/>
      <c r="D646" s="8">
        <v>81.363</v>
      </c>
      <c r="E646" s="8"/>
      <c r="F646" s="8">
        <v>81.363</v>
      </c>
      <c r="G646" s="8"/>
      <c r="H646" s="8">
        <v>0</v>
      </c>
      <c r="I646" s="8"/>
    </row>
    <row r="647" s="1" customFormat="1" ht="28.5" customHeight="1" spans="1:9">
      <c r="A647" s="7" t="s">
        <v>2385</v>
      </c>
      <c r="B647" s="7"/>
      <c r="C647" s="7"/>
      <c r="D647" s="8">
        <v>81.363</v>
      </c>
      <c r="E647" s="8"/>
      <c r="F647" s="8">
        <v>81.363</v>
      </c>
      <c r="G647" s="8"/>
      <c r="H647" s="8">
        <v>0</v>
      </c>
      <c r="I647" s="8"/>
    </row>
    <row r="648" s="1" customFormat="1" ht="26.25" customHeight="1" spans="1:9">
      <c r="A648" s="9" t="s">
        <v>2386</v>
      </c>
      <c r="B648" s="9"/>
      <c r="C648" s="9"/>
      <c r="D648" s="10" t="s">
        <v>2968</v>
      </c>
      <c r="E648" s="10"/>
      <c r="F648" s="10"/>
      <c r="G648" s="10"/>
      <c r="H648" s="10"/>
      <c r="I648" s="10"/>
    </row>
    <row r="649" s="1" customFormat="1" ht="26.45" customHeight="1" spans="1:9">
      <c r="A649" s="11" t="s">
        <v>2388</v>
      </c>
      <c r="B649" s="11"/>
      <c r="C649" s="11"/>
      <c r="D649" s="11"/>
      <c r="E649" s="11"/>
      <c r="F649" s="11"/>
      <c r="G649" s="11"/>
      <c r="H649" s="11"/>
      <c r="I649" s="11"/>
    </row>
    <row r="650" s="1" customFormat="1" ht="14.25" customHeight="1" spans="1:9">
      <c r="A650" s="6" t="s">
        <v>2389</v>
      </c>
      <c r="B650" s="6" t="s">
        <v>1040</v>
      </c>
      <c r="C650" s="6" t="s">
        <v>1041</v>
      </c>
      <c r="D650" s="6" t="s">
        <v>1042</v>
      </c>
      <c r="E650" s="6" t="s">
        <v>1044</v>
      </c>
      <c r="F650" s="6" t="s">
        <v>2390</v>
      </c>
      <c r="G650" s="6"/>
      <c r="H650" s="6"/>
      <c r="I650" s="6"/>
    </row>
    <row r="651" s="1" customFormat="1" ht="14.25" customHeight="1" spans="1:9">
      <c r="A651" s="6"/>
      <c r="B651" s="6"/>
      <c r="C651" s="6"/>
      <c r="D651" s="6"/>
      <c r="E651" s="6"/>
      <c r="F651" s="6" t="s">
        <v>2391</v>
      </c>
      <c r="G651" s="6">
        <v>2023</v>
      </c>
      <c r="H651" s="6">
        <v>2024</v>
      </c>
      <c r="I651" s="6">
        <v>2025</v>
      </c>
    </row>
    <row r="652" s="1" customFormat="1" ht="14.25" customHeight="1" spans="1:9">
      <c r="A652" s="7">
        <v>1</v>
      </c>
      <c r="B652" s="12" t="s">
        <v>1096</v>
      </c>
      <c r="C652" s="12" t="s">
        <v>2392</v>
      </c>
      <c r="D652" s="12" t="s">
        <v>2393</v>
      </c>
      <c r="E652" s="13" t="s">
        <v>2969</v>
      </c>
      <c r="F652" s="13" t="s">
        <v>2970</v>
      </c>
      <c r="G652" s="13" t="s">
        <v>2971</v>
      </c>
      <c r="H652" s="13" t="s">
        <v>2972</v>
      </c>
      <c r="I652" s="13" t="s">
        <v>2973</v>
      </c>
    </row>
    <row r="653" s="1" customFormat="1" ht="14.25" customHeight="1" spans="1:9">
      <c r="A653" s="7">
        <v>2</v>
      </c>
      <c r="B653" s="12" t="s">
        <v>1096</v>
      </c>
      <c r="C653" s="12" t="s">
        <v>2392</v>
      </c>
      <c r="D653" s="12" t="s">
        <v>2398</v>
      </c>
      <c r="E653" s="13" t="s">
        <v>2399</v>
      </c>
      <c r="F653" s="13"/>
      <c r="G653" s="13" t="s">
        <v>2399</v>
      </c>
      <c r="H653" s="13" t="s">
        <v>2399</v>
      </c>
      <c r="I653" s="13" t="s">
        <v>2399</v>
      </c>
    </row>
    <row r="654" s="1" customFormat="1" ht="14.25" customHeight="1" spans="1:9">
      <c r="A654" s="7">
        <v>3</v>
      </c>
      <c r="B654" s="12" t="s">
        <v>1096</v>
      </c>
      <c r="C654" s="12" t="s">
        <v>2392</v>
      </c>
      <c r="D654" s="12" t="s">
        <v>2400</v>
      </c>
      <c r="E654" s="13" t="s">
        <v>2632</v>
      </c>
      <c r="F654" s="13" t="s">
        <v>2974</v>
      </c>
      <c r="G654" s="13" t="s">
        <v>2975</v>
      </c>
      <c r="H654" s="13" t="s">
        <v>2976</v>
      </c>
      <c r="I654" s="13" t="s">
        <v>2977</v>
      </c>
    </row>
    <row r="655" s="1" customFormat="1" ht="14.25" customHeight="1" spans="1:9">
      <c r="A655" s="7">
        <v>4</v>
      </c>
      <c r="B655" s="12" t="s">
        <v>1096</v>
      </c>
      <c r="C655" s="12" t="s">
        <v>2392</v>
      </c>
      <c r="D655" s="12" t="s">
        <v>2402</v>
      </c>
      <c r="E655" s="13" t="s">
        <v>2978</v>
      </c>
      <c r="F655" s="13" t="s">
        <v>2978</v>
      </c>
      <c r="G655" s="13"/>
      <c r="H655" s="13"/>
      <c r="I655" s="13" t="s">
        <v>2978</v>
      </c>
    </row>
    <row r="656" s="1" customFormat="1" ht="14.25" customHeight="1" spans="1:9">
      <c r="A656" s="7">
        <v>5</v>
      </c>
      <c r="B656" s="12" t="s">
        <v>1096</v>
      </c>
      <c r="C656" s="12" t="s">
        <v>2404</v>
      </c>
      <c r="D656" s="12" t="s">
        <v>2405</v>
      </c>
      <c r="E656" s="13" t="s">
        <v>1669</v>
      </c>
      <c r="F656" s="13"/>
      <c r="G656" s="13"/>
      <c r="H656" s="13"/>
      <c r="I656" s="13"/>
    </row>
    <row r="657" s="1" customFormat="1" ht="14.25" customHeight="1" spans="1:9">
      <c r="A657" s="7">
        <v>6</v>
      </c>
      <c r="B657" s="12" t="s">
        <v>1096</v>
      </c>
      <c r="C657" s="12" t="s">
        <v>2406</v>
      </c>
      <c r="D657" s="12" t="s">
        <v>2407</v>
      </c>
      <c r="E657" s="13" t="s">
        <v>2399</v>
      </c>
      <c r="F657" s="13"/>
      <c r="G657" s="13" t="s">
        <v>2399</v>
      </c>
      <c r="H657" s="13" t="s">
        <v>2399</v>
      </c>
      <c r="I657" s="13" t="s">
        <v>2399</v>
      </c>
    </row>
    <row r="658" s="1" customFormat="1" ht="14.25" customHeight="1" spans="1:9">
      <c r="A658" s="7">
        <v>7</v>
      </c>
      <c r="B658" s="12" t="s">
        <v>1096</v>
      </c>
      <c r="C658" s="12" t="s">
        <v>2408</v>
      </c>
      <c r="D658" s="12" t="s">
        <v>2409</v>
      </c>
      <c r="E658" s="13" t="s">
        <v>2399</v>
      </c>
      <c r="F658" s="13"/>
      <c r="G658" s="13" t="s">
        <v>2399</v>
      </c>
      <c r="H658" s="13" t="s">
        <v>2399</v>
      </c>
      <c r="I658" s="13" t="s">
        <v>2399</v>
      </c>
    </row>
    <row r="659" s="1" customFormat="1" ht="25.7" customHeight="1" spans="1:9">
      <c r="A659" s="11" t="s">
        <v>2410</v>
      </c>
      <c r="B659" s="11"/>
      <c r="C659" s="11"/>
      <c r="D659" s="11"/>
      <c r="E659" s="11"/>
      <c r="F659" s="11"/>
      <c r="G659" s="11"/>
      <c r="H659" s="11"/>
      <c r="I659" s="11"/>
    </row>
    <row r="660" s="1" customFormat="1" ht="14.25" customHeight="1" spans="1:9">
      <c r="A660" s="6" t="s">
        <v>2389</v>
      </c>
      <c r="B660" s="6" t="s">
        <v>1040</v>
      </c>
      <c r="C660" s="6" t="s">
        <v>1041</v>
      </c>
      <c r="D660" s="6" t="s">
        <v>1042</v>
      </c>
      <c r="E660" s="6"/>
      <c r="F660" s="9" t="s">
        <v>2411</v>
      </c>
      <c r="G660" s="9"/>
      <c r="H660" s="9"/>
      <c r="I660" s="9"/>
    </row>
    <row r="661" s="1" customFormat="1" ht="14.25" customHeight="1" spans="1:9">
      <c r="A661" s="7">
        <v>1</v>
      </c>
      <c r="B661" s="14" t="s">
        <v>1050</v>
      </c>
      <c r="C661" s="15" t="s">
        <v>1065</v>
      </c>
      <c r="D661" s="15" t="s">
        <v>2979</v>
      </c>
      <c r="E661" s="15"/>
      <c r="F661" s="15" t="s">
        <v>2413</v>
      </c>
      <c r="G661" s="15"/>
      <c r="H661" s="15"/>
      <c r="I661" s="15"/>
    </row>
    <row r="662" s="1" customFormat="1" ht="33.95" customHeight="1" spans="1:9">
      <c r="A662" s="7">
        <v>2</v>
      </c>
      <c r="B662" s="14" t="s">
        <v>1050</v>
      </c>
      <c r="C662" s="15" t="s">
        <v>1051</v>
      </c>
      <c r="D662" s="15" t="s">
        <v>2980</v>
      </c>
      <c r="E662" s="15"/>
      <c r="F662" s="15" t="s">
        <v>2436</v>
      </c>
      <c r="G662" s="15"/>
      <c r="H662" s="15"/>
      <c r="I662" s="15"/>
    </row>
    <row r="663" s="1" customFormat="1" ht="14.25" customHeight="1" spans="1:9">
      <c r="A663" s="7">
        <v>3</v>
      </c>
      <c r="B663" s="14" t="s">
        <v>1050</v>
      </c>
      <c r="C663" s="15" t="s">
        <v>1051</v>
      </c>
      <c r="D663" s="15" t="s">
        <v>2981</v>
      </c>
      <c r="E663" s="15"/>
      <c r="F663" s="15" t="s">
        <v>2436</v>
      </c>
      <c r="G663" s="15"/>
      <c r="H663" s="15"/>
      <c r="I663" s="15"/>
    </row>
    <row r="664" s="1" customFormat="1" ht="14.25" customHeight="1" spans="1:9">
      <c r="A664" s="7">
        <v>4</v>
      </c>
      <c r="B664" s="14" t="s">
        <v>1050</v>
      </c>
      <c r="C664" s="15" t="s">
        <v>1051</v>
      </c>
      <c r="D664" s="15" t="s">
        <v>2982</v>
      </c>
      <c r="E664" s="15"/>
      <c r="F664" s="15" t="s">
        <v>2436</v>
      </c>
      <c r="G664" s="15"/>
      <c r="H664" s="15"/>
      <c r="I664" s="15"/>
    </row>
    <row r="665" s="1" customFormat="1" ht="14.25" customHeight="1" spans="1:9">
      <c r="A665" s="7">
        <v>5</v>
      </c>
      <c r="B665" s="14" t="s">
        <v>1050</v>
      </c>
      <c r="C665" s="15" t="s">
        <v>1051</v>
      </c>
      <c r="D665" s="15" t="s">
        <v>2983</v>
      </c>
      <c r="E665" s="15"/>
      <c r="F665" s="15" t="s">
        <v>2984</v>
      </c>
      <c r="G665" s="15"/>
      <c r="H665" s="15"/>
      <c r="I665" s="15"/>
    </row>
    <row r="666" s="1" customFormat="1" ht="14.25" customHeight="1" spans="1:9">
      <c r="A666" s="7">
        <v>6</v>
      </c>
      <c r="B666" s="14" t="s">
        <v>1050</v>
      </c>
      <c r="C666" s="15" t="s">
        <v>1051</v>
      </c>
      <c r="D666" s="15" t="s">
        <v>2985</v>
      </c>
      <c r="E666" s="15"/>
      <c r="F666" s="15" t="s">
        <v>2986</v>
      </c>
      <c r="G666" s="15"/>
      <c r="H666" s="15"/>
      <c r="I666" s="15"/>
    </row>
    <row r="667" s="1" customFormat="1" ht="14.25" customHeight="1" spans="1:9">
      <c r="A667" s="7">
        <v>7</v>
      </c>
      <c r="B667" s="14" t="s">
        <v>1050</v>
      </c>
      <c r="C667" s="15" t="s">
        <v>1061</v>
      </c>
      <c r="D667" s="15" t="s">
        <v>2987</v>
      </c>
      <c r="E667" s="15"/>
      <c r="F667" s="15" t="s">
        <v>1919</v>
      </c>
      <c r="G667" s="15"/>
      <c r="H667" s="15"/>
      <c r="I667" s="15"/>
    </row>
    <row r="668" s="1" customFormat="1" ht="14.25" customHeight="1" spans="1:9">
      <c r="A668" s="7">
        <v>8</v>
      </c>
      <c r="B668" s="14" t="s">
        <v>1070</v>
      </c>
      <c r="C668" s="15" t="s">
        <v>1075</v>
      </c>
      <c r="D668" s="15" t="s">
        <v>2988</v>
      </c>
      <c r="E668" s="15"/>
      <c r="F668" s="15" t="s">
        <v>2989</v>
      </c>
      <c r="G668" s="15"/>
      <c r="H668" s="15"/>
      <c r="I668" s="15"/>
    </row>
    <row r="669" s="1" customFormat="1" ht="56.45" customHeight="1" spans="1:9">
      <c r="A669" s="2" t="s">
        <v>2378</v>
      </c>
      <c r="B669" s="2"/>
      <c r="C669" s="2"/>
      <c r="D669" s="2"/>
      <c r="E669" s="2"/>
      <c r="F669" s="2"/>
      <c r="G669" s="2"/>
      <c r="H669" s="2"/>
      <c r="I669" s="2"/>
    </row>
    <row r="670" s="1" customFormat="1" ht="27.2" customHeight="1" spans="1:9">
      <c r="A670" s="3" t="s">
        <v>2379</v>
      </c>
      <c r="B670" s="4" t="s">
        <v>2990</v>
      </c>
      <c r="C670" s="4"/>
      <c r="D670" s="4"/>
      <c r="E670" s="4"/>
      <c r="F670" s="4"/>
      <c r="G670" s="5"/>
      <c r="H670" s="5"/>
      <c r="I670" s="16" t="s">
        <v>2</v>
      </c>
    </row>
    <row r="671" s="1" customFormat="1" ht="28.5" customHeight="1" spans="1:9">
      <c r="A671" s="6" t="s">
        <v>2381</v>
      </c>
      <c r="B671" s="6"/>
      <c r="C671" s="6"/>
      <c r="D671" s="6" t="s">
        <v>2382</v>
      </c>
      <c r="E671" s="6"/>
      <c r="F671" s="6" t="s">
        <v>2383</v>
      </c>
      <c r="G671" s="6"/>
      <c r="H671" s="6" t="s">
        <v>39</v>
      </c>
      <c r="I671" s="6"/>
    </row>
    <row r="672" s="1" customFormat="1" ht="28.5" customHeight="1" spans="1:9">
      <c r="A672" s="7" t="s">
        <v>2384</v>
      </c>
      <c r="B672" s="7"/>
      <c r="C672" s="7"/>
      <c r="D672" s="8">
        <v>319.2423</v>
      </c>
      <c r="E672" s="8"/>
      <c r="F672" s="8">
        <v>319.2423</v>
      </c>
      <c r="G672" s="8"/>
      <c r="H672" s="8">
        <v>0</v>
      </c>
      <c r="I672" s="8"/>
    </row>
    <row r="673" s="1" customFormat="1" ht="28.5" customHeight="1" spans="1:9">
      <c r="A673" s="7" t="s">
        <v>2385</v>
      </c>
      <c r="B673" s="7"/>
      <c r="C673" s="7"/>
      <c r="D673" s="8">
        <v>319.2423</v>
      </c>
      <c r="E673" s="8"/>
      <c r="F673" s="8">
        <v>319.2423</v>
      </c>
      <c r="G673" s="8"/>
      <c r="H673" s="8">
        <v>0</v>
      </c>
      <c r="I673" s="8"/>
    </row>
    <row r="674" s="1" customFormat="1" ht="57.2" customHeight="1" spans="1:9">
      <c r="A674" s="9" t="s">
        <v>2386</v>
      </c>
      <c r="B674" s="9"/>
      <c r="C674" s="9"/>
      <c r="D674" s="10" t="s">
        <v>2991</v>
      </c>
      <c r="E674" s="10"/>
      <c r="F674" s="10"/>
      <c r="G674" s="10"/>
      <c r="H674" s="10"/>
      <c r="I674" s="10"/>
    </row>
    <row r="675" s="1" customFormat="1" ht="26.45" customHeight="1" spans="1:9">
      <c r="A675" s="11" t="s">
        <v>2388</v>
      </c>
      <c r="B675" s="11"/>
      <c r="C675" s="11"/>
      <c r="D675" s="11"/>
      <c r="E675" s="11"/>
      <c r="F675" s="11"/>
      <c r="G675" s="11"/>
      <c r="H675" s="11"/>
      <c r="I675" s="11"/>
    </row>
    <row r="676" s="1" customFormat="1" ht="14.25" customHeight="1" spans="1:9">
      <c r="A676" s="6" t="s">
        <v>2389</v>
      </c>
      <c r="B676" s="6" t="s">
        <v>1040</v>
      </c>
      <c r="C676" s="6" t="s">
        <v>1041</v>
      </c>
      <c r="D676" s="6" t="s">
        <v>1042</v>
      </c>
      <c r="E676" s="6" t="s">
        <v>1044</v>
      </c>
      <c r="F676" s="6" t="s">
        <v>2390</v>
      </c>
      <c r="G676" s="6"/>
      <c r="H676" s="6"/>
      <c r="I676" s="6"/>
    </row>
    <row r="677" s="1" customFormat="1" ht="14.25" customHeight="1" spans="1:9">
      <c r="A677" s="6"/>
      <c r="B677" s="6"/>
      <c r="C677" s="6"/>
      <c r="D677" s="6"/>
      <c r="E677" s="6"/>
      <c r="F677" s="6" t="s">
        <v>2391</v>
      </c>
      <c r="G677" s="6">
        <v>2023</v>
      </c>
      <c r="H677" s="6">
        <v>2024</v>
      </c>
      <c r="I677" s="6">
        <v>2025</v>
      </c>
    </row>
    <row r="678" s="1" customFormat="1" ht="14.25" customHeight="1" spans="1:9">
      <c r="A678" s="7">
        <v>1</v>
      </c>
      <c r="B678" s="12" t="s">
        <v>1096</v>
      </c>
      <c r="C678" s="12" t="s">
        <v>2392</v>
      </c>
      <c r="D678" s="12" t="s">
        <v>2393</v>
      </c>
      <c r="E678" s="13" t="s">
        <v>2992</v>
      </c>
      <c r="F678" s="13" t="s">
        <v>2993</v>
      </c>
      <c r="G678" s="13" t="s">
        <v>2994</v>
      </c>
      <c r="H678" s="13" t="s">
        <v>2995</v>
      </c>
      <c r="I678" s="13" t="s">
        <v>2993</v>
      </c>
    </row>
    <row r="679" s="1" customFormat="1" ht="14.25" customHeight="1" spans="1:9">
      <c r="A679" s="7">
        <v>2</v>
      </c>
      <c r="B679" s="12" t="s">
        <v>1096</v>
      </c>
      <c r="C679" s="12" t="s">
        <v>2392</v>
      </c>
      <c r="D679" s="12" t="s">
        <v>2400</v>
      </c>
      <c r="E679" s="13" t="s">
        <v>2996</v>
      </c>
      <c r="F679" s="13" t="s">
        <v>2996</v>
      </c>
      <c r="G679" s="13" t="s">
        <v>2399</v>
      </c>
      <c r="H679" s="13" t="s">
        <v>2399</v>
      </c>
      <c r="I679" s="13" t="s">
        <v>2996</v>
      </c>
    </row>
    <row r="680" s="1" customFormat="1" ht="14.25" customHeight="1" spans="1:9">
      <c r="A680" s="7">
        <v>3</v>
      </c>
      <c r="B680" s="12" t="s">
        <v>1096</v>
      </c>
      <c r="C680" s="12" t="s">
        <v>2392</v>
      </c>
      <c r="D680" s="12" t="s">
        <v>2402</v>
      </c>
      <c r="E680" s="13" t="s">
        <v>2997</v>
      </c>
      <c r="F680" s="13" t="s">
        <v>2997</v>
      </c>
      <c r="G680" s="13"/>
      <c r="H680" s="13"/>
      <c r="I680" s="13" t="s">
        <v>2997</v>
      </c>
    </row>
    <row r="681" s="1" customFormat="1" ht="14.25" customHeight="1" spans="1:9">
      <c r="A681" s="7">
        <v>4</v>
      </c>
      <c r="B681" s="12" t="s">
        <v>1096</v>
      </c>
      <c r="C681" s="12" t="s">
        <v>2404</v>
      </c>
      <c r="D681" s="12" t="s">
        <v>2405</v>
      </c>
      <c r="E681" s="13" t="s">
        <v>1919</v>
      </c>
      <c r="F681" s="13"/>
      <c r="G681" s="13"/>
      <c r="H681" s="13"/>
      <c r="I681" s="13"/>
    </row>
    <row r="682" s="1" customFormat="1" ht="25.7" customHeight="1" spans="1:9">
      <c r="A682" s="11" t="s">
        <v>2410</v>
      </c>
      <c r="B682" s="11"/>
      <c r="C682" s="11"/>
      <c r="D682" s="11"/>
      <c r="E682" s="11"/>
      <c r="F682" s="11"/>
      <c r="G682" s="11"/>
      <c r="H682" s="11"/>
      <c r="I682" s="11"/>
    </row>
    <row r="683" s="1" customFormat="1" ht="14.25" customHeight="1" spans="1:9">
      <c r="A683" s="6" t="s">
        <v>2389</v>
      </c>
      <c r="B683" s="6" t="s">
        <v>1040</v>
      </c>
      <c r="C683" s="6" t="s">
        <v>1041</v>
      </c>
      <c r="D683" s="6" t="s">
        <v>1042</v>
      </c>
      <c r="E683" s="6"/>
      <c r="F683" s="9" t="s">
        <v>2411</v>
      </c>
      <c r="G683" s="9"/>
      <c r="H683" s="9"/>
      <c r="I683" s="9"/>
    </row>
    <row r="684" s="1" customFormat="1" ht="14.25" customHeight="1" spans="1:9">
      <c r="A684" s="7">
        <v>1</v>
      </c>
      <c r="B684" s="14" t="s">
        <v>1050</v>
      </c>
      <c r="C684" s="15" t="s">
        <v>1065</v>
      </c>
      <c r="D684" s="15" t="s">
        <v>2998</v>
      </c>
      <c r="E684" s="15"/>
      <c r="F684" s="15" t="s">
        <v>2531</v>
      </c>
      <c r="G684" s="15"/>
      <c r="H684" s="15"/>
      <c r="I684" s="15"/>
    </row>
    <row r="685" s="1" customFormat="1" ht="14.25" customHeight="1" spans="1:9">
      <c r="A685" s="7">
        <v>2</v>
      </c>
      <c r="B685" s="14" t="s">
        <v>1050</v>
      </c>
      <c r="C685" s="15" t="s">
        <v>1051</v>
      </c>
      <c r="D685" s="15" t="s">
        <v>2999</v>
      </c>
      <c r="E685" s="15"/>
      <c r="F685" s="15" t="s">
        <v>3000</v>
      </c>
      <c r="G685" s="15"/>
      <c r="H685" s="15"/>
      <c r="I685" s="15"/>
    </row>
    <row r="686" s="1" customFormat="1" ht="14.25" customHeight="1" spans="1:9">
      <c r="A686" s="7">
        <v>3</v>
      </c>
      <c r="B686" s="14" t="s">
        <v>1050</v>
      </c>
      <c r="C686" s="15" t="s">
        <v>1051</v>
      </c>
      <c r="D686" s="15" t="s">
        <v>3001</v>
      </c>
      <c r="E686" s="15"/>
      <c r="F686" s="15" t="s">
        <v>2436</v>
      </c>
      <c r="G686" s="15"/>
      <c r="H686" s="15"/>
      <c r="I686" s="15"/>
    </row>
    <row r="687" s="1" customFormat="1" ht="14.25" customHeight="1" spans="1:9">
      <c r="A687" s="7">
        <v>4</v>
      </c>
      <c r="B687" s="14" t="s">
        <v>1050</v>
      </c>
      <c r="C687" s="15" t="s">
        <v>1051</v>
      </c>
      <c r="D687" s="15" t="s">
        <v>3002</v>
      </c>
      <c r="E687" s="15"/>
      <c r="F687" s="15" t="s">
        <v>2436</v>
      </c>
      <c r="G687" s="15"/>
      <c r="H687" s="15"/>
      <c r="I687" s="15"/>
    </row>
    <row r="688" s="1" customFormat="1" ht="14.25" customHeight="1" spans="1:9">
      <c r="A688" s="7">
        <v>5</v>
      </c>
      <c r="B688" s="14" t="s">
        <v>1050</v>
      </c>
      <c r="C688" s="15" t="s">
        <v>1051</v>
      </c>
      <c r="D688" s="15" t="s">
        <v>3003</v>
      </c>
      <c r="E688" s="15"/>
      <c r="F688" s="15" t="s">
        <v>2434</v>
      </c>
      <c r="G688" s="15"/>
      <c r="H688" s="15"/>
      <c r="I688" s="15"/>
    </row>
    <row r="689" s="1" customFormat="1" ht="14.25" customHeight="1" spans="1:9">
      <c r="A689" s="7">
        <v>6</v>
      </c>
      <c r="B689" s="14" t="s">
        <v>1050</v>
      </c>
      <c r="C689" s="15" t="s">
        <v>1061</v>
      </c>
      <c r="D689" s="15" t="s">
        <v>3004</v>
      </c>
      <c r="E689" s="15"/>
      <c r="F689" s="15" t="s">
        <v>2413</v>
      </c>
      <c r="G689" s="15"/>
      <c r="H689" s="15"/>
      <c r="I689" s="15"/>
    </row>
    <row r="690" s="1" customFormat="1" ht="14.25" customHeight="1" spans="1:9">
      <c r="A690" s="7">
        <v>7</v>
      </c>
      <c r="B690" s="14" t="s">
        <v>1070</v>
      </c>
      <c r="C690" s="15" t="s">
        <v>1075</v>
      </c>
      <c r="D690" s="15" t="s">
        <v>3005</v>
      </c>
      <c r="E690" s="15"/>
      <c r="F690" s="15" t="s">
        <v>2370</v>
      </c>
      <c r="G690" s="15"/>
      <c r="H690" s="15"/>
      <c r="I690" s="15"/>
    </row>
    <row r="691" s="1" customFormat="1" ht="56.45" customHeight="1" spans="1:9">
      <c r="A691" s="2" t="s">
        <v>2378</v>
      </c>
      <c r="B691" s="2"/>
      <c r="C691" s="2"/>
      <c r="D691" s="2"/>
      <c r="E691" s="2"/>
      <c r="F691" s="2"/>
      <c r="G691" s="2"/>
      <c r="H691" s="2"/>
      <c r="I691" s="2"/>
    </row>
    <row r="692" s="1" customFormat="1" ht="27.2" customHeight="1" spans="1:9">
      <c r="A692" s="3" t="s">
        <v>2379</v>
      </c>
      <c r="B692" s="4" t="s">
        <v>3006</v>
      </c>
      <c r="C692" s="4"/>
      <c r="D692" s="4"/>
      <c r="E692" s="4"/>
      <c r="F692" s="4"/>
      <c r="G692" s="5"/>
      <c r="H692" s="5"/>
      <c r="I692" s="16" t="s">
        <v>2</v>
      </c>
    </row>
    <row r="693" s="1" customFormat="1" ht="28.5" customHeight="1" spans="1:9">
      <c r="A693" s="6" t="s">
        <v>2381</v>
      </c>
      <c r="B693" s="6"/>
      <c r="C693" s="6"/>
      <c r="D693" s="6" t="s">
        <v>2382</v>
      </c>
      <c r="E693" s="6"/>
      <c r="F693" s="6" t="s">
        <v>2383</v>
      </c>
      <c r="G693" s="6"/>
      <c r="H693" s="6" t="s">
        <v>39</v>
      </c>
      <c r="I693" s="6"/>
    </row>
    <row r="694" s="1" customFormat="1" ht="28.5" customHeight="1" spans="1:9">
      <c r="A694" s="7" t="s">
        <v>2384</v>
      </c>
      <c r="B694" s="7"/>
      <c r="C694" s="7"/>
      <c r="D694" s="8">
        <v>740.5996</v>
      </c>
      <c r="E694" s="8"/>
      <c r="F694" s="8">
        <v>740.5996</v>
      </c>
      <c r="G694" s="8"/>
      <c r="H694" s="8">
        <v>0</v>
      </c>
      <c r="I694" s="8"/>
    </row>
    <row r="695" s="1" customFormat="1" ht="28.5" customHeight="1" spans="1:9">
      <c r="A695" s="7" t="s">
        <v>2385</v>
      </c>
      <c r="B695" s="7"/>
      <c r="C695" s="7"/>
      <c r="D695" s="8">
        <v>740.5996</v>
      </c>
      <c r="E695" s="8"/>
      <c r="F695" s="8">
        <v>740.5996</v>
      </c>
      <c r="G695" s="8"/>
      <c r="H695" s="8">
        <v>0</v>
      </c>
      <c r="I695" s="8"/>
    </row>
    <row r="696" s="1" customFormat="1" ht="57.2" customHeight="1" spans="1:9">
      <c r="A696" s="9" t="s">
        <v>2386</v>
      </c>
      <c r="B696" s="9"/>
      <c r="C696" s="9"/>
      <c r="D696" s="10" t="s">
        <v>3007</v>
      </c>
      <c r="E696" s="10"/>
      <c r="F696" s="10"/>
      <c r="G696" s="10"/>
      <c r="H696" s="10"/>
      <c r="I696" s="10"/>
    </row>
    <row r="697" s="1" customFormat="1" ht="26.45" customHeight="1" spans="1:9">
      <c r="A697" s="11" t="s">
        <v>2388</v>
      </c>
      <c r="B697" s="11"/>
      <c r="C697" s="11"/>
      <c r="D697" s="11"/>
      <c r="E697" s="11"/>
      <c r="F697" s="11"/>
      <c r="G697" s="11"/>
      <c r="H697" s="11"/>
      <c r="I697" s="11"/>
    </row>
    <row r="698" s="1" customFormat="1" ht="14.25" customHeight="1" spans="1:9">
      <c r="A698" s="6" t="s">
        <v>2389</v>
      </c>
      <c r="B698" s="6" t="s">
        <v>1040</v>
      </c>
      <c r="C698" s="6" t="s">
        <v>1041</v>
      </c>
      <c r="D698" s="6" t="s">
        <v>1042</v>
      </c>
      <c r="E698" s="6" t="s">
        <v>1044</v>
      </c>
      <c r="F698" s="6" t="s">
        <v>2390</v>
      </c>
      <c r="G698" s="6"/>
      <c r="H698" s="6"/>
      <c r="I698" s="6"/>
    </row>
    <row r="699" s="1" customFormat="1" ht="14.25" customHeight="1" spans="1:9">
      <c r="A699" s="6"/>
      <c r="B699" s="6"/>
      <c r="C699" s="6"/>
      <c r="D699" s="6"/>
      <c r="E699" s="6"/>
      <c r="F699" s="6" t="s">
        <v>2391</v>
      </c>
      <c r="G699" s="6">
        <v>2023</v>
      </c>
      <c r="H699" s="6">
        <v>2024</v>
      </c>
      <c r="I699" s="6">
        <v>2025</v>
      </c>
    </row>
    <row r="700" s="1" customFormat="1" ht="14.25" customHeight="1" spans="1:9">
      <c r="A700" s="7">
        <v>1</v>
      </c>
      <c r="B700" s="12" t="s">
        <v>1096</v>
      </c>
      <c r="C700" s="12" t="s">
        <v>2392</v>
      </c>
      <c r="D700" s="12" t="s">
        <v>2393</v>
      </c>
      <c r="E700" s="13" t="s">
        <v>3008</v>
      </c>
      <c r="F700" s="13" t="s">
        <v>3009</v>
      </c>
      <c r="G700" s="13" t="s">
        <v>3010</v>
      </c>
      <c r="H700" s="13" t="s">
        <v>3011</v>
      </c>
      <c r="I700" s="13" t="s">
        <v>3012</v>
      </c>
    </row>
    <row r="701" s="1" customFormat="1" ht="14.25" customHeight="1" spans="1:9">
      <c r="A701" s="7">
        <v>2</v>
      </c>
      <c r="B701" s="12" t="s">
        <v>1096</v>
      </c>
      <c r="C701" s="12" t="s">
        <v>2392</v>
      </c>
      <c r="D701" s="12" t="s">
        <v>2398</v>
      </c>
      <c r="E701" s="13" t="s">
        <v>2399</v>
      </c>
      <c r="F701" s="13"/>
      <c r="G701" s="13"/>
      <c r="H701" s="13"/>
      <c r="I701" s="13"/>
    </row>
    <row r="702" s="1" customFormat="1" ht="14.25" customHeight="1" spans="1:9">
      <c r="A702" s="7">
        <v>3</v>
      </c>
      <c r="B702" s="12" t="s">
        <v>1096</v>
      </c>
      <c r="C702" s="12" t="s">
        <v>2392</v>
      </c>
      <c r="D702" s="12" t="s">
        <v>2400</v>
      </c>
      <c r="E702" s="13" t="s">
        <v>2635</v>
      </c>
      <c r="F702" s="13" t="s">
        <v>3013</v>
      </c>
      <c r="G702" s="13" t="s">
        <v>2399</v>
      </c>
      <c r="H702" s="13" t="s">
        <v>2399</v>
      </c>
      <c r="I702" s="13" t="s">
        <v>3013</v>
      </c>
    </row>
    <row r="703" s="1" customFormat="1" ht="14.25" customHeight="1" spans="1:9">
      <c r="A703" s="7">
        <v>4</v>
      </c>
      <c r="B703" s="12" t="s">
        <v>1096</v>
      </c>
      <c r="C703" s="12" t="s">
        <v>2392</v>
      </c>
      <c r="D703" s="12" t="s">
        <v>2402</v>
      </c>
      <c r="E703" s="13" t="s">
        <v>3014</v>
      </c>
      <c r="F703" s="13" t="s">
        <v>3015</v>
      </c>
      <c r="G703" s="13"/>
      <c r="H703" s="13"/>
      <c r="I703" s="13" t="s">
        <v>3015</v>
      </c>
    </row>
    <row r="704" s="1" customFormat="1" ht="14.25" customHeight="1" spans="1:9">
      <c r="A704" s="7">
        <v>5</v>
      </c>
      <c r="B704" s="12" t="s">
        <v>1096</v>
      </c>
      <c r="C704" s="12" t="s">
        <v>2404</v>
      </c>
      <c r="D704" s="12" t="s">
        <v>2405</v>
      </c>
      <c r="E704" s="13" t="s">
        <v>1919</v>
      </c>
      <c r="F704" s="13"/>
      <c r="G704" s="13"/>
      <c r="H704" s="13"/>
      <c r="I704" s="13"/>
    </row>
    <row r="705" s="1" customFormat="1" ht="14.25" customHeight="1" spans="1:9">
      <c r="A705" s="7">
        <v>6</v>
      </c>
      <c r="B705" s="12" t="s">
        <v>1096</v>
      </c>
      <c r="C705" s="12" t="s">
        <v>2406</v>
      </c>
      <c r="D705" s="12" t="s">
        <v>2407</v>
      </c>
      <c r="E705" s="13" t="s">
        <v>2399</v>
      </c>
      <c r="F705" s="13"/>
      <c r="G705" s="13"/>
      <c r="H705" s="13"/>
      <c r="I705" s="13"/>
    </row>
    <row r="706" s="1" customFormat="1" ht="14.25" customHeight="1" spans="1:9">
      <c r="A706" s="7">
        <v>7</v>
      </c>
      <c r="B706" s="12" t="s">
        <v>1096</v>
      </c>
      <c r="C706" s="12" t="s">
        <v>2408</v>
      </c>
      <c r="D706" s="12" t="s">
        <v>2409</v>
      </c>
      <c r="E706" s="13" t="s">
        <v>2399</v>
      </c>
      <c r="F706" s="13"/>
      <c r="G706" s="13"/>
      <c r="H706" s="13"/>
      <c r="I706" s="13"/>
    </row>
    <row r="707" s="1" customFormat="1" ht="25.7" customHeight="1" spans="1:9">
      <c r="A707" s="11" t="s">
        <v>2410</v>
      </c>
      <c r="B707" s="11"/>
      <c r="C707" s="11"/>
      <c r="D707" s="11"/>
      <c r="E707" s="11"/>
      <c r="F707" s="11"/>
      <c r="G707" s="11"/>
      <c r="H707" s="11"/>
      <c r="I707" s="11"/>
    </row>
    <row r="708" s="1" customFormat="1" ht="14.25" customHeight="1" spans="1:9">
      <c r="A708" s="6" t="s">
        <v>2389</v>
      </c>
      <c r="B708" s="6" t="s">
        <v>1040</v>
      </c>
      <c r="C708" s="6" t="s">
        <v>1041</v>
      </c>
      <c r="D708" s="6" t="s">
        <v>1042</v>
      </c>
      <c r="E708" s="6"/>
      <c r="F708" s="9" t="s">
        <v>2411</v>
      </c>
      <c r="G708" s="9"/>
      <c r="H708" s="9"/>
      <c r="I708" s="9"/>
    </row>
    <row r="709" s="1" customFormat="1" ht="14.25" customHeight="1" spans="1:9">
      <c r="A709" s="7">
        <v>1</v>
      </c>
      <c r="B709" s="14" t="s">
        <v>1050</v>
      </c>
      <c r="C709" s="15" t="s">
        <v>1065</v>
      </c>
      <c r="D709" s="15" t="s">
        <v>3016</v>
      </c>
      <c r="E709" s="15"/>
      <c r="F709" s="15" t="s">
        <v>3017</v>
      </c>
      <c r="G709" s="15"/>
      <c r="H709" s="15"/>
      <c r="I709" s="15"/>
    </row>
    <row r="710" s="1" customFormat="1" ht="14.25" customHeight="1" spans="1:9">
      <c r="A710" s="7">
        <v>2</v>
      </c>
      <c r="B710" s="14" t="s">
        <v>1050</v>
      </c>
      <c r="C710" s="15" t="s">
        <v>1051</v>
      </c>
      <c r="D710" s="15" t="s">
        <v>3018</v>
      </c>
      <c r="E710" s="15"/>
      <c r="F710" s="15" t="s">
        <v>3019</v>
      </c>
      <c r="G710" s="15"/>
      <c r="H710" s="15"/>
      <c r="I710" s="15"/>
    </row>
    <row r="711" s="1" customFormat="1" ht="14.25" customHeight="1" spans="1:9">
      <c r="A711" s="7">
        <v>3</v>
      </c>
      <c r="B711" s="14" t="s">
        <v>1050</v>
      </c>
      <c r="C711" s="15" t="s">
        <v>1051</v>
      </c>
      <c r="D711" s="15" t="s">
        <v>3020</v>
      </c>
      <c r="E711" s="15"/>
      <c r="F711" s="15" t="s">
        <v>2413</v>
      </c>
      <c r="G711" s="15"/>
      <c r="H711" s="15"/>
      <c r="I711" s="15"/>
    </row>
    <row r="712" s="1" customFormat="1" ht="14.25" customHeight="1" spans="1:9">
      <c r="A712" s="7">
        <v>4</v>
      </c>
      <c r="B712" s="14" t="s">
        <v>1050</v>
      </c>
      <c r="C712" s="15" t="s">
        <v>1051</v>
      </c>
      <c r="D712" s="15" t="s">
        <v>3021</v>
      </c>
      <c r="E712" s="15"/>
      <c r="F712" s="15" t="s">
        <v>3022</v>
      </c>
      <c r="G712" s="15"/>
      <c r="H712" s="15"/>
      <c r="I712" s="15"/>
    </row>
    <row r="713" s="1" customFormat="1" ht="14.25" customHeight="1" spans="1:9">
      <c r="A713" s="7">
        <v>5</v>
      </c>
      <c r="B713" s="14" t="s">
        <v>1050</v>
      </c>
      <c r="C713" s="15" t="s">
        <v>1061</v>
      </c>
      <c r="D713" s="15" t="s">
        <v>3023</v>
      </c>
      <c r="E713" s="15"/>
      <c r="F713" s="15" t="s">
        <v>3024</v>
      </c>
      <c r="G713" s="15"/>
      <c r="H713" s="15"/>
      <c r="I713" s="15"/>
    </row>
    <row r="714" s="1" customFormat="1" ht="14.25" customHeight="1" spans="1:9">
      <c r="A714" s="7">
        <v>6</v>
      </c>
      <c r="B714" s="14" t="s">
        <v>1050</v>
      </c>
      <c r="C714" s="15" t="s">
        <v>1061</v>
      </c>
      <c r="D714" s="15" t="s">
        <v>3025</v>
      </c>
      <c r="E714" s="15"/>
      <c r="F714" s="15" t="s">
        <v>2413</v>
      </c>
      <c r="G714" s="15"/>
      <c r="H714" s="15"/>
      <c r="I714" s="15"/>
    </row>
    <row r="715" s="1" customFormat="1" ht="14.25" customHeight="1" spans="1:9">
      <c r="A715" s="7">
        <v>7</v>
      </c>
      <c r="B715" s="14" t="s">
        <v>1070</v>
      </c>
      <c r="C715" s="15" t="s">
        <v>1075</v>
      </c>
      <c r="D715" s="15" t="s">
        <v>3026</v>
      </c>
      <c r="E715" s="15"/>
      <c r="F715" s="15" t="s">
        <v>2413</v>
      </c>
      <c r="G715" s="15"/>
      <c r="H715" s="15"/>
      <c r="I715" s="15"/>
    </row>
    <row r="716" s="1" customFormat="1" ht="56.45" customHeight="1" spans="1:9">
      <c r="A716" s="2" t="s">
        <v>2378</v>
      </c>
      <c r="B716" s="2"/>
      <c r="C716" s="2"/>
      <c r="D716" s="2"/>
      <c r="E716" s="2"/>
      <c r="F716" s="2"/>
      <c r="G716" s="2"/>
      <c r="H716" s="2"/>
      <c r="I716" s="2"/>
    </row>
    <row r="717" s="1" customFormat="1" ht="27.2" customHeight="1" spans="1:9">
      <c r="A717" s="3" t="s">
        <v>2379</v>
      </c>
      <c r="B717" s="4" t="s">
        <v>3027</v>
      </c>
      <c r="C717" s="4"/>
      <c r="D717" s="4"/>
      <c r="E717" s="4"/>
      <c r="F717" s="4"/>
      <c r="G717" s="5"/>
      <c r="H717" s="5"/>
      <c r="I717" s="16" t="s">
        <v>2</v>
      </c>
    </row>
    <row r="718" s="1" customFormat="1" ht="28.5" customHeight="1" spans="1:9">
      <c r="A718" s="6" t="s">
        <v>2381</v>
      </c>
      <c r="B718" s="6"/>
      <c r="C718" s="6"/>
      <c r="D718" s="6" t="s">
        <v>2382</v>
      </c>
      <c r="E718" s="6"/>
      <c r="F718" s="6" t="s">
        <v>2383</v>
      </c>
      <c r="G718" s="6"/>
      <c r="H718" s="6" t="s">
        <v>39</v>
      </c>
      <c r="I718" s="6"/>
    </row>
    <row r="719" s="1" customFormat="1" ht="28.5" customHeight="1" spans="1:9">
      <c r="A719" s="7" t="s">
        <v>2384</v>
      </c>
      <c r="B719" s="7"/>
      <c r="C719" s="7"/>
      <c r="D719" s="8">
        <v>76.8985</v>
      </c>
      <c r="E719" s="8"/>
      <c r="F719" s="8">
        <v>76.8985</v>
      </c>
      <c r="G719" s="8"/>
      <c r="H719" s="8">
        <v>0</v>
      </c>
      <c r="I719" s="8"/>
    </row>
    <row r="720" s="1" customFormat="1" ht="28.5" customHeight="1" spans="1:9">
      <c r="A720" s="7" t="s">
        <v>2385</v>
      </c>
      <c r="B720" s="7"/>
      <c r="C720" s="7"/>
      <c r="D720" s="8">
        <v>76.8985</v>
      </c>
      <c r="E720" s="8"/>
      <c r="F720" s="8">
        <v>76.8985</v>
      </c>
      <c r="G720" s="8"/>
      <c r="H720" s="8">
        <v>0</v>
      </c>
      <c r="I720" s="8"/>
    </row>
    <row r="721" s="1" customFormat="1" ht="57.2" customHeight="1" spans="1:9">
      <c r="A721" s="9" t="s">
        <v>2386</v>
      </c>
      <c r="B721" s="9"/>
      <c r="C721" s="9"/>
      <c r="D721" s="10" t="s">
        <v>3028</v>
      </c>
      <c r="E721" s="10"/>
      <c r="F721" s="10"/>
      <c r="G721" s="10"/>
      <c r="H721" s="10"/>
      <c r="I721" s="10"/>
    </row>
    <row r="722" s="1" customFormat="1" ht="26.45" customHeight="1" spans="1:9">
      <c r="A722" s="11" t="s">
        <v>2388</v>
      </c>
      <c r="B722" s="11"/>
      <c r="C722" s="11"/>
      <c r="D722" s="11"/>
      <c r="E722" s="11"/>
      <c r="F722" s="11"/>
      <c r="G722" s="11"/>
      <c r="H722" s="11"/>
      <c r="I722" s="11"/>
    </row>
    <row r="723" s="1" customFormat="1" ht="14.25" customHeight="1" spans="1:9">
      <c r="A723" s="6" t="s">
        <v>2389</v>
      </c>
      <c r="B723" s="6" t="s">
        <v>1040</v>
      </c>
      <c r="C723" s="6" t="s">
        <v>1041</v>
      </c>
      <c r="D723" s="6" t="s">
        <v>1042</v>
      </c>
      <c r="E723" s="6" t="s">
        <v>1044</v>
      </c>
      <c r="F723" s="6" t="s">
        <v>2390</v>
      </c>
      <c r="G723" s="6"/>
      <c r="H723" s="6"/>
      <c r="I723" s="6"/>
    </row>
    <row r="724" s="1" customFormat="1" ht="14.25" customHeight="1" spans="1:9">
      <c r="A724" s="6"/>
      <c r="B724" s="6"/>
      <c r="C724" s="6"/>
      <c r="D724" s="6"/>
      <c r="E724" s="6"/>
      <c r="F724" s="6" t="s">
        <v>2391</v>
      </c>
      <c r="G724" s="6">
        <v>2023</v>
      </c>
      <c r="H724" s="6">
        <v>2024</v>
      </c>
      <c r="I724" s="6">
        <v>2025</v>
      </c>
    </row>
    <row r="725" s="1" customFormat="1" ht="14.25" customHeight="1" spans="1:9">
      <c r="A725" s="7">
        <v>1</v>
      </c>
      <c r="B725" s="12" t="s">
        <v>1096</v>
      </c>
      <c r="C725" s="12" t="s">
        <v>2392</v>
      </c>
      <c r="D725" s="12" t="s">
        <v>2393</v>
      </c>
      <c r="E725" s="13" t="s">
        <v>3029</v>
      </c>
      <c r="F725" s="13" t="s">
        <v>3029</v>
      </c>
      <c r="G725" s="13" t="s">
        <v>3030</v>
      </c>
      <c r="H725" s="13" t="s">
        <v>3031</v>
      </c>
      <c r="I725" s="13" t="s">
        <v>3032</v>
      </c>
    </row>
    <row r="726" s="1" customFormat="1" ht="14.25" customHeight="1" spans="1:9">
      <c r="A726" s="7">
        <v>2</v>
      </c>
      <c r="B726" s="12" t="s">
        <v>1096</v>
      </c>
      <c r="C726" s="12" t="s">
        <v>2392</v>
      </c>
      <c r="D726" s="12" t="s">
        <v>2398</v>
      </c>
      <c r="E726" s="13" t="s">
        <v>2399</v>
      </c>
      <c r="F726" s="13"/>
      <c r="G726" s="13"/>
      <c r="H726" s="13"/>
      <c r="I726" s="13"/>
    </row>
    <row r="727" s="1" customFormat="1" ht="14.25" customHeight="1" spans="1:9">
      <c r="A727" s="7">
        <v>3</v>
      </c>
      <c r="B727" s="12" t="s">
        <v>1096</v>
      </c>
      <c r="C727" s="12" t="s">
        <v>2392</v>
      </c>
      <c r="D727" s="12" t="s">
        <v>2400</v>
      </c>
      <c r="E727" s="13" t="s">
        <v>3033</v>
      </c>
      <c r="F727" s="13" t="s">
        <v>3033</v>
      </c>
      <c r="G727" s="13" t="s">
        <v>2399</v>
      </c>
      <c r="H727" s="13" t="s">
        <v>2399</v>
      </c>
      <c r="I727" s="13" t="s">
        <v>3033</v>
      </c>
    </row>
    <row r="728" s="1" customFormat="1" ht="14.25" customHeight="1" spans="1:9">
      <c r="A728" s="7">
        <v>4</v>
      </c>
      <c r="B728" s="12" t="s">
        <v>1096</v>
      </c>
      <c r="C728" s="12" t="s">
        <v>2392</v>
      </c>
      <c r="D728" s="12" t="s">
        <v>2402</v>
      </c>
      <c r="E728" s="13" t="s">
        <v>3034</v>
      </c>
      <c r="F728" s="13" t="s">
        <v>3034</v>
      </c>
      <c r="G728" s="13"/>
      <c r="H728" s="13"/>
      <c r="I728" s="13" t="s">
        <v>3034</v>
      </c>
    </row>
    <row r="729" s="1" customFormat="1" ht="14.25" customHeight="1" spans="1:9">
      <c r="A729" s="7">
        <v>5</v>
      </c>
      <c r="B729" s="12" t="s">
        <v>1096</v>
      </c>
      <c r="C729" s="12" t="s">
        <v>2404</v>
      </c>
      <c r="D729" s="12" t="s">
        <v>2405</v>
      </c>
      <c r="E729" s="13" t="s">
        <v>1919</v>
      </c>
      <c r="F729" s="13"/>
      <c r="G729" s="13"/>
      <c r="H729" s="13"/>
      <c r="I729" s="13"/>
    </row>
    <row r="730" s="1" customFormat="1" ht="14.25" customHeight="1" spans="1:9">
      <c r="A730" s="7">
        <v>6</v>
      </c>
      <c r="B730" s="12" t="s">
        <v>1096</v>
      </c>
      <c r="C730" s="12" t="s">
        <v>2406</v>
      </c>
      <c r="D730" s="12" t="s">
        <v>2407</v>
      </c>
      <c r="E730" s="13" t="s">
        <v>2399</v>
      </c>
      <c r="F730" s="13"/>
      <c r="G730" s="13"/>
      <c r="H730" s="13"/>
      <c r="I730" s="13"/>
    </row>
    <row r="731" s="1" customFormat="1" ht="14.25" customHeight="1" spans="1:9">
      <c r="A731" s="7">
        <v>7</v>
      </c>
      <c r="B731" s="12" t="s">
        <v>1096</v>
      </c>
      <c r="C731" s="12" t="s">
        <v>2408</v>
      </c>
      <c r="D731" s="12" t="s">
        <v>2409</v>
      </c>
      <c r="E731" s="13" t="s">
        <v>2399</v>
      </c>
      <c r="F731" s="13"/>
      <c r="G731" s="13"/>
      <c r="H731" s="13"/>
      <c r="I731" s="13"/>
    </row>
    <row r="732" s="1" customFormat="1" ht="25.7" customHeight="1" spans="1:9">
      <c r="A732" s="11" t="s">
        <v>2410</v>
      </c>
      <c r="B732" s="11"/>
      <c r="C732" s="11"/>
      <c r="D732" s="11"/>
      <c r="E732" s="11"/>
      <c r="F732" s="11"/>
      <c r="G732" s="11"/>
      <c r="H732" s="11"/>
      <c r="I732" s="11"/>
    </row>
    <row r="733" s="1" customFormat="1" ht="14.25" customHeight="1" spans="1:9">
      <c r="A733" s="6" t="s">
        <v>2389</v>
      </c>
      <c r="B733" s="6" t="s">
        <v>1040</v>
      </c>
      <c r="C733" s="6" t="s">
        <v>1041</v>
      </c>
      <c r="D733" s="6" t="s">
        <v>1042</v>
      </c>
      <c r="E733" s="6"/>
      <c r="F733" s="9" t="s">
        <v>2411</v>
      </c>
      <c r="G733" s="9"/>
      <c r="H733" s="9"/>
      <c r="I733" s="9"/>
    </row>
    <row r="734" s="1" customFormat="1" ht="14.25" customHeight="1" spans="1:9">
      <c r="A734" s="7">
        <v>1</v>
      </c>
      <c r="B734" s="14" t="s">
        <v>1050</v>
      </c>
      <c r="C734" s="15" t="s">
        <v>1065</v>
      </c>
      <c r="D734" s="15" t="s">
        <v>2823</v>
      </c>
      <c r="E734" s="15"/>
      <c r="F734" s="15" t="s">
        <v>2666</v>
      </c>
      <c r="G734" s="15"/>
      <c r="H734" s="15"/>
      <c r="I734" s="15"/>
    </row>
    <row r="735" s="1" customFormat="1" ht="14.25" customHeight="1" spans="1:9">
      <c r="A735" s="7">
        <v>2</v>
      </c>
      <c r="B735" s="14" t="s">
        <v>1050</v>
      </c>
      <c r="C735" s="15" t="s">
        <v>1051</v>
      </c>
      <c r="D735" s="15" t="s">
        <v>3035</v>
      </c>
      <c r="E735" s="15"/>
      <c r="F735" s="15" t="s">
        <v>3036</v>
      </c>
      <c r="G735" s="15"/>
      <c r="H735" s="15"/>
      <c r="I735" s="15"/>
    </row>
    <row r="736" s="1" customFormat="1" ht="14.25" customHeight="1" spans="1:9">
      <c r="A736" s="7">
        <v>3</v>
      </c>
      <c r="B736" s="14" t="s">
        <v>1050</v>
      </c>
      <c r="C736" s="15" t="s">
        <v>1051</v>
      </c>
      <c r="D736" s="15" t="s">
        <v>3037</v>
      </c>
      <c r="E736" s="15"/>
      <c r="F736" s="15" t="s">
        <v>2826</v>
      </c>
      <c r="G736" s="15"/>
      <c r="H736" s="15"/>
      <c r="I736" s="15"/>
    </row>
    <row r="737" s="1" customFormat="1" ht="14.25" customHeight="1" spans="1:9">
      <c r="A737" s="7">
        <v>4</v>
      </c>
      <c r="B737" s="14" t="s">
        <v>1050</v>
      </c>
      <c r="C737" s="15" t="s">
        <v>1051</v>
      </c>
      <c r="D737" s="15" t="s">
        <v>3038</v>
      </c>
      <c r="E737" s="15"/>
      <c r="F737" s="15" t="s">
        <v>3039</v>
      </c>
      <c r="G737" s="15"/>
      <c r="H737" s="15"/>
      <c r="I737" s="15"/>
    </row>
    <row r="738" s="1" customFormat="1" ht="14.25" customHeight="1" spans="1:9">
      <c r="A738" s="7">
        <v>5</v>
      </c>
      <c r="B738" s="14" t="s">
        <v>1050</v>
      </c>
      <c r="C738" s="15" t="s">
        <v>1061</v>
      </c>
      <c r="D738" s="15" t="s">
        <v>3040</v>
      </c>
      <c r="E738" s="15"/>
      <c r="F738" s="15" t="s">
        <v>3041</v>
      </c>
      <c r="G738" s="15"/>
      <c r="H738" s="15"/>
      <c r="I738" s="15"/>
    </row>
    <row r="739" s="1" customFormat="1" ht="14.25" customHeight="1" spans="1:9">
      <c r="A739" s="7">
        <v>6</v>
      </c>
      <c r="B739" s="14" t="s">
        <v>1070</v>
      </c>
      <c r="C739" s="15" t="s">
        <v>1144</v>
      </c>
      <c r="D739" s="15" t="s">
        <v>3042</v>
      </c>
      <c r="E739" s="15"/>
      <c r="F739" s="15" t="s">
        <v>1186</v>
      </c>
      <c r="G739" s="15"/>
      <c r="H739" s="15"/>
      <c r="I739" s="15"/>
    </row>
    <row r="740" s="1" customFormat="1" ht="14.25" customHeight="1" spans="1:9">
      <c r="A740" s="7">
        <v>7</v>
      </c>
      <c r="B740" s="14" t="s">
        <v>1070</v>
      </c>
      <c r="C740" s="15" t="s">
        <v>1075</v>
      </c>
      <c r="D740" s="15" t="s">
        <v>3043</v>
      </c>
      <c r="E740" s="15"/>
      <c r="F740" s="15" t="s">
        <v>1919</v>
      </c>
      <c r="G740" s="15"/>
      <c r="H740" s="15"/>
      <c r="I740" s="15"/>
    </row>
    <row r="741" s="1" customFormat="1" ht="56.45" customHeight="1" spans="1:9">
      <c r="A741" s="2" t="s">
        <v>2378</v>
      </c>
      <c r="B741" s="2"/>
      <c r="C741" s="2"/>
      <c r="D741" s="2"/>
      <c r="E741" s="2"/>
      <c r="F741" s="2"/>
      <c r="G741" s="2"/>
      <c r="H741" s="2"/>
      <c r="I741" s="2"/>
    </row>
    <row r="742" s="1" customFormat="1" ht="27.2" customHeight="1" spans="1:9">
      <c r="A742" s="3" t="s">
        <v>2379</v>
      </c>
      <c r="B742" s="4" t="s">
        <v>3044</v>
      </c>
      <c r="C742" s="4"/>
      <c r="D742" s="4"/>
      <c r="E742" s="4"/>
      <c r="F742" s="4"/>
      <c r="G742" s="5"/>
      <c r="H742" s="5"/>
      <c r="I742" s="16" t="s">
        <v>2</v>
      </c>
    </row>
    <row r="743" s="1" customFormat="1" ht="28.5" customHeight="1" spans="1:9">
      <c r="A743" s="6" t="s">
        <v>2381</v>
      </c>
      <c r="B743" s="6"/>
      <c r="C743" s="6"/>
      <c r="D743" s="6" t="s">
        <v>2382</v>
      </c>
      <c r="E743" s="6"/>
      <c r="F743" s="6" t="s">
        <v>2383</v>
      </c>
      <c r="G743" s="6"/>
      <c r="H743" s="6" t="s">
        <v>39</v>
      </c>
      <c r="I743" s="6"/>
    </row>
    <row r="744" s="1" customFormat="1" ht="28.5" customHeight="1" spans="1:9">
      <c r="A744" s="7" t="s">
        <v>2384</v>
      </c>
      <c r="B744" s="7"/>
      <c r="C744" s="7"/>
      <c r="D744" s="8">
        <v>207.9502</v>
      </c>
      <c r="E744" s="8"/>
      <c r="F744" s="8">
        <v>207.9502</v>
      </c>
      <c r="G744" s="8"/>
      <c r="H744" s="8">
        <v>0</v>
      </c>
      <c r="I744" s="8"/>
    </row>
    <row r="745" s="1" customFormat="1" ht="28.5" customHeight="1" spans="1:9">
      <c r="A745" s="7" t="s">
        <v>2385</v>
      </c>
      <c r="B745" s="7"/>
      <c r="C745" s="7"/>
      <c r="D745" s="8">
        <v>207.9502</v>
      </c>
      <c r="E745" s="8"/>
      <c r="F745" s="8">
        <v>207.9502</v>
      </c>
      <c r="G745" s="8"/>
      <c r="H745" s="8">
        <v>0</v>
      </c>
      <c r="I745" s="8"/>
    </row>
    <row r="746" s="1" customFormat="1" ht="135.6" customHeight="1" spans="1:9">
      <c r="A746" s="9" t="s">
        <v>2386</v>
      </c>
      <c r="B746" s="9"/>
      <c r="C746" s="9"/>
      <c r="D746" s="10" t="s">
        <v>3045</v>
      </c>
      <c r="E746" s="10"/>
      <c r="F746" s="10"/>
      <c r="G746" s="10"/>
      <c r="H746" s="10"/>
      <c r="I746" s="10"/>
    </row>
    <row r="747" s="1" customFormat="1" ht="26.45" customHeight="1" spans="1:9">
      <c r="A747" s="11" t="s">
        <v>2388</v>
      </c>
      <c r="B747" s="11"/>
      <c r="C747" s="11"/>
      <c r="D747" s="11"/>
      <c r="E747" s="11"/>
      <c r="F747" s="11"/>
      <c r="G747" s="11"/>
      <c r="H747" s="11"/>
      <c r="I747" s="11"/>
    </row>
    <row r="748" s="1" customFormat="1" ht="14.25" customHeight="1" spans="1:9">
      <c r="A748" s="6" t="s">
        <v>2389</v>
      </c>
      <c r="B748" s="6" t="s">
        <v>1040</v>
      </c>
      <c r="C748" s="6" t="s">
        <v>1041</v>
      </c>
      <c r="D748" s="6" t="s">
        <v>1042</v>
      </c>
      <c r="E748" s="6" t="s">
        <v>1044</v>
      </c>
      <c r="F748" s="6" t="s">
        <v>2390</v>
      </c>
      <c r="G748" s="6"/>
      <c r="H748" s="6"/>
      <c r="I748" s="6"/>
    </row>
    <row r="749" s="1" customFormat="1" ht="14.25" customHeight="1" spans="1:9">
      <c r="A749" s="6"/>
      <c r="B749" s="6"/>
      <c r="C749" s="6"/>
      <c r="D749" s="6"/>
      <c r="E749" s="6"/>
      <c r="F749" s="6" t="s">
        <v>2391</v>
      </c>
      <c r="G749" s="6">
        <v>2023</v>
      </c>
      <c r="H749" s="6">
        <v>2024</v>
      </c>
      <c r="I749" s="6">
        <v>2025</v>
      </c>
    </row>
    <row r="750" s="1" customFormat="1" ht="14.25" customHeight="1" spans="1:9">
      <c r="A750" s="7">
        <v>1</v>
      </c>
      <c r="B750" s="12" t="s">
        <v>1096</v>
      </c>
      <c r="C750" s="12" t="s">
        <v>2392</v>
      </c>
      <c r="D750" s="12" t="s">
        <v>2393</v>
      </c>
      <c r="E750" s="13" t="s">
        <v>3046</v>
      </c>
      <c r="F750" s="13" t="s">
        <v>3046</v>
      </c>
      <c r="G750" s="13" t="s">
        <v>2399</v>
      </c>
      <c r="H750" s="13" t="s">
        <v>2399</v>
      </c>
      <c r="I750" s="13" t="s">
        <v>3046</v>
      </c>
    </row>
    <row r="751" s="1" customFormat="1" ht="14.25" customHeight="1" spans="1:9">
      <c r="A751" s="7">
        <v>2</v>
      </c>
      <c r="B751" s="12" t="s">
        <v>1096</v>
      </c>
      <c r="C751" s="12" t="s">
        <v>2392</v>
      </c>
      <c r="D751" s="12" t="s">
        <v>2398</v>
      </c>
      <c r="E751" s="13" t="s">
        <v>2413</v>
      </c>
      <c r="F751" s="13"/>
      <c r="G751" s="13"/>
      <c r="H751" s="13"/>
      <c r="I751" s="13"/>
    </row>
    <row r="752" s="1" customFormat="1" ht="14.25" customHeight="1" spans="1:9">
      <c r="A752" s="7">
        <v>3</v>
      </c>
      <c r="B752" s="12" t="s">
        <v>1096</v>
      </c>
      <c r="C752" s="12" t="s">
        <v>2392</v>
      </c>
      <c r="D752" s="12" t="s">
        <v>2400</v>
      </c>
      <c r="E752" s="13" t="s">
        <v>3047</v>
      </c>
      <c r="F752" s="13" t="s">
        <v>3047</v>
      </c>
      <c r="G752" s="13" t="s">
        <v>2399</v>
      </c>
      <c r="H752" s="13" t="s">
        <v>2399</v>
      </c>
      <c r="I752" s="13" t="s">
        <v>3047</v>
      </c>
    </row>
    <row r="753" s="1" customFormat="1" ht="14.25" customHeight="1" spans="1:9">
      <c r="A753" s="7">
        <v>4</v>
      </c>
      <c r="B753" s="12" t="s">
        <v>1096</v>
      </c>
      <c r="C753" s="12" t="s">
        <v>2392</v>
      </c>
      <c r="D753" s="12" t="s">
        <v>2402</v>
      </c>
      <c r="E753" s="13" t="s">
        <v>3048</v>
      </c>
      <c r="F753" s="13" t="s">
        <v>3048</v>
      </c>
      <c r="G753" s="13"/>
      <c r="H753" s="13"/>
      <c r="I753" s="13" t="s">
        <v>3048</v>
      </c>
    </row>
    <row r="754" s="1" customFormat="1" ht="14.25" customHeight="1" spans="1:9">
      <c r="A754" s="7">
        <v>5</v>
      </c>
      <c r="B754" s="12" t="s">
        <v>1096</v>
      </c>
      <c r="C754" s="12" t="s">
        <v>2404</v>
      </c>
      <c r="D754" s="12" t="s">
        <v>2405</v>
      </c>
      <c r="E754" s="13" t="s">
        <v>1919</v>
      </c>
      <c r="F754" s="13"/>
      <c r="G754" s="13"/>
      <c r="H754" s="13"/>
      <c r="I754" s="13"/>
    </row>
    <row r="755" s="1" customFormat="1" ht="14.25" customHeight="1" spans="1:9">
      <c r="A755" s="7">
        <v>6</v>
      </c>
      <c r="B755" s="12" t="s">
        <v>1096</v>
      </c>
      <c r="C755" s="12" t="s">
        <v>2406</v>
      </c>
      <c r="D755" s="12" t="s">
        <v>2407</v>
      </c>
      <c r="E755" s="13" t="s">
        <v>3046</v>
      </c>
      <c r="F755" s="13"/>
      <c r="G755" s="13"/>
      <c r="H755" s="13"/>
      <c r="I755" s="13"/>
    </row>
    <row r="756" s="1" customFormat="1" ht="14.25" customHeight="1" spans="1:9">
      <c r="A756" s="7">
        <v>7</v>
      </c>
      <c r="B756" s="12" t="s">
        <v>1096</v>
      </c>
      <c r="C756" s="12" t="s">
        <v>2408</v>
      </c>
      <c r="D756" s="12" t="s">
        <v>2409</v>
      </c>
      <c r="E756" s="13" t="s">
        <v>2413</v>
      </c>
      <c r="F756" s="13"/>
      <c r="G756" s="13"/>
      <c r="H756" s="13"/>
      <c r="I756" s="13"/>
    </row>
    <row r="757" s="1" customFormat="1" ht="25.7" customHeight="1" spans="1:9">
      <c r="A757" s="11" t="s">
        <v>2410</v>
      </c>
      <c r="B757" s="11"/>
      <c r="C757" s="11"/>
      <c r="D757" s="11"/>
      <c r="E757" s="11"/>
      <c r="F757" s="11"/>
      <c r="G757" s="11"/>
      <c r="H757" s="11"/>
      <c r="I757" s="11"/>
    </row>
    <row r="758" s="1" customFormat="1" ht="14.25" customHeight="1" spans="1:9">
      <c r="A758" s="6" t="s">
        <v>2389</v>
      </c>
      <c r="B758" s="6" t="s">
        <v>1040</v>
      </c>
      <c r="C758" s="6" t="s">
        <v>1041</v>
      </c>
      <c r="D758" s="6" t="s">
        <v>1042</v>
      </c>
      <c r="E758" s="6"/>
      <c r="F758" s="9" t="s">
        <v>2411</v>
      </c>
      <c r="G758" s="9"/>
      <c r="H758" s="9"/>
      <c r="I758" s="9"/>
    </row>
    <row r="759" s="1" customFormat="1" ht="14.25" customHeight="1" spans="1:9">
      <c r="A759" s="7">
        <v>1</v>
      </c>
      <c r="B759" s="14" t="s">
        <v>1050</v>
      </c>
      <c r="C759" s="15" t="s">
        <v>1065</v>
      </c>
      <c r="D759" s="15" t="s">
        <v>2784</v>
      </c>
      <c r="E759" s="15"/>
      <c r="F759" s="15" t="s">
        <v>2454</v>
      </c>
      <c r="G759" s="15"/>
      <c r="H759" s="15"/>
      <c r="I759" s="15"/>
    </row>
    <row r="760" s="1" customFormat="1" ht="22.7" customHeight="1" spans="1:9">
      <c r="A760" s="7">
        <v>2</v>
      </c>
      <c r="B760" s="14" t="s">
        <v>1050</v>
      </c>
      <c r="C760" s="15" t="s">
        <v>1051</v>
      </c>
      <c r="D760" s="15" t="s">
        <v>3049</v>
      </c>
      <c r="E760" s="15"/>
      <c r="F760" s="15" t="s">
        <v>3050</v>
      </c>
      <c r="G760" s="15"/>
      <c r="H760" s="15"/>
      <c r="I760" s="15"/>
    </row>
    <row r="761" s="1" customFormat="1" ht="14.25" customHeight="1" spans="1:9">
      <c r="A761" s="7">
        <v>3</v>
      </c>
      <c r="B761" s="14" t="s">
        <v>1050</v>
      </c>
      <c r="C761" s="15" t="s">
        <v>1051</v>
      </c>
      <c r="D761" s="15" t="s">
        <v>3051</v>
      </c>
      <c r="E761" s="15"/>
      <c r="F761" s="15" t="s">
        <v>3052</v>
      </c>
      <c r="G761" s="15"/>
      <c r="H761" s="15"/>
      <c r="I761" s="15"/>
    </row>
    <row r="762" s="1" customFormat="1" ht="22.7" customHeight="1" spans="1:9">
      <c r="A762" s="7">
        <v>4</v>
      </c>
      <c r="B762" s="14" t="s">
        <v>1050</v>
      </c>
      <c r="C762" s="15" t="s">
        <v>1051</v>
      </c>
      <c r="D762" s="15" t="s">
        <v>3053</v>
      </c>
      <c r="E762" s="15"/>
      <c r="F762" s="15" t="s">
        <v>3054</v>
      </c>
      <c r="G762" s="15"/>
      <c r="H762" s="15"/>
      <c r="I762" s="15"/>
    </row>
    <row r="763" s="1" customFormat="1" ht="14.25" customHeight="1" spans="1:9">
      <c r="A763" s="7">
        <v>5</v>
      </c>
      <c r="B763" s="14" t="s">
        <v>1050</v>
      </c>
      <c r="C763" s="15" t="s">
        <v>1061</v>
      </c>
      <c r="D763" s="15" t="s">
        <v>2884</v>
      </c>
      <c r="E763" s="15"/>
      <c r="F763" s="15" t="s">
        <v>2885</v>
      </c>
      <c r="G763" s="15"/>
      <c r="H763" s="15"/>
      <c r="I763" s="15"/>
    </row>
    <row r="764" s="1" customFormat="1" ht="14.25" customHeight="1" spans="1:9">
      <c r="A764" s="7">
        <v>6</v>
      </c>
      <c r="B764" s="14" t="s">
        <v>1070</v>
      </c>
      <c r="C764" s="15" t="s">
        <v>1144</v>
      </c>
      <c r="D764" s="15" t="s">
        <v>3055</v>
      </c>
      <c r="E764" s="15"/>
      <c r="F764" s="15" t="s">
        <v>3056</v>
      </c>
      <c r="G764" s="15"/>
      <c r="H764" s="15"/>
      <c r="I764" s="15"/>
    </row>
    <row r="765" s="1" customFormat="1" ht="56.45" customHeight="1" spans="1:9">
      <c r="A765" s="2" t="s">
        <v>2378</v>
      </c>
      <c r="B765" s="2"/>
      <c r="C765" s="2"/>
      <c r="D765" s="2"/>
      <c r="E765" s="2"/>
      <c r="F765" s="2"/>
      <c r="G765" s="2"/>
      <c r="H765" s="2"/>
      <c r="I765" s="2"/>
    </row>
    <row r="766" s="1" customFormat="1" ht="27.2" customHeight="1" spans="1:9">
      <c r="A766" s="3" t="s">
        <v>2379</v>
      </c>
      <c r="B766" s="4" t="s">
        <v>3057</v>
      </c>
      <c r="C766" s="4"/>
      <c r="D766" s="4"/>
      <c r="E766" s="4"/>
      <c r="F766" s="4"/>
      <c r="G766" s="5"/>
      <c r="H766" s="5"/>
      <c r="I766" s="16" t="s">
        <v>2</v>
      </c>
    </row>
    <row r="767" s="1" customFormat="1" ht="28.5" customHeight="1" spans="1:9">
      <c r="A767" s="6" t="s">
        <v>2381</v>
      </c>
      <c r="B767" s="6"/>
      <c r="C767" s="6"/>
      <c r="D767" s="6" t="s">
        <v>2382</v>
      </c>
      <c r="E767" s="6"/>
      <c r="F767" s="6" t="s">
        <v>2383</v>
      </c>
      <c r="G767" s="6"/>
      <c r="H767" s="6" t="s">
        <v>39</v>
      </c>
      <c r="I767" s="6"/>
    </row>
    <row r="768" s="1" customFormat="1" ht="28.5" customHeight="1" spans="1:9">
      <c r="A768" s="7" t="s">
        <v>2384</v>
      </c>
      <c r="B768" s="7"/>
      <c r="C768" s="7"/>
      <c r="D768" s="8">
        <v>229.4091</v>
      </c>
      <c r="E768" s="8"/>
      <c r="F768" s="8">
        <v>229.4091</v>
      </c>
      <c r="G768" s="8"/>
      <c r="H768" s="8">
        <v>0</v>
      </c>
      <c r="I768" s="8"/>
    </row>
    <row r="769" s="1" customFormat="1" ht="28.5" customHeight="1" spans="1:9">
      <c r="A769" s="7" t="s">
        <v>2385</v>
      </c>
      <c r="B769" s="7"/>
      <c r="C769" s="7"/>
      <c r="D769" s="8">
        <v>229.4091</v>
      </c>
      <c r="E769" s="8"/>
      <c r="F769" s="8">
        <v>229.4091</v>
      </c>
      <c r="G769" s="8"/>
      <c r="H769" s="8">
        <v>0</v>
      </c>
      <c r="I769" s="8"/>
    </row>
    <row r="770" s="1" customFormat="1" ht="57.2" customHeight="1" spans="1:9">
      <c r="A770" s="9" t="s">
        <v>2386</v>
      </c>
      <c r="B770" s="9"/>
      <c r="C770" s="9"/>
      <c r="D770" s="10" t="s">
        <v>3058</v>
      </c>
      <c r="E770" s="10"/>
      <c r="F770" s="10"/>
      <c r="G770" s="10"/>
      <c r="H770" s="10"/>
      <c r="I770" s="10"/>
    </row>
    <row r="771" s="1" customFormat="1" ht="26.45" customHeight="1" spans="1:9">
      <c r="A771" s="11" t="s">
        <v>2388</v>
      </c>
      <c r="B771" s="11"/>
      <c r="C771" s="11"/>
      <c r="D771" s="11"/>
      <c r="E771" s="11"/>
      <c r="F771" s="11"/>
      <c r="G771" s="11"/>
      <c r="H771" s="11"/>
      <c r="I771" s="11"/>
    </row>
    <row r="772" s="1" customFormat="1" ht="14.25" customHeight="1" spans="1:9">
      <c r="A772" s="6" t="s">
        <v>2389</v>
      </c>
      <c r="B772" s="6" t="s">
        <v>1040</v>
      </c>
      <c r="C772" s="6" t="s">
        <v>1041</v>
      </c>
      <c r="D772" s="6" t="s">
        <v>1042</v>
      </c>
      <c r="E772" s="6" t="s">
        <v>1044</v>
      </c>
      <c r="F772" s="6" t="s">
        <v>2390</v>
      </c>
      <c r="G772" s="6"/>
      <c r="H772" s="6"/>
      <c r="I772" s="6"/>
    </row>
    <row r="773" s="1" customFormat="1" ht="14.25" customHeight="1" spans="1:9">
      <c r="A773" s="6"/>
      <c r="B773" s="6"/>
      <c r="C773" s="6"/>
      <c r="D773" s="6"/>
      <c r="E773" s="6"/>
      <c r="F773" s="6" t="s">
        <v>2391</v>
      </c>
      <c r="G773" s="6">
        <v>2023</v>
      </c>
      <c r="H773" s="6">
        <v>2024</v>
      </c>
      <c r="I773" s="6">
        <v>2025</v>
      </c>
    </row>
    <row r="774" s="1" customFormat="1" ht="14.25" customHeight="1" spans="1:9">
      <c r="A774" s="7">
        <v>1</v>
      </c>
      <c r="B774" s="12" t="s">
        <v>1096</v>
      </c>
      <c r="C774" s="12" t="s">
        <v>2392</v>
      </c>
      <c r="D774" s="12" t="s">
        <v>2393</v>
      </c>
      <c r="E774" s="13" t="s">
        <v>3059</v>
      </c>
      <c r="F774" s="13" t="s">
        <v>3059</v>
      </c>
      <c r="G774" s="13" t="s">
        <v>3060</v>
      </c>
      <c r="H774" s="13" t="s">
        <v>3061</v>
      </c>
      <c r="I774" s="13" t="s">
        <v>3062</v>
      </c>
    </row>
    <row r="775" s="1" customFormat="1" ht="14.25" customHeight="1" spans="1:9">
      <c r="A775" s="7">
        <v>2</v>
      </c>
      <c r="B775" s="12" t="s">
        <v>1096</v>
      </c>
      <c r="C775" s="12" t="s">
        <v>2392</v>
      </c>
      <c r="D775" s="12" t="s">
        <v>2398</v>
      </c>
      <c r="E775" s="13" t="s">
        <v>2399</v>
      </c>
      <c r="F775" s="13"/>
      <c r="G775" s="13"/>
      <c r="H775" s="13"/>
      <c r="I775" s="13"/>
    </row>
    <row r="776" s="1" customFormat="1" ht="14.25" customHeight="1" spans="1:9">
      <c r="A776" s="7">
        <v>3</v>
      </c>
      <c r="B776" s="12" t="s">
        <v>1096</v>
      </c>
      <c r="C776" s="12" t="s">
        <v>2392</v>
      </c>
      <c r="D776" s="12" t="s">
        <v>2400</v>
      </c>
      <c r="E776" s="13" t="s">
        <v>3063</v>
      </c>
      <c r="F776" s="13" t="s">
        <v>3063</v>
      </c>
      <c r="G776" s="13" t="s">
        <v>2399</v>
      </c>
      <c r="H776" s="13" t="s">
        <v>2399</v>
      </c>
      <c r="I776" s="13" t="s">
        <v>3063</v>
      </c>
    </row>
    <row r="777" s="1" customFormat="1" ht="14.25" customHeight="1" spans="1:9">
      <c r="A777" s="7">
        <v>4</v>
      </c>
      <c r="B777" s="12" t="s">
        <v>1096</v>
      </c>
      <c r="C777" s="12" t="s">
        <v>2392</v>
      </c>
      <c r="D777" s="12" t="s">
        <v>2402</v>
      </c>
      <c r="E777" s="13" t="s">
        <v>3064</v>
      </c>
      <c r="F777" s="13" t="s">
        <v>3064</v>
      </c>
      <c r="G777" s="13"/>
      <c r="H777" s="13"/>
      <c r="I777" s="13" t="s">
        <v>3064</v>
      </c>
    </row>
    <row r="778" s="1" customFormat="1" ht="14.25" customHeight="1" spans="1:9">
      <c r="A778" s="7">
        <v>5</v>
      </c>
      <c r="B778" s="12" t="s">
        <v>1096</v>
      </c>
      <c r="C778" s="12" t="s">
        <v>2404</v>
      </c>
      <c r="D778" s="12" t="s">
        <v>2405</v>
      </c>
      <c r="E778" s="13" t="s">
        <v>1919</v>
      </c>
      <c r="F778" s="13"/>
      <c r="G778" s="13"/>
      <c r="H778" s="13"/>
      <c r="I778" s="13"/>
    </row>
    <row r="779" s="1" customFormat="1" ht="14.25" customHeight="1" spans="1:9">
      <c r="A779" s="7">
        <v>6</v>
      </c>
      <c r="B779" s="12" t="s">
        <v>1096</v>
      </c>
      <c r="C779" s="12" t="s">
        <v>2406</v>
      </c>
      <c r="D779" s="12" t="s">
        <v>2407</v>
      </c>
      <c r="E779" s="13" t="s">
        <v>2399</v>
      </c>
      <c r="F779" s="13"/>
      <c r="G779" s="13"/>
      <c r="H779" s="13"/>
      <c r="I779" s="13"/>
    </row>
    <row r="780" s="1" customFormat="1" ht="14.25" customHeight="1" spans="1:9">
      <c r="A780" s="7">
        <v>7</v>
      </c>
      <c r="B780" s="12" t="s">
        <v>1096</v>
      </c>
      <c r="C780" s="12" t="s">
        <v>2408</v>
      </c>
      <c r="D780" s="12" t="s">
        <v>2409</v>
      </c>
      <c r="E780" s="13" t="s">
        <v>2413</v>
      </c>
      <c r="F780" s="13"/>
      <c r="G780" s="13"/>
      <c r="H780" s="13"/>
      <c r="I780" s="13"/>
    </row>
    <row r="781" s="1" customFormat="1" ht="25.7" customHeight="1" spans="1:9">
      <c r="A781" s="11" t="s">
        <v>2410</v>
      </c>
      <c r="B781" s="11"/>
      <c r="C781" s="11"/>
      <c r="D781" s="11"/>
      <c r="E781" s="11"/>
      <c r="F781" s="11"/>
      <c r="G781" s="11"/>
      <c r="H781" s="11"/>
      <c r="I781" s="11"/>
    </row>
    <row r="782" s="1" customFormat="1" ht="14.25" customHeight="1" spans="1:9">
      <c r="A782" s="6" t="s">
        <v>2389</v>
      </c>
      <c r="B782" s="6" t="s">
        <v>1040</v>
      </c>
      <c r="C782" s="6" t="s">
        <v>1041</v>
      </c>
      <c r="D782" s="6" t="s">
        <v>1042</v>
      </c>
      <c r="E782" s="6"/>
      <c r="F782" s="9" t="s">
        <v>2411</v>
      </c>
      <c r="G782" s="9"/>
      <c r="H782" s="9"/>
      <c r="I782" s="9"/>
    </row>
    <row r="783" s="1" customFormat="1" ht="14.25" customHeight="1" spans="1:9">
      <c r="A783" s="7">
        <v>1</v>
      </c>
      <c r="B783" s="14" t="s">
        <v>1050</v>
      </c>
      <c r="C783" s="15" t="s">
        <v>1065</v>
      </c>
      <c r="D783" s="15" t="s">
        <v>3065</v>
      </c>
      <c r="E783" s="15"/>
      <c r="F783" s="15" t="s">
        <v>2552</v>
      </c>
      <c r="G783" s="15"/>
      <c r="H783" s="15"/>
      <c r="I783" s="15"/>
    </row>
    <row r="784" s="1" customFormat="1" ht="14.25" customHeight="1" spans="1:9">
      <c r="A784" s="7">
        <v>2</v>
      </c>
      <c r="B784" s="14" t="s">
        <v>1050</v>
      </c>
      <c r="C784" s="15" t="s">
        <v>1051</v>
      </c>
      <c r="D784" s="15" t="s">
        <v>3066</v>
      </c>
      <c r="E784" s="15"/>
      <c r="F784" s="15" t="s">
        <v>2421</v>
      </c>
      <c r="G784" s="15"/>
      <c r="H784" s="15"/>
      <c r="I784" s="15"/>
    </row>
    <row r="785" s="1" customFormat="1" ht="14.25" customHeight="1" spans="1:9">
      <c r="A785" s="7">
        <v>3</v>
      </c>
      <c r="B785" s="14" t="s">
        <v>1050</v>
      </c>
      <c r="C785" s="15" t="s">
        <v>1051</v>
      </c>
      <c r="D785" s="15" t="s">
        <v>3067</v>
      </c>
      <c r="E785" s="15"/>
      <c r="F785" s="15" t="s">
        <v>3068</v>
      </c>
      <c r="G785" s="15"/>
      <c r="H785" s="15"/>
      <c r="I785" s="15"/>
    </row>
    <row r="786" s="1" customFormat="1" ht="14.25" customHeight="1" spans="1:9">
      <c r="A786" s="7">
        <v>4</v>
      </c>
      <c r="B786" s="14" t="s">
        <v>1050</v>
      </c>
      <c r="C786" s="15" t="s">
        <v>1051</v>
      </c>
      <c r="D786" s="15" t="s">
        <v>3069</v>
      </c>
      <c r="E786" s="15"/>
      <c r="F786" s="15" t="s">
        <v>2531</v>
      </c>
      <c r="G786" s="15"/>
      <c r="H786" s="15"/>
      <c r="I786" s="15"/>
    </row>
    <row r="787" s="1" customFormat="1" ht="14.25" customHeight="1" spans="1:9">
      <c r="A787" s="7">
        <v>5</v>
      </c>
      <c r="B787" s="14" t="s">
        <v>1050</v>
      </c>
      <c r="C787" s="15" t="s">
        <v>1061</v>
      </c>
      <c r="D787" s="15" t="s">
        <v>3070</v>
      </c>
      <c r="E787" s="15"/>
      <c r="F787" s="15" t="s">
        <v>2520</v>
      </c>
      <c r="G787" s="15"/>
      <c r="H787" s="15"/>
      <c r="I787" s="15"/>
    </row>
    <row r="788" s="1" customFormat="1" ht="14.25" customHeight="1" spans="1:9">
      <c r="A788" s="7">
        <v>6</v>
      </c>
      <c r="B788" s="14" t="s">
        <v>1070</v>
      </c>
      <c r="C788" s="15" t="s">
        <v>1230</v>
      </c>
      <c r="D788" s="15" t="s">
        <v>3071</v>
      </c>
      <c r="E788" s="15"/>
      <c r="F788" s="15" t="s">
        <v>1919</v>
      </c>
      <c r="G788" s="15"/>
      <c r="H788" s="15"/>
      <c r="I788" s="15"/>
    </row>
    <row r="789" s="1" customFormat="1" ht="14.25" customHeight="1" spans="1:9">
      <c r="A789" s="7">
        <v>7</v>
      </c>
      <c r="B789" s="14" t="s">
        <v>1070</v>
      </c>
      <c r="C789" s="15" t="s">
        <v>1075</v>
      </c>
      <c r="D789" s="15" t="s">
        <v>3072</v>
      </c>
      <c r="E789" s="15"/>
      <c r="F789" s="15" t="s">
        <v>2454</v>
      </c>
      <c r="G789" s="15"/>
      <c r="H789" s="15"/>
      <c r="I789" s="15"/>
    </row>
    <row r="790" s="1" customFormat="1" ht="56.45" customHeight="1" spans="1:9">
      <c r="A790" s="2" t="s">
        <v>2378</v>
      </c>
      <c r="B790" s="2"/>
      <c r="C790" s="2"/>
      <c r="D790" s="2"/>
      <c r="E790" s="2"/>
      <c r="F790" s="2"/>
      <c r="G790" s="2"/>
      <c r="H790" s="2"/>
      <c r="I790" s="2"/>
    </row>
    <row r="791" s="1" customFormat="1" ht="27.2" customHeight="1" spans="1:9">
      <c r="A791" s="3" t="s">
        <v>2379</v>
      </c>
      <c r="B791" s="4" t="s">
        <v>3073</v>
      </c>
      <c r="C791" s="4"/>
      <c r="D791" s="4"/>
      <c r="E791" s="4"/>
      <c r="F791" s="4"/>
      <c r="G791" s="5"/>
      <c r="H791" s="5"/>
      <c r="I791" s="16" t="s">
        <v>2</v>
      </c>
    </row>
    <row r="792" s="1" customFormat="1" ht="28.5" customHeight="1" spans="1:9">
      <c r="A792" s="6" t="s">
        <v>2381</v>
      </c>
      <c r="B792" s="6"/>
      <c r="C792" s="6"/>
      <c r="D792" s="6" t="s">
        <v>2382</v>
      </c>
      <c r="E792" s="6"/>
      <c r="F792" s="6" t="s">
        <v>2383</v>
      </c>
      <c r="G792" s="6"/>
      <c r="H792" s="6" t="s">
        <v>39</v>
      </c>
      <c r="I792" s="6"/>
    </row>
    <row r="793" s="1" customFormat="1" ht="28.5" customHeight="1" spans="1:9">
      <c r="A793" s="7" t="s">
        <v>2384</v>
      </c>
      <c r="B793" s="7"/>
      <c r="C793" s="7"/>
      <c r="D793" s="8">
        <v>53816.1727</v>
      </c>
      <c r="E793" s="8"/>
      <c r="F793" s="8">
        <v>53816.1727</v>
      </c>
      <c r="G793" s="8"/>
      <c r="H793" s="8">
        <v>0</v>
      </c>
      <c r="I793" s="8"/>
    </row>
    <row r="794" s="1" customFormat="1" ht="28.5" customHeight="1" spans="1:9">
      <c r="A794" s="7" t="s">
        <v>2385</v>
      </c>
      <c r="B794" s="7"/>
      <c r="C794" s="7"/>
      <c r="D794" s="8">
        <v>53816.1727</v>
      </c>
      <c r="E794" s="8"/>
      <c r="F794" s="8">
        <v>53816.1727</v>
      </c>
      <c r="G794" s="8"/>
      <c r="H794" s="8">
        <v>0</v>
      </c>
      <c r="I794" s="8"/>
    </row>
    <row r="795" s="1" customFormat="1" ht="409.5" customHeight="1" spans="1:9">
      <c r="A795" s="9" t="s">
        <v>2386</v>
      </c>
      <c r="B795" s="9"/>
      <c r="C795" s="9"/>
      <c r="D795" s="10" t="s">
        <v>3074</v>
      </c>
      <c r="E795" s="10"/>
      <c r="F795" s="10"/>
      <c r="G795" s="10"/>
      <c r="H795" s="10"/>
      <c r="I795" s="10"/>
    </row>
    <row r="796" s="1" customFormat="1" ht="26.45" customHeight="1" spans="1:9">
      <c r="A796" s="11" t="s">
        <v>2388</v>
      </c>
      <c r="B796" s="11"/>
      <c r="C796" s="11"/>
      <c r="D796" s="11"/>
      <c r="E796" s="11"/>
      <c r="F796" s="11"/>
      <c r="G796" s="11"/>
      <c r="H796" s="11"/>
      <c r="I796" s="11"/>
    </row>
    <row r="797" s="1" customFormat="1" ht="14.25" customHeight="1" spans="1:9">
      <c r="A797" s="6" t="s">
        <v>2389</v>
      </c>
      <c r="B797" s="6" t="s">
        <v>1040</v>
      </c>
      <c r="C797" s="6" t="s">
        <v>1041</v>
      </c>
      <c r="D797" s="6" t="s">
        <v>1042</v>
      </c>
      <c r="E797" s="6" t="s">
        <v>1044</v>
      </c>
      <c r="F797" s="6" t="s">
        <v>2390</v>
      </c>
      <c r="G797" s="6"/>
      <c r="H797" s="6"/>
      <c r="I797" s="6"/>
    </row>
    <row r="798" s="1" customFormat="1" ht="14.25" customHeight="1" spans="1:9">
      <c r="A798" s="6"/>
      <c r="B798" s="6"/>
      <c r="C798" s="6"/>
      <c r="D798" s="6"/>
      <c r="E798" s="6"/>
      <c r="F798" s="6" t="s">
        <v>2391</v>
      </c>
      <c r="G798" s="6">
        <v>2023</v>
      </c>
      <c r="H798" s="6">
        <v>2024</v>
      </c>
      <c r="I798" s="6">
        <v>2025</v>
      </c>
    </row>
    <row r="799" s="1" customFormat="1" ht="14.25" customHeight="1" spans="1:9">
      <c r="A799" s="7">
        <v>1</v>
      </c>
      <c r="B799" s="12" t="s">
        <v>1096</v>
      </c>
      <c r="C799" s="12" t="s">
        <v>2392</v>
      </c>
      <c r="D799" s="12" t="s">
        <v>2393</v>
      </c>
      <c r="E799" s="13" t="s">
        <v>3075</v>
      </c>
      <c r="F799" s="13" t="s">
        <v>3076</v>
      </c>
      <c r="G799" s="13" t="s">
        <v>3077</v>
      </c>
      <c r="H799" s="13" t="s">
        <v>3078</v>
      </c>
      <c r="I799" s="13" t="s">
        <v>3079</v>
      </c>
    </row>
    <row r="800" s="1" customFormat="1" ht="14.25" customHeight="1" spans="1:9">
      <c r="A800" s="7">
        <v>2</v>
      </c>
      <c r="B800" s="12" t="s">
        <v>1096</v>
      </c>
      <c r="C800" s="12" t="s">
        <v>2392</v>
      </c>
      <c r="D800" s="12" t="s">
        <v>2398</v>
      </c>
      <c r="E800" s="13" t="s">
        <v>2399</v>
      </c>
      <c r="F800" s="13"/>
      <c r="G800" s="13" t="s">
        <v>2399</v>
      </c>
      <c r="H800" s="13" t="s">
        <v>2399</v>
      </c>
      <c r="I800" s="13" t="s">
        <v>2399</v>
      </c>
    </row>
    <row r="801" s="1" customFormat="1" ht="14.25" customHeight="1" spans="1:9">
      <c r="A801" s="7">
        <v>3</v>
      </c>
      <c r="B801" s="12" t="s">
        <v>1096</v>
      </c>
      <c r="C801" s="12" t="s">
        <v>2392</v>
      </c>
      <c r="D801" s="12" t="s">
        <v>2400</v>
      </c>
      <c r="E801" s="13" t="s">
        <v>3080</v>
      </c>
      <c r="F801" s="13" t="s">
        <v>3080</v>
      </c>
      <c r="G801" s="13"/>
      <c r="H801" s="13"/>
      <c r="I801" s="13" t="s">
        <v>3080</v>
      </c>
    </row>
    <row r="802" s="1" customFormat="1" ht="14.25" customHeight="1" spans="1:9">
      <c r="A802" s="7">
        <v>4</v>
      </c>
      <c r="B802" s="12" t="s">
        <v>1096</v>
      </c>
      <c r="C802" s="12" t="s">
        <v>2392</v>
      </c>
      <c r="D802" s="12" t="s">
        <v>2402</v>
      </c>
      <c r="E802" s="13" t="s">
        <v>3081</v>
      </c>
      <c r="F802" s="13" t="s">
        <v>3081</v>
      </c>
      <c r="G802" s="13"/>
      <c r="H802" s="13"/>
      <c r="I802" s="13" t="s">
        <v>3081</v>
      </c>
    </row>
    <row r="803" s="1" customFormat="1" ht="14.25" customHeight="1" spans="1:9">
      <c r="A803" s="7">
        <v>5</v>
      </c>
      <c r="B803" s="12" t="s">
        <v>1096</v>
      </c>
      <c r="C803" s="12" t="s">
        <v>2404</v>
      </c>
      <c r="D803" s="12" t="s">
        <v>2405</v>
      </c>
      <c r="E803" s="13" t="s">
        <v>1919</v>
      </c>
      <c r="F803" s="13"/>
      <c r="G803" s="13"/>
      <c r="H803" s="13"/>
      <c r="I803" s="13"/>
    </row>
    <row r="804" s="1" customFormat="1" ht="14.25" customHeight="1" spans="1:9">
      <c r="A804" s="7">
        <v>6</v>
      </c>
      <c r="B804" s="12" t="s">
        <v>1096</v>
      </c>
      <c r="C804" s="12" t="s">
        <v>2406</v>
      </c>
      <c r="D804" s="12" t="s">
        <v>2407</v>
      </c>
      <c r="E804" s="13" t="s">
        <v>2399</v>
      </c>
      <c r="F804" s="13"/>
      <c r="G804" s="13" t="s">
        <v>2399</v>
      </c>
      <c r="H804" s="13"/>
      <c r="I804" s="13"/>
    </row>
    <row r="805" s="1" customFormat="1" ht="14.25" customHeight="1" spans="1:9">
      <c r="A805" s="7">
        <v>7</v>
      </c>
      <c r="B805" s="12" t="s">
        <v>1096</v>
      </c>
      <c r="C805" s="12" t="s">
        <v>2408</v>
      </c>
      <c r="D805" s="12" t="s">
        <v>2409</v>
      </c>
      <c r="E805" s="13" t="s">
        <v>2413</v>
      </c>
      <c r="F805" s="13" t="s">
        <v>2413</v>
      </c>
      <c r="G805" s="13" t="s">
        <v>2413</v>
      </c>
      <c r="H805" s="13" t="s">
        <v>2413</v>
      </c>
      <c r="I805" s="13" t="s">
        <v>2413</v>
      </c>
    </row>
    <row r="806" s="1" customFormat="1" ht="25.7" customHeight="1" spans="1:9">
      <c r="A806" s="11" t="s">
        <v>2410</v>
      </c>
      <c r="B806" s="11"/>
      <c r="C806" s="11"/>
      <c r="D806" s="11"/>
      <c r="E806" s="11"/>
      <c r="F806" s="11"/>
      <c r="G806" s="11"/>
      <c r="H806" s="11"/>
      <c r="I806" s="11"/>
    </row>
    <row r="807" s="1" customFormat="1" ht="14.25" customHeight="1" spans="1:9">
      <c r="A807" s="6" t="s">
        <v>2389</v>
      </c>
      <c r="B807" s="6" t="s">
        <v>1040</v>
      </c>
      <c r="C807" s="6" t="s">
        <v>1041</v>
      </c>
      <c r="D807" s="6" t="s">
        <v>1042</v>
      </c>
      <c r="E807" s="6"/>
      <c r="F807" s="9" t="s">
        <v>2411</v>
      </c>
      <c r="G807" s="9"/>
      <c r="H807" s="9"/>
      <c r="I807" s="9"/>
    </row>
    <row r="808" s="1" customFormat="1" ht="22.7" customHeight="1" spans="1:9">
      <c r="A808" s="7">
        <v>1</v>
      </c>
      <c r="B808" s="14" t="s">
        <v>1050</v>
      </c>
      <c r="C808" s="15" t="s">
        <v>1065</v>
      </c>
      <c r="D808" s="15" t="s">
        <v>3082</v>
      </c>
      <c r="E808" s="15"/>
      <c r="F808" s="15" t="s">
        <v>3083</v>
      </c>
      <c r="G808" s="15"/>
      <c r="H808" s="15"/>
      <c r="I808" s="15"/>
    </row>
    <row r="809" s="1" customFormat="1" ht="14.25" customHeight="1" spans="1:9">
      <c r="A809" s="7">
        <v>2</v>
      </c>
      <c r="B809" s="14" t="s">
        <v>1050</v>
      </c>
      <c r="C809" s="15" t="s">
        <v>1051</v>
      </c>
      <c r="D809" s="15" t="s">
        <v>3084</v>
      </c>
      <c r="E809" s="15"/>
      <c r="F809" s="15" t="s">
        <v>3085</v>
      </c>
      <c r="G809" s="15"/>
      <c r="H809" s="15"/>
      <c r="I809" s="15"/>
    </row>
    <row r="810" s="1" customFormat="1" ht="14.25" customHeight="1" spans="1:9">
      <c r="A810" s="7">
        <v>3</v>
      </c>
      <c r="B810" s="14" t="s">
        <v>1050</v>
      </c>
      <c r="C810" s="15" t="s">
        <v>1051</v>
      </c>
      <c r="D810" s="15" t="s">
        <v>3086</v>
      </c>
      <c r="E810" s="15"/>
      <c r="F810" s="15" t="s">
        <v>3087</v>
      </c>
      <c r="G810" s="15"/>
      <c r="H810" s="15"/>
      <c r="I810" s="15"/>
    </row>
    <row r="811" s="1" customFormat="1" ht="14.25" customHeight="1" spans="1:9">
      <c r="A811" s="7">
        <v>4</v>
      </c>
      <c r="B811" s="14" t="s">
        <v>1050</v>
      </c>
      <c r="C811" s="15" t="s">
        <v>1051</v>
      </c>
      <c r="D811" s="15" t="s">
        <v>3088</v>
      </c>
      <c r="E811" s="15"/>
      <c r="F811" s="15" t="s">
        <v>3089</v>
      </c>
      <c r="G811" s="15"/>
      <c r="H811" s="15"/>
      <c r="I811" s="15"/>
    </row>
    <row r="812" s="1" customFormat="1" ht="14.25" customHeight="1" spans="1:9">
      <c r="A812" s="7">
        <v>5</v>
      </c>
      <c r="B812" s="14" t="s">
        <v>1050</v>
      </c>
      <c r="C812" s="15" t="s">
        <v>1061</v>
      </c>
      <c r="D812" s="15" t="s">
        <v>3090</v>
      </c>
      <c r="E812" s="15"/>
      <c r="F812" s="15" t="s">
        <v>2520</v>
      </c>
      <c r="G812" s="15"/>
      <c r="H812" s="15"/>
      <c r="I812" s="15"/>
    </row>
    <row r="813" s="1" customFormat="1" ht="14.25" customHeight="1" spans="1:9">
      <c r="A813" s="7">
        <v>6</v>
      </c>
      <c r="B813" s="14" t="s">
        <v>1070</v>
      </c>
      <c r="C813" s="15" t="s">
        <v>1144</v>
      </c>
      <c r="D813" s="15" t="s">
        <v>3091</v>
      </c>
      <c r="E813" s="15"/>
      <c r="F813" s="15" t="s">
        <v>2650</v>
      </c>
      <c r="G813" s="15"/>
      <c r="H813" s="15"/>
      <c r="I813" s="15"/>
    </row>
    <row r="814" s="1" customFormat="1" ht="22.7" customHeight="1" spans="1:9">
      <c r="A814" s="7">
        <v>7</v>
      </c>
      <c r="B814" s="14" t="s">
        <v>1070</v>
      </c>
      <c r="C814" s="15" t="s">
        <v>1075</v>
      </c>
      <c r="D814" s="15" t="s">
        <v>3092</v>
      </c>
      <c r="E814" s="15"/>
      <c r="F814" s="15" t="s">
        <v>1329</v>
      </c>
      <c r="G814" s="15"/>
      <c r="H814" s="15"/>
      <c r="I814" s="15"/>
    </row>
    <row r="815" s="1" customFormat="1" ht="56.45" customHeight="1" spans="1:9">
      <c r="A815" s="2" t="s">
        <v>2378</v>
      </c>
      <c r="B815" s="2"/>
      <c r="C815" s="2"/>
      <c r="D815" s="2"/>
      <c r="E815" s="2"/>
      <c r="F815" s="2"/>
      <c r="G815" s="2"/>
      <c r="H815" s="2"/>
      <c r="I815" s="2"/>
    </row>
    <row r="816" s="1" customFormat="1" ht="27.2" customHeight="1" spans="1:9">
      <c r="A816" s="3" t="s">
        <v>2379</v>
      </c>
      <c r="B816" s="4" t="s">
        <v>3093</v>
      </c>
      <c r="C816" s="4"/>
      <c r="D816" s="4"/>
      <c r="E816" s="4"/>
      <c r="F816" s="4"/>
      <c r="G816" s="5"/>
      <c r="H816" s="5"/>
      <c r="I816" s="16" t="s">
        <v>2</v>
      </c>
    </row>
    <row r="817" s="1" customFormat="1" ht="28.5" customHeight="1" spans="1:9">
      <c r="A817" s="6" t="s">
        <v>2381</v>
      </c>
      <c r="B817" s="6"/>
      <c r="C817" s="6"/>
      <c r="D817" s="6" t="s">
        <v>2382</v>
      </c>
      <c r="E817" s="6"/>
      <c r="F817" s="6" t="s">
        <v>2383</v>
      </c>
      <c r="G817" s="6"/>
      <c r="H817" s="6" t="s">
        <v>39</v>
      </c>
      <c r="I817" s="6"/>
    </row>
    <row r="818" s="1" customFormat="1" ht="28.5" customHeight="1" spans="1:9">
      <c r="A818" s="7" t="s">
        <v>2384</v>
      </c>
      <c r="B818" s="7"/>
      <c r="C818" s="7"/>
      <c r="D818" s="8">
        <v>339.7736</v>
      </c>
      <c r="E818" s="8"/>
      <c r="F818" s="8">
        <v>339.7736</v>
      </c>
      <c r="G818" s="8"/>
      <c r="H818" s="8">
        <v>0</v>
      </c>
      <c r="I818" s="8"/>
    </row>
    <row r="819" s="1" customFormat="1" ht="28.5" customHeight="1" spans="1:9">
      <c r="A819" s="7" t="s">
        <v>2385</v>
      </c>
      <c r="B819" s="7"/>
      <c r="C819" s="7"/>
      <c r="D819" s="8">
        <v>339.7736</v>
      </c>
      <c r="E819" s="8"/>
      <c r="F819" s="8">
        <v>339.7736</v>
      </c>
      <c r="G819" s="8"/>
      <c r="H819" s="8">
        <v>0</v>
      </c>
      <c r="I819" s="8"/>
    </row>
    <row r="820" s="1" customFormat="1" ht="57.2" customHeight="1" spans="1:9">
      <c r="A820" s="9" t="s">
        <v>2386</v>
      </c>
      <c r="B820" s="9"/>
      <c r="C820" s="9"/>
      <c r="D820" s="10" t="s">
        <v>3094</v>
      </c>
      <c r="E820" s="10"/>
      <c r="F820" s="10"/>
      <c r="G820" s="10"/>
      <c r="H820" s="10"/>
      <c r="I820" s="10"/>
    </row>
    <row r="821" s="1" customFormat="1" ht="26.45" customHeight="1" spans="1:9">
      <c r="A821" s="11" t="s">
        <v>2388</v>
      </c>
      <c r="B821" s="11"/>
      <c r="C821" s="11"/>
      <c r="D821" s="11"/>
      <c r="E821" s="11"/>
      <c r="F821" s="11"/>
      <c r="G821" s="11"/>
      <c r="H821" s="11"/>
      <c r="I821" s="11"/>
    </row>
    <row r="822" s="1" customFormat="1" ht="14.25" customHeight="1" spans="1:9">
      <c r="A822" s="6" t="s">
        <v>2389</v>
      </c>
      <c r="B822" s="6" t="s">
        <v>1040</v>
      </c>
      <c r="C822" s="6" t="s">
        <v>1041</v>
      </c>
      <c r="D822" s="6" t="s">
        <v>1042</v>
      </c>
      <c r="E822" s="6" t="s">
        <v>1044</v>
      </c>
      <c r="F822" s="6" t="s">
        <v>2390</v>
      </c>
      <c r="G822" s="6"/>
      <c r="H822" s="6"/>
      <c r="I822" s="6"/>
    </row>
    <row r="823" s="1" customFormat="1" ht="14.25" customHeight="1" spans="1:9">
      <c r="A823" s="6"/>
      <c r="B823" s="6"/>
      <c r="C823" s="6"/>
      <c r="D823" s="6"/>
      <c r="E823" s="6"/>
      <c r="F823" s="6" t="s">
        <v>2391</v>
      </c>
      <c r="G823" s="6">
        <v>2023</v>
      </c>
      <c r="H823" s="6">
        <v>2024</v>
      </c>
      <c r="I823" s="6">
        <v>2025</v>
      </c>
    </row>
    <row r="824" s="1" customFormat="1" ht="14.25" customHeight="1" spans="1:9">
      <c r="A824" s="7">
        <v>1</v>
      </c>
      <c r="B824" s="12" t="s">
        <v>1096</v>
      </c>
      <c r="C824" s="12" t="s">
        <v>2392</v>
      </c>
      <c r="D824" s="12" t="s">
        <v>2393</v>
      </c>
      <c r="E824" s="13" t="s">
        <v>2506</v>
      </c>
      <c r="F824" s="13" t="s">
        <v>3095</v>
      </c>
      <c r="G824" s="13" t="s">
        <v>3096</v>
      </c>
      <c r="H824" s="13" t="s">
        <v>3097</v>
      </c>
      <c r="I824" s="13" t="s">
        <v>3098</v>
      </c>
    </row>
    <row r="825" s="1" customFormat="1" ht="14.25" customHeight="1" spans="1:9">
      <c r="A825" s="7">
        <v>2</v>
      </c>
      <c r="B825" s="12" t="s">
        <v>1096</v>
      </c>
      <c r="C825" s="12" t="s">
        <v>2392</v>
      </c>
      <c r="D825" s="12" t="s">
        <v>2398</v>
      </c>
      <c r="E825" s="13" t="s">
        <v>2399</v>
      </c>
      <c r="F825" s="13"/>
      <c r="G825" s="13" t="s">
        <v>2399</v>
      </c>
      <c r="H825" s="13" t="s">
        <v>2399</v>
      </c>
      <c r="I825" s="13" t="s">
        <v>2399</v>
      </c>
    </row>
    <row r="826" s="1" customFormat="1" ht="14.25" customHeight="1" spans="1:9">
      <c r="A826" s="7">
        <v>3</v>
      </c>
      <c r="B826" s="12" t="s">
        <v>1096</v>
      </c>
      <c r="C826" s="12" t="s">
        <v>2392</v>
      </c>
      <c r="D826" s="12" t="s">
        <v>2400</v>
      </c>
      <c r="E826" s="13" t="s">
        <v>2399</v>
      </c>
      <c r="F826" s="13" t="s">
        <v>3099</v>
      </c>
      <c r="G826" s="13"/>
      <c r="H826" s="13" t="s">
        <v>2399</v>
      </c>
      <c r="I826" s="13" t="s">
        <v>3099</v>
      </c>
    </row>
    <row r="827" s="1" customFormat="1" ht="14.25" customHeight="1" spans="1:9">
      <c r="A827" s="7">
        <v>4</v>
      </c>
      <c r="B827" s="12" t="s">
        <v>1096</v>
      </c>
      <c r="C827" s="12" t="s">
        <v>2392</v>
      </c>
      <c r="D827" s="12" t="s">
        <v>2402</v>
      </c>
      <c r="E827" s="13" t="s">
        <v>3100</v>
      </c>
      <c r="F827" s="13" t="s">
        <v>3101</v>
      </c>
      <c r="G827" s="13"/>
      <c r="H827" s="13"/>
      <c r="I827" s="13" t="s">
        <v>3101</v>
      </c>
    </row>
    <row r="828" s="1" customFormat="1" ht="14.25" customHeight="1" spans="1:9">
      <c r="A828" s="7">
        <v>5</v>
      </c>
      <c r="B828" s="12" t="s">
        <v>1096</v>
      </c>
      <c r="C828" s="12" t="s">
        <v>2404</v>
      </c>
      <c r="D828" s="12" t="s">
        <v>2405</v>
      </c>
      <c r="E828" s="13" t="s">
        <v>1919</v>
      </c>
      <c r="F828" s="13"/>
      <c r="G828" s="13"/>
      <c r="H828" s="13"/>
      <c r="I828" s="13"/>
    </row>
    <row r="829" s="1" customFormat="1" ht="14.25" customHeight="1" spans="1:9">
      <c r="A829" s="7">
        <v>6</v>
      </c>
      <c r="B829" s="12" t="s">
        <v>1096</v>
      </c>
      <c r="C829" s="12" t="s">
        <v>2406</v>
      </c>
      <c r="D829" s="12" t="s">
        <v>2407</v>
      </c>
      <c r="E829" s="13" t="s">
        <v>2399</v>
      </c>
      <c r="F829" s="13"/>
      <c r="G829" s="13" t="s">
        <v>2399</v>
      </c>
      <c r="H829" s="13" t="s">
        <v>2399</v>
      </c>
      <c r="I829" s="13" t="s">
        <v>2399</v>
      </c>
    </row>
    <row r="830" s="1" customFormat="1" ht="14.25" customHeight="1" spans="1:9">
      <c r="A830" s="7">
        <v>7</v>
      </c>
      <c r="B830" s="12" t="s">
        <v>1096</v>
      </c>
      <c r="C830" s="12" t="s">
        <v>2408</v>
      </c>
      <c r="D830" s="12" t="s">
        <v>2409</v>
      </c>
      <c r="E830" s="13" t="s">
        <v>2413</v>
      </c>
      <c r="F830" s="13"/>
      <c r="G830" s="13" t="s">
        <v>2399</v>
      </c>
      <c r="H830" s="13" t="s">
        <v>2399</v>
      </c>
      <c r="I830" s="13" t="s">
        <v>2399</v>
      </c>
    </row>
    <row r="831" s="1" customFormat="1" ht="25.7" customHeight="1" spans="1:9">
      <c r="A831" s="11" t="s">
        <v>2410</v>
      </c>
      <c r="B831" s="11"/>
      <c r="C831" s="11"/>
      <c r="D831" s="11"/>
      <c r="E831" s="11"/>
      <c r="F831" s="11"/>
      <c r="G831" s="11"/>
      <c r="H831" s="11"/>
      <c r="I831" s="11"/>
    </row>
    <row r="832" s="1" customFormat="1" ht="14.25" customHeight="1" spans="1:9">
      <c r="A832" s="6" t="s">
        <v>2389</v>
      </c>
      <c r="B832" s="6" t="s">
        <v>1040</v>
      </c>
      <c r="C832" s="6" t="s">
        <v>1041</v>
      </c>
      <c r="D832" s="6" t="s">
        <v>1042</v>
      </c>
      <c r="E832" s="6"/>
      <c r="F832" s="9" t="s">
        <v>2411</v>
      </c>
      <c r="G832" s="9"/>
      <c r="H832" s="9"/>
      <c r="I832" s="9"/>
    </row>
    <row r="833" s="1" customFormat="1" ht="14.25" customHeight="1" spans="1:9">
      <c r="A833" s="7">
        <v>1</v>
      </c>
      <c r="B833" s="14" t="s">
        <v>1050</v>
      </c>
      <c r="C833" s="15" t="s">
        <v>1065</v>
      </c>
      <c r="D833" s="15" t="s">
        <v>3102</v>
      </c>
      <c r="E833" s="15"/>
      <c r="F833" s="15" t="s">
        <v>2299</v>
      </c>
      <c r="G833" s="15"/>
      <c r="H833" s="15"/>
      <c r="I833" s="15"/>
    </row>
    <row r="834" s="1" customFormat="1" ht="14.25" customHeight="1" spans="1:9">
      <c r="A834" s="7">
        <v>2</v>
      </c>
      <c r="B834" s="14" t="s">
        <v>1050</v>
      </c>
      <c r="C834" s="15" t="s">
        <v>1051</v>
      </c>
      <c r="D834" s="15" t="s">
        <v>3103</v>
      </c>
      <c r="E834" s="15"/>
      <c r="F834" s="15" t="s">
        <v>3104</v>
      </c>
      <c r="G834" s="15"/>
      <c r="H834" s="15"/>
      <c r="I834" s="15"/>
    </row>
    <row r="835" s="1" customFormat="1" ht="14.25" customHeight="1" spans="1:9">
      <c r="A835" s="7">
        <v>3</v>
      </c>
      <c r="B835" s="14" t="s">
        <v>1050</v>
      </c>
      <c r="C835" s="15" t="s">
        <v>1051</v>
      </c>
      <c r="D835" s="15" t="s">
        <v>3105</v>
      </c>
      <c r="E835" s="15"/>
      <c r="F835" s="15" t="s">
        <v>3106</v>
      </c>
      <c r="G835" s="15"/>
      <c r="H835" s="15"/>
      <c r="I835" s="15"/>
    </row>
    <row r="836" s="1" customFormat="1" ht="14.25" customHeight="1" spans="1:9">
      <c r="A836" s="7">
        <v>4</v>
      </c>
      <c r="B836" s="14" t="s">
        <v>1050</v>
      </c>
      <c r="C836" s="15" t="s">
        <v>1051</v>
      </c>
      <c r="D836" s="15" t="s">
        <v>3107</v>
      </c>
      <c r="E836" s="15"/>
      <c r="F836" s="15" t="s">
        <v>2768</v>
      </c>
      <c r="G836" s="15"/>
      <c r="H836" s="15"/>
      <c r="I836" s="15"/>
    </row>
    <row r="837" s="1" customFormat="1" ht="14.25" customHeight="1" spans="1:9">
      <c r="A837" s="7">
        <v>5</v>
      </c>
      <c r="B837" s="14" t="s">
        <v>1050</v>
      </c>
      <c r="C837" s="15" t="s">
        <v>1051</v>
      </c>
      <c r="D837" s="15" t="s">
        <v>3108</v>
      </c>
      <c r="E837" s="15"/>
      <c r="F837" s="15" t="s">
        <v>3106</v>
      </c>
      <c r="G837" s="15"/>
      <c r="H837" s="15"/>
      <c r="I837" s="15"/>
    </row>
    <row r="838" s="1" customFormat="1" ht="14.25" customHeight="1" spans="1:9">
      <c r="A838" s="7">
        <v>6</v>
      </c>
      <c r="B838" s="14" t="s">
        <v>1050</v>
      </c>
      <c r="C838" s="15" t="s">
        <v>1061</v>
      </c>
      <c r="D838" s="15" t="s">
        <v>3109</v>
      </c>
      <c r="E838" s="15"/>
      <c r="F838" s="15" t="s">
        <v>2885</v>
      </c>
      <c r="G838" s="15"/>
      <c r="H838" s="15"/>
      <c r="I838" s="15"/>
    </row>
    <row r="839" s="1" customFormat="1" ht="14.25" customHeight="1" spans="1:9">
      <c r="A839" s="7">
        <v>7</v>
      </c>
      <c r="B839" s="14" t="s">
        <v>1070</v>
      </c>
      <c r="C839" s="15" t="s">
        <v>1075</v>
      </c>
      <c r="D839" s="15" t="s">
        <v>3110</v>
      </c>
      <c r="E839" s="15"/>
      <c r="F839" s="15" t="s">
        <v>3111</v>
      </c>
      <c r="G839" s="15"/>
      <c r="H839" s="15"/>
      <c r="I839" s="15"/>
    </row>
    <row r="840" s="1" customFormat="1" ht="56.45" customHeight="1" spans="1:9">
      <c r="A840" s="2" t="s">
        <v>2378</v>
      </c>
      <c r="B840" s="2"/>
      <c r="C840" s="2"/>
      <c r="D840" s="2"/>
      <c r="E840" s="2"/>
      <c r="F840" s="2"/>
      <c r="G840" s="2"/>
      <c r="H840" s="2"/>
      <c r="I840" s="2"/>
    </row>
    <row r="841" s="1" customFormat="1" ht="27.2" customHeight="1" spans="1:9">
      <c r="A841" s="3" t="s">
        <v>2379</v>
      </c>
      <c r="B841" s="4" t="s">
        <v>3112</v>
      </c>
      <c r="C841" s="4"/>
      <c r="D841" s="4"/>
      <c r="E841" s="4"/>
      <c r="F841" s="4"/>
      <c r="G841" s="5"/>
      <c r="H841" s="5"/>
      <c r="I841" s="16" t="s">
        <v>2</v>
      </c>
    </row>
    <row r="842" s="1" customFormat="1" ht="28.5" customHeight="1" spans="1:9">
      <c r="A842" s="6" t="s">
        <v>2381</v>
      </c>
      <c r="B842" s="6"/>
      <c r="C842" s="6"/>
      <c r="D842" s="6" t="s">
        <v>2382</v>
      </c>
      <c r="E842" s="6"/>
      <c r="F842" s="6" t="s">
        <v>2383</v>
      </c>
      <c r="G842" s="6"/>
      <c r="H842" s="6" t="s">
        <v>39</v>
      </c>
      <c r="I842" s="6"/>
    </row>
    <row r="843" s="1" customFormat="1" ht="28.5" customHeight="1" spans="1:9">
      <c r="A843" s="7" t="s">
        <v>2384</v>
      </c>
      <c r="B843" s="7"/>
      <c r="C843" s="7"/>
      <c r="D843" s="8">
        <v>1552.3867</v>
      </c>
      <c r="E843" s="8"/>
      <c r="F843" s="8">
        <v>1552.3867</v>
      </c>
      <c r="G843" s="8"/>
      <c r="H843" s="8">
        <v>0</v>
      </c>
      <c r="I843" s="8"/>
    </row>
    <row r="844" s="1" customFormat="1" ht="28.5" customHeight="1" spans="1:9">
      <c r="A844" s="7" t="s">
        <v>2385</v>
      </c>
      <c r="B844" s="7"/>
      <c r="C844" s="7"/>
      <c r="D844" s="8">
        <v>1552.3867</v>
      </c>
      <c r="E844" s="8"/>
      <c r="F844" s="8">
        <v>1552.3867</v>
      </c>
      <c r="G844" s="8"/>
      <c r="H844" s="8">
        <v>0</v>
      </c>
      <c r="I844" s="8"/>
    </row>
    <row r="845" s="1" customFormat="1" ht="147" customHeight="1" spans="1:9">
      <c r="A845" s="9" t="s">
        <v>2386</v>
      </c>
      <c r="B845" s="9"/>
      <c r="C845" s="9"/>
      <c r="D845" s="10" t="s">
        <v>3113</v>
      </c>
      <c r="E845" s="10"/>
      <c r="F845" s="10"/>
      <c r="G845" s="10"/>
      <c r="H845" s="10"/>
      <c r="I845" s="10"/>
    </row>
    <row r="846" s="1" customFormat="1" ht="26.45" customHeight="1" spans="1:9">
      <c r="A846" s="11" t="s">
        <v>2388</v>
      </c>
      <c r="B846" s="11"/>
      <c r="C846" s="11"/>
      <c r="D846" s="11"/>
      <c r="E846" s="11"/>
      <c r="F846" s="11"/>
      <c r="G846" s="11"/>
      <c r="H846" s="11"/>
      <c r="I846" s="11"/>
    </row>
    <row r="847" s="1" customFormat="1" ht="14.25" customHeight="1" spans="1:9">
      <c r="A847" s="6" t="s">
        <v>2389</v>
      </c>
      <c r="B847" s="6" t="s">
        <v>1040</v>
      </c>
      <c r="C847" s="6" t="s">
        <v>1041</v>
      </c>
      <c r="D847" s="6" t="s">
        <v>1042</v>
      </c>
      <c r="E847" s="6" t="s">
        <v>1044</v>
      </c>
      <c r="F847" s="6" t="s">
        <v>2390</v>
      </c>
      <c r="G847" s="6"/>
      <c r="H847" s="6"/>
      <c r="I847" s="6"/>
    </row>
    <row r="848" s="1" customFormat="1" ht="14.25" customHeight="1" spans="1:9">
      <c r="A848" s="6"/>
      <c r="B848" s="6"/>
      <c r="C848" s="6"/>
      <c r="D848" s="6"/>
      <c r="E848" s="6"/>
      <c r="F848" s="6" t="s">
        <v>2391</v>
      </c>
      <c r="G848" s="6">
        <v>2023</v>
      </c>
      <c r="H848" s="6">
        <v>2024</v>
      </c>
      <c r="I848" s="6">
        <v>2025</v>
      </c>
    </row>
    <row r="849" s="1" customFormat="1" ht="14.25" customHeight="1" spans="1:9">
      <c r="A849" s="7">
        <v>1</v>
      </c>
      <c r="B849" s="12" t="s">
        <v>1096</v>
      </c>
      <c r="C849" s="12" t="s">
        <v>2392</v>
      </c>
      <c r="D849" s="12" t="s">
        <v>2393</v>
      </c>
      <c r="E849" s="13" t="s">
        <v>3114</v>
      </c>
      <c r="F849" s="13" t="s">
        <v>3114</v>
      </c>
      <c r="G849" s="13" t="s">
        <v>3115</v>
      </c>
      <c r="H849" s="13" t="s">
        <v>2703</v>
      </c>
      <c r="I849" s="13" t="s">
        <v>3116</v>
      </c>
    </row>
    <row r="850" s="1" customFormat="1" ht="14.25" customHeight="1" spans="1:9">
      <c r="A850" s="7">
        <v>2</v>
      </c>
      <c r="B850" s="12" t="s">
        <v>1096</v>
      </c>
      <c r="C850" s="12" t="s">
        <v>2392</v>
      </c>
      <c r="D850" s="12" t="s">
        <v>2398</v>
      </c>
      <c r="E850" s="13" t="s">
        <v>2399</v>
      </c>
      <c r="F850" s="13"/>
      <c r="G850" s="13" t="s">
        <v>2399</v>
      </c>
      <c r="H850" s="13" t="s">
        <v>2399</v>
      </c>
      <c r="I850" s="13"/>
    </row>
    <row r="851" s="1" customFormat="1" ht="14.25" customHeight="1" spans="1:9">
      <c r="A851" s="7">
        <v>3</v>
      </c>
      <c r="B851" s="12" t="s">
        <v>1096</v>
      </c>
      <c r="C851" s="12" t="s">
        <v>2392</v>
      </c>
      <c r="D851" s="12" t="s">
        <v>2400</v>
      </c>
      <c r="E851" s="13" t="s">
        <v>3117</v>
      </c>
      <c r="F851" s="13" t="s">
        <v>3117</v>
      </c>
      <c r="G851" s="13" t="s">
        <v>3118</v>
      </c>
      <c r="H851" s="13" t="s">
        <v>3119</v>
      </c>
      <c r="I851" s="13" t="s">
        <v>3120</v>
      </c>
    </row>
    <row r="852" s="1" customFormat="1" ht="14.25" customHeight="1" spans="1:9">
      <c r="A852" s="7">
        <v>4</v>
      </c>
      <c r="B852" s="12" t="s">
        <v>1096</v>
      </c>
      <c r="C852" s="12" t="s">
        <v>2392</v>
      </c>
      <c r="D852" s="12" t="s">
        <v>2402</v>
      </c>
      <c r="E852" s="13" t="s">
        <v>3121</v>
      </c>
      <c r="F852" s="13" t="s">
        <v>3121</v>
      </c>
      <c r="G852" s="13"/>
      <c r="H852" s="13"/>
      <c r="I852" s="13" t="s">
        <v>3121</v>
      </c>
    </row>
    <row r="853" s="1" customFormat="1" ht="14.25" customHeight="1" spans="1:9">
      <c r="A853" s="7">
        <v>5</v>
      </c>
      <c r="B853" s="12" t="s">
        <v>1096</v>
      </c>
      <c r="C853" s="12" t="s">
        <v>2404</v>
      </c>
      <c r="D853" s="12" t="s">
        <v>2405</v>
      </c>
      <c r="E853" s="13" t="s">
        <v>1919</v>
      </c>
      <c r="F853" s="13"/>
      <c r="G853" s="13"/>
      <c r="H853" s="13"/>
      <c r="I853" s="13"/>
    </row>
    <row r="854" s="1" customFormat="1" ht="14.25" customHeight="1" spans="1:9">
      <c r="A854" s="7">
        <v>6</v>
      </c>
      <c r="B854" s="12" t="s">
        <v>1096</v>
      </c>
      <c r="C854" s="12" t="s">
        <v>2406</v>
      </c>
      <c r="D854" s="12" t="s">
        <v>2407</v>
      </c>
      <c r="E854" s="13" t="s">
        <v>2399</v>
      </c>
      <c r="F854" s="13"/>
      <c r="G854" s="13"/>
      <c r="H854" s="13"/>
      <c r="I854" s="13"/>
    </row>
    <row r="855" s="1" customFormat="1" ht="14.25" customHeight="1" spans="1:9">
      <c r="A855" s="7">
        <v>7</v>
      </c>
      <c r="B855" s="12" t="s">
        <v>1096</v>
      </c>
      <c r="C855" s="12" t="s">
        <v>2408</v>
      </c>
      <c r="D855" s="12" t="s">
        <v>2409</v>
      </c>
      <c r="E855" s="13" t="s">
        <v>2413</v>
      </c>
      <c r="F855" s="13" t="s">
        <v>2413</v>
      </c>
      <c r="G855" s="13" t="s">
        <v>2413</v>
      </c>
      <c r="H855" s="13" t="s">
        <v>2413</v>
      </c>
      <c r="I855" s="13" t="s">
        <v>2413</v>
      </c>
    </row>
    <row r="856" s="1" customFormat="1" ht="25.7" customHeight="1" spans="1:9">
      <c r="A856" s="11" t="s">
        <v>2410</v>
      </c>
      <c r="B856" s="11"/>
      <c r="C856" s="11"/>
      <c r="D856" s="11"/>
      <c r="E856" s="11"/>
      <c r="F856" s="11"/>
      <c r="G856" s="11"/>
      <c r="H856" s="11"/>
      <c r="I856" s="11"/>
    </row>
    <row r="857" s="1" customFormat="1" ht="14.25" customHeight="1" spans="1:9">
      <c r="A857" s="6" t="s">
        <v>2389</v>
      </c>
      <c r="B857" s="6" t="s">
        <v>1040</v>
      </c>
      <c r="C857" s="6" t="s">
        <v>1041</v>
      </c>
      <c r="D857" s="6" t="s">
        <v>1042</v>
      </c>
      <c r="E857" s="6"/>
      <c r="F857" s="9" t="s">
        <v>2411</v>
      </c>
      <c r="G857" s="9"/>
      <c r="H857" s="9"/>
      <c r="I857" s="9"/>
    </row>
    <row r="858" s="1" customFormat="1" ht="14.25" customHeight="1" spans="1:9">
      <c r="A858" s="7">
        <v>1</v>
      </c>
      <c r="B858" s="14" t="s">
        <v>1050</v>
      </c>
      <c r="C858" s="15" t="s">
        <v>1065</v>
      </c>
      <c r="D858" s="15" t="s">
        <v>3122</v>
      </c>
      <c r="E858" s="15"/>
      <c r="F858" s="15" t="s">
        <v>2413</v>
      </c>
      <c r="G858" s="15"/>
      <c r="H858" s="15"/>
      <c r="I858" s="15"/>
    </row>
    <row r="859" s="1" customFormat="1" ht="22.7" customHeight="1" spans="1:9">
      <c r="A859" s="7">
        <v>2</v>
      </c>
      <c r="B859" s="14" t="s">
        <v>1050</v>
      </c>
      <c r="C859" s="15" t="s">
        <v>1051</v>
      </c>
      <c r="D859" s="15" t="s">
        <v>3123</v>
      </c>
      <c r="E859" s="15"/>
      <c r="F859" s="15" t="s">
        <v>3124</v>
      </c>
      <c r="G859" s="15"/>
      <c r="H859" s="15"/>
      <c r="I859" s="15"/>
    </row>
    <row r="860" s="1" customFormat="1" ht="14.25" customHeight="1" spans="1:9">
      <c r="A860" s="7">
        <v>3</v>
      </c>
      <c r="B860" s="14" t="s">
        <v>1050</v>
      </c>
      <c r="C860" s="15" t="s">
        <v>1051</v>
      </c>
      <c r="D860" s="15" t="s">
        <v>3125</v>
      </c>
      <c r="E860" s="15"/>
      <c r="F860" s="15" t="s">
        <v>3126</v>
      </c>
      <c r="G860" s="15"/>
      <c r="H860" s="15"/>
      <c r="I860" s="15"/>
    </row>
    <row r="861" s="1" customFormat="1" ht="14.25" customHeight="1" spans="1:9">
      <c r="A861" s="7">
        <v>4</v>
      </c>
      <c r="B861" s="14" t="s">
        <v>1050</v>
      </c>
      <c r="C861" s="15" t="s">
        <v>1051</v>
      </c>
      <c r="D861" s="15" t="s">
        <v>3127</v>
      </c>
      <c r="E861" s="15"/>
      <c r="F861" s="15" t="s">
        <v>3128</v>
      </c>
      <c r="G861" s="15"/>
      <c r="H861" s="15"/>
      <c r="I861" s="15"/>
    </row>
    <row r="862" s="1" customFormat="1" ht="14.25" customHeight="1" spans="1:9">
      <c r="A862" s="7">
        <v>5</v>
      </c>
      <c r="B862" s="14" t="s">
        <v>1050</v>
      </c>
      <c r="C862" s="15" t="s">
        <v>1051</v>
      </c>
      <c r="D862" s="15" t="s">
        <v>3129</v>
      </c>
      <c r="E862" s="15"/>
      <c r="F862" s="15" t="s">
        <v>3130</v>
      </c>
      <c r="G862" s="15"/>
      <c r="H862" s="15"/>
      <c r="I862" s="15"/>
    </row>
    <row r="863" s="1" customFormat="1" ht="14.25" customHeight="1" spans="1:9">
      <c r="A863" s="7">
        <v>6</v>
      </c>
      <c r="B863" s="14" t="s">
        <v>1050</v>
      </c>
      <c r="C863" s="15" t="s">
        <v>1061</v>
      </c>
      <c r="D863" s="15" t="s">
        <v>3131</v>
      </c>
      <c r="E863" s="15"/>
      <c r="F863" s="15" t="s">
        <v>2413</v>
      </c>
      <c r="G863" s="15"/>
      <c r="H863" s="15"/>
      <c r="I863" s="15"/>
    </row>
    <row r="864" s="1" customFormat="1" ht="14.25" customHeight="1" spans="1:9">
      <c r="A864" s="7">
        <v>7</v>
      </c>
      <c r="B864" s="14" t="s">
        <v>1070</v>
      </c>
      <c r="C864" s="15" t="s">
        <v>1075</v>
      </c>
      <c r="D864" s="15" t="s">
        <v>3132</v>
      </c>
      <c r="E864" s="15"/>
      <c r="F864" s="15" t="s">
        <v>1909</v>
      </c>
      <c r="G864" s="15"/>
      <c r="H864" s="15"/>
      <c r="I864" s="15"/>
    </row>
    <row r="865" s="1" customFormat="1" ht="56.45" customHeight="1" spans="1:9">
      <c r="A865" s="2" t="s">
        <v>2378</v>
      </c>
      <c r="B865" s="2"/>
      <c r="C865" s="2"/>
      <c r="D865" s="2"/>
      <c r="E865" s="2"/>
      <c r="F865" s="2"/>
      <c r="G865" s="2"/>
      <c r="H865" s="2"/>
      <c r="I865" s="2"/>
    </row>
    <row r="866" s="1" customFormat="1" ht="27.2" customHeight="1" spans="1:9">
      <c r="A866" s="3" t="s">
        <v>2379</v>
      </c>
      <c r="B866" s="4" t="s">
        <v>3133</v>
      </c>
      <c r="C866" s="4"/>
      <c r="D866" s="4"/>
      <c r="E866" s="4"/>
      <c r="F866" s="4"/>
      <c r="G866" s="5"/>
      <c r="H866" s="5"/>
      <c r="I866" s="16" t="s">
        <v>2</v>
      </c>
    </row>
    <row r="867" s="1" customFormat="1" ht="28.5" customHeight="1" spans="1:9">
      <c r="A867" s="6" t="s">
        <v>2381</v>
      </c>
      <c r="B867" s="6"/>
      <c r="C867" s="6"/>
      <c r="D867" s="6" t="s">
        <v>2382</v>
      </c>
      <c r="E867" s="6"/>
      <c r="F867" s="6" t="s">
        <v>2383</v>
      </c>
      <c r="G867" s="6"/>
      <c r="H867" s="6" t="s">
        <v>39</v>
      </c>
      <c r="I867" s="6"/>
    </row>
    <row r="868" s="1" customFormat="1" ht="28.5" customHeight="1" spans="1:9">
      <c r="A868" s="7" t="s">
        <v>2384</v>
      </c>
      <c r="B868" s="7"/>
      <c r="C868" s="7"/>
      <c r="D868" s="8">
        <v>687.9054</v>
      </c>
      <c r="E868" s="8"/>
      <c r="F868" s="8">
        <v>637.9054</v>
      </c>
      <c r="G868" s="8"/>
      <c r="H868" s="8">
        <v>50</v>
      </c>
      <c r="I868" s="8"/>
    </row>
    <row r="869" s="1" customFormat="1" ht="28.5" customHeight="1" spans="1:9">
      <c r="A869" s="7" t="s">
        <v>2385</v>
      </c>
      <c r="B869" s="7"/>
      <c r="C869" s="7"/>
      <c r="D869" s="8">
        <v>687.9054</v>
      </c>
      <c r="E869" s="8"/>
      <c r="F869" s="8">
        <v>637.9054</v>
      </c>
      <c r="G869" s="8"/>
      <c r="H869" s="8">
        <v>50</v>
      </c>
      <c r="I869" s="8"/>
    </row>
    <row r="870" s="1" customFormat="1" ht="57.2" customHeight="1" spans="1:9">
      <c r="A870" s="9" t="s">
        <v>2386</v>
      </c>
      <c r="B870" s="9"/>
      <c r="C870" s="9"/>
      <c r="D870" s="10" t="s">
        <v>3134</v>
      </c>
      <c r="E870" s="10"/>
      <c r="F870" s="10"/>
      <c r="G870" s="10"/>
      <c r="H870" s="10"/>
      <c r="I870" s="10"/>
    </row>
    <row r="871" s="1" customFormat="1" ht="26.45" customHeight="1" spans="1:9">
      <c r="A871" s="11" t="s">
        <v>2388</v>
      </c>
      <c r="B871" s="11"/>
      <c r="C871" s="11"/>
      <c r="D871" s="11"/>
      <c r="E871" s="11"/>
      <c r="F871" s="11"/>
      <c r="G871" s="11"/>
      <c r="H871" s="11"/>
      <c r="I871" s="11"/>
    </row>
    <row r="872" s="1" customFormat="1" ht="14.25" customHeight="1" spans="1:9">
      <c r="A872" s="6" t="s">
        <v>2389</v>
      </c>
      <c r="B872" s="6" t="s">
        <v>1040</v>
      </c>
      <c r="C872" s="6" t="s">
        <v>1041</v>
      </c>
      <c r="D872" s="6" t="s">
        <v>1042</v>
      </c>
      <c r="E872" s="6" t="s">
        <v>1044</v>
      </c>
      <c r="F872" s="6" t="s">
        <v>2390</v>
      </c>
      <c r="G872" s="6"/>
      <c r="H872" s="6"/>
      <c r="I872" s="6"/>
    </row>
    <row r="873" s="1" customFormat="1" ht="14.25" customHeight="1" spans="1:9">
      <c r="A873" s="6"/>
      <c r="B873" s="6"/>
      <c r="C873" s="6"/>
      <c r="D873" s="6"/>
      <c r="E873" s="6"/>
      <c r="F873" s="6" t="s">
        <v>2391</v>
      </c>
      <c r="G873" s="6">
        <v>2023</v>
      </c>
      <c r="H873" s="6">
        <v>2024</v>
      </c>
      <c r="I873" s="6">
        <v>2025</v>
      </c>
    </row>
    <row r="874" s="1" customFormat="1" ht="14.25" customHeight="1" spans="1:9">
      <c r="A874" s="7">
        <v>1</v>
      </c>
      <c r="B874" s="12" t="s">
        <v>1096</v>
      </c>
      <c r="C874" s="12" t="s">
        <v>2392</v>
      </c>
      <c r="D874" s="12" t="s">
        <v>2393</v>
      </c>
      <c r="E874" s="13" t="s">
        <v>3135</v>
      </c>
      <c r="F874" s="13" t="s">
        <v>3136</v>
      </c>
      <c r="G874" s="13" t="s">
        <v>3137</v>
      </c>
      <c r="H874" s="13" t="s">
        <v>3138</v>
      </c>
      <c r="I874" s="13" t="s">
        <v>3139</v>
      </c>
    </row>
    <row r="875" s="1" customFormat="1" ht="14.25" customHeight="1" spans="1:9">
      <c r="A875" s="7">
        <v>2</v>
      </c>
      <c r="B875" s="12" t="s">
        <v>1096</v>
      </c>
      <c r="C875" s="12" t="s">
        <v>2392</v>
      </c>
      <c r="D875" s="12" t="s">
        <v>2398</v>
      </c>
      <c r="E875" s="13" t="s">
        <v>3140</v>
      </c>
      <c r="F875" s="13" t="s">
        <v>3141</v>
      </c>
      <c r="G875" s="13" t="s">
        <v>2399</v>
      </c>
      <c r="H875" s="13" t="s">
        <v>3142</v>
      </c>
      <c r="I875" s="13" t="s">
        <v>3143</v>
      </c>
    </row>
    <row r="876" s="1" customFormat="1" ht="14.25" customHeight="1" spans="1:9">
      <c r="A876" s="7">
        <v>3</v>
      </c>
      <c r="B876" s="12" t="s">
        <v>1096</v>
      </c>
      <c r="C876" s="12" t="s">
        <v>2392</v>
      </c>
      <c r="D876" s="12" t="s">
        <v>2400</v>
      </c>
      <c r="E876" s="13" t="s">
        <v>2478</v>
      </c>
      <c r="F876" s="13" t="s">
        <v>3144</v>
      </c>
      <c r="G876" s="13" t="s">
        <v>2399</v>
      </c>
      <c r="H876" s="13" t="s">
        <v>2399</v>
      </c>
      <c r="I876" s="13" t="s">
        <v>3144</v>
      </c>
    </row>
    <row r="877" s="1" customFormat="1" ht="14.25" customHeight="1" spans="1:9">
      <c r="A877" s="7">
        <v>4</v>
      </c>
      <c r="B877" s="12" t="s">
        <v>1096</v>
      </c>
      <c r="C877" s="12" t="s">
        <v>2392</v>
      </c>
      <c r="D877" s="12" t="s">
        <v>2402</v>
      </c>
      <c r="E877" s="13" t="s">
        <v>3145</v>
      </c>
      <c r="F877" s="13" t="s">
        <v>3145</v>
      </c>
      <c r="G877" s="13"/>
      <c r="H877" s="13"/>
      <c r="I877" s="13" t="s">
        <v>3145</v>
      </c>
    </row>
    <row r="878" s="1" customFormat="1" ht="14.25" customHeight="1" spans="1:9">
      <c r="A878" s="7">
        <v>5</v>
      </c>
      <c r="B878" s="12" t="s">
        <v>1096</v>
      </c>
      <c r="C878" s="12" t="s">
        <v>2404</v>
      </c>
      <c r="D878" s="12" t="s">
        <v>2405</v>
      </c>
      <c r="E878" s="13" t="s">
        <v>1919</v>
      </c>
      <c r="F878" s="13"/>
      <c r="G878" s="13"/>
      <c r="H878" s="13"/>
      <c r="I878" s="13"/>
    </row>
    <row r="879" s="1" customFormat="1" ht="14.25" customHeight="1" spans="1:9">
      <c r="A879" s="7">
        <v>6</v>
      </c>
      <c r="B879" s="12" t="s">
        <v>1096</v>
      </c>
      <c r="C879" s="12" t="s">
        <v>2406</v>
      </c>
      <c r="D879" s="12" t="s">
        <v>2407</v>
      </c>
      <c r="E879" s="13" t="s">
        <v>2399</v>
      </c>
      <c r="F879" s="13"/>
      <c r="G879" s="13"/>
      <c r="H879" s="13"/>
      <c r="I879" s="13"/>
    </row>
    <row r="880" s="1" customFormat="1" ht="14.25" customHeight="1" spans="1:9">
      <c r="A880" s="7">
        <v>7</v>
      </c>
      <c r="B880" s="12" t="s">
        <v>1096</v>
      </c>
      <c r="C880" s="12" t="s">
        <v>2408</v>
      </c>
      <c r="D880" s="12" t="s">
        <v>2409</v>
      </c>
      <c r="E880" s="13" t="s">
        <v>2399</v>
      </c>
      <c r="F880" s="13"/>
      <c r="G880" s="13"/>
      <c r="H880" s="13"/>
      <c r="I880" s="13"/>
    </row>
    <row r="881" s="1" customFormat="1" ht="25.7" customHeight="1" spans="1:9">
      <c r="A881" s="11" t="s">
        <v>2410</v>
      </c>
      <c r="B881" s="11"/>
      <c r="C881" s="11"/>
      <c r="D881" s="11"/>
      <c r="E881" s="11"/>
      <c r="F881" s="11"/>
      <c r="G881" s="11"/>
      <c r="H881" s="11"/>
      <c r="I881" s="11"/>
    </row>
    <row r="882" s="1" customFormat="1" ht="14.25" customHeight="1" spans="1:9">
      <c r="A882" s="6" t="s">
        <v>2389</v>
      </c>
      <c r="B882" s="6" t="s">
        <v>1040</v>
      </c>
      <c r="C882" s="6" t="s">
        <v>1041</v>
      </c>
      <c r="D882" s="6" t="s">
        <v>1042</v>
      </c>
      <c r="E882" s="6"/>
      <c r="F882" s="9" t="s">
        <v>2411</v>
      </c>
      <c r="G882" s="9"/>
      <c r="H882" s="9"/>
      <c r="I882" s="9"/>
    </row>
    <row r="883" s="1" customFormat="1" ht="14.25" customHeight="1" spans="1:9">
      <c r="A883" s="7">
        <v>1</v>
      </c>
      <c r="B883" s="14" t="s">
        <v>1050</v>
      </c>
      <c r="C883" s="15" t="s">
        <v>1065</v>
      </c>
      <c r="D883" s="15" t="s">
        <v>1327</v>
      </c>
      <c r="E883" s="15"/>
      <c r="F883" s="15" t="s">
        <v>3146</v>
      </c>
      <c r="G883" s="15"/>
      <c r="H883" s="15"/>
      <c r="I883" s="15"/>
    </row>
    <row r="884" s="1" customFormat="1" ht="14.25" customHeight="1" spans="1:9">
      <c r="A884" s="7">
        <v>2</v>
      </c>
      <c r="B884" s="14" t="s">
        <v>1050</v>
      </c>
      <c r="C884" s="15" t="s">
        <v>1051</v>
      </c>
      <c r="D884" s="15" t="s">
        <v>3147</v>
      </c>
      <c r="E884" s="15"/>
      <c r="F884" s="15" t="s">
        <v>3148</v>
      </c>
      <c r="G884" s="15"/>
      <c r="H884" s="15"/>
      <c r="I884" s="15"/>
    </row>
    <row r="885" s="1" customFormat="1" ht="14.25" customHeight="1" spans="1:9">
      <c r="A885" s="7">
        <v>3</v>
      </c>
      <c r="B885" s="14" t="s">
        <v>1050</v>
      </c>
      <c r="C885" s="15" t="s">
        <v>1051</v>
      </c>
      <c r="D885" s="15" t="s">
        <v>3149</v>
      </c>
      <c r="E885" s="15"/>
      <c r="F885" s="15" t="s">
        <v>3150</v>
      </c>
      <c r="G885" s="15"/>
      <c r="H885" s="15"/>
      <c r="I885" s="15"/>
    </row>
    <row r="886" s="1" customFormat="1" ht="14.25" customHeight="1" spans="1:9">
      <c r="A886" s="7">
        <v>4</v>
      </c>
      <c r="B886" s="14" t="s">
        <v>1050</v>
      </c>
      <c r="C886" s="15" t="s">
        <v>1051</v>
      </c>
      <c r="D886" s="15" t="s">
        <v>3151</v>
      </c>
      <c r="E886" s="15"/>
      <c r="F886" s="15" t="s">
        <v>3152</v>
      </c>
      <c r="G886" s="15"/>
      <c r="H886" s="15"/>
      <c r="I886" s="15"/>
    </row>
    <row r="887" s="1" customFormat="1" ht="14.25" customHeight="1" spans="1:9">
      <c r="A887" s="7">
        <v>5</v>
      </c>
      <c r="B887" s="14" t="s">
        <v>1050</v>
      </c>
      <c r="C887" s="15" t="s">
        <v>1061</v>
      </c>
      <c r="D887" s="15" t="s">
        <v>3153</v>
      </c>
      <c r="E887" s="15"/>
      <c r="F887" s="15" t="s">
        <v>2885</v>
      </c>
      <c r="G887" s="15"/>
      <c r="H887" s="15"/>
      <c r="I887" s="15"/>
    </row>
    <row r="888" s="1" customFormat="1" ht="14.25" customHeight="1" spans="1:9">
      <c r="A888" s="7">
        <v>6</v>
      </c>
      <c r="B888" s="14" t="s">
        <v>1070</v>
      </c>
      <c r="C888" s="15" t="s">
        <v>1075</v>
      </c>
      <c r="D888" s="15" t="s">
        <v>3154</v>
      </c>
      <c r="E888" s="15"/>
      <c r="F888" s="15" t="s">
        <v>2531</v>
      </c>
      <c r="G888" s="15"/>
      <c r="H888" s="15"/>
      <c r="I888" s="15"/>
    </row>
    <row r="889" s="1" customFormat="1" ht="22.7" customHeight="1" spans="1:9">
      <c r="A889" s="7">
        <v>7</v>
      </c>
      <c r="B889" s="14" t="s">
        <v>1070</v>
      </c>
      <c r="C889" s="15" t="s">
        <v>1075</v>
      </c>
      <c r="D889" s="15" t="s">
        <v>3155</v>
      </c>
      <c r="E889" s="15"/>
      <c r="F889" s="15" t="s">
        <v>1909</v>
      </c>
      <c r="G889" s="15"/>
      <c r="H889" s="15"/>
      <c r="I889" s="15"/>
    </row>
    <row r="890" s="1" customFormat="1" ht="56.45" customHeight="1" spans="1:9">
      <c r="A890" s="2" t="s">
        <v>2378</v>
      </c>
      <c r="B890" s="2"/>
      <c r="C890" s="2"/>
      <c r="D890" s="2"/>
      <c r="E890" s="2"/>
      <c r="F890" s="2"/>
      <c r="G890" s="2"/>
      <c r="H890" s="2"/>
      <c r="I890" s="2"/>
    </row>
    <row r="891" s="1" customFormat="1" ht="27.2" customHeight="1" spans="1:9">
      <c r="A891" s="3" t="s">
        <v>2379</v>
      </c>
      <c r="B891" s="4" t="s">
        <v>3156</v>
      </c>
      <c r="C891" s="4"/>
      <c r="D891" s="4"/>
      <c r="E891" s="4"/>
      <c r="F891" s="4"/>
      <c r="G891" s="5"/>
      <c r="H891" s="5"/>
      <c r="I891" s="16" t="s">
        <v>2</v>
      </c>
    </row>
    <row r="892" s="1" customFormat="1" ht="28.5" customHeight="1" spans="1:9">
      <c r="A892" s="6" t="s">
        <v>2381</v>
      </c>
      <c r="B892" s="6"/>
      <c r="C892" s="6"/>
      <c r="D892" s="6" t="s">
        <v>2382</v>
      </c>
      <c r="E892" s="6"/>
      <c r="F892" s="6" t="s">
        <v>2383</v>
      </c>
      <c r="G892" s="6"/>
      <c r="H892" s="6" t="s">
        <v>39</v>
      </c>
      <c r="I892" s="6"/>
    </row>
    <row r="893" s="1" customFormat="1" ht="28.5" customHeight="1" spans="1:9">
      <c r="A893" s="7" t="s">
        <v>2384</v>
      </c>
      <c r="B893" s="7"/>
      <c r="C893" s="7"/>
      <c r="D893" s="8">
        <v>46.4612</v>
      </c>
      <c r="E893" s="8"/>
      <c r="F893" s="8">
        <v>46.4612</v>
      </c>
      <c r="G893" s="8"/>
      <c r="H893" s="8">
        <v>0</v>
      </c>
      <c r="I893" s="8"/>
    </row>
    <row r="894" s="1" customFormat="1" ht="28.5" customHeight="1" spans="1:9">
      <c r="A894" s="7" t="s">
        <v>2385</v>
      </c>
      <c r="B894" s="7"/>
      <c r="C894" s="7"/>
      <c r="D894" s="8">
        <v>46.4612</v>
      </c>
      <c r="E894" s="8"/>
      <c r="F894" s="8">
        <v>46.4612</v>
      </c>
      <c r="G894" s="8"/>
      <c r="H894" s="8">
        <v>0</v>
      </c>
      <c r="I894" s="8"/>
    </row>
    <row r="895" s="1" customFormat="1" ht="57.2" customHeight="1" spans="1:9">
      <c r="A895" s="9" t="s">
        <v>2386</v>
      </c>
      <c r="B895" s="9"/>
      <c r="C895" s="9"/>
      <c r="D895" s="10" t="s">
        <v>3157</v>
      </c>
      <c r="E895" s="10"/>
      <c r="F895" s="10"/>
      <c r="G895" s="10"/>
      <c r="H895" s="10"/>
      <c r="I895" s="10"/>
    </row>
    <row r="896" s="1" customFormat="1" ht="26.45" customHeight="1" spans="1:9">
      <c r="A896" s="11" t="s">
        <v>2388</v>
      </c>
      <c r="B896" s="11"/>
      <c r="C896" s="11"/>
      <c r="D896" s="11"/>
      <c r="E896" s="11"/>
      <c r="F896" s="11"/>
      <c r="G896" s="11"/>
      <c r="H896" s="11"/>
      <c r="I896" s="11"/>
    </row>
    <row r="897" s="1" customFormat="1" ht="14.25" customHeight="1" spans="1:9">
      <c r="A897" s="6" t="s">
        <v>2389</v>
      </c>
      <c r="B897" s="6" t="s">
        <v>1040</v>
      </c>
      <c r="C897" s="6" t="s">
        <v>1041</v>
      </c>
      <c r="D897" s="6" t="s">
        <v>1042</v>
      </c>
      <c r="E897" s="6" t="s">
        <v>1044</v>
      </c>
      <c r="F897" s="6" t="s">
        <v>2390</v>
      </c>
      <c r="G897" s="6"/>
      <c r="H897" s="6"/>
      <c r="I897" s="6"/>
    </row>
    <row r="898" s="1" customFormat="1" ht="14.25" customHeight="1" spans="1:9">
      <c r="A898" s="6"/>
      <c r="B898" s="6"/>
      <c r="C898" s="6"/>
      <c r="D898" s="6"/>
      <c r="E898" s="6"/>
      <c r="F898" s="6" t="s">
        <v>2391</v>
      </c>
      <c r="G898" s="6">
        <v>2023</v>
      </c>
      <c r="H898" s="6">
        <v>2024</v>
      </c>
      <c r="I898" s="6">
        <v>2025</v>
      </c>
    </row>
    <row r="899" s="1" customFormat="1" ht="14.25" customHeight="1" spans="1:9">
      <c r="A899" s="7">
        <v>1</v>
      </c>
      <c r="B899" s="12" t="s">
        <v>1096</v>
      </c>
      <c r="C899" s="12" t="s">
        <v>2392</v>
      </c>
      <c r="D899" s="12" t="s">
        <v>2393</v>
      </c>
      <c r="E899" s="13" t="s">
        <v>2399</v>
      </c>
      <c r="F899" s="13"/>
      <c r="G899" s="13" t="s">
        <v>2399</v>
      </c>
      <c r="H899" s="13" t="s">
        <v>2399</v>
      </c>
      <c r="I899" s="13" t="s">
        <v>2399</v>
      </c>
    </row>
    <row r="900" s="1" customFormat="1" ht="14.25" customHeight="1" spans="1:9">
      <c r="A900" s="7">
        <v>2</v>
      </c>
      <c r="B900" s="12" t="s">
        <v>1096</v>
      </c>
      <c r="C900" s="12" t="s">
        <v>2392</v>
      </c>
      <c r="D900" s="12" t="s">
        <v>2398</v>
      </c>
      <c r="E900" s="13" t="s">
        <v>2413</v>
      </c>
      <c r="F900" s="13" t="s">
        <v>2413</v>
      </c>
      <c r="G900" s="13" t="s">
        <v>2413</v>
      </c>
      <c r="H900" s="13" t="s">
        <v>2413</v>
      </c>
      <c r="I900" s="13" t="s">
        <v>2413</v>
      </c>
    </row>
    <row r="901" s="1" customFormat="1" ht="14.25" customHeight="1" spans="1:9">
      <c r="A901" s="7">
        <v>3</v>
      </c>
      <c r="B901" s="12" t="s">
        <v>1096</v>
      </c>
      <c r="C901" s="12" t="s">
        <v>2392</v>
      </c>
      <c r="D901" s="12" t="s">
        <v>2400</v>
      </c>
      <c r="E901" s="13" t="s">
        <v>2399</v>
      </c>
      <c r="F901" s="13"/>
      <c r="G901" s="13" t="s">
        <v>2399</v>
      </c>
      <c r="H901" s="13" t="s">
        <v>2399</v>
      </c>
      <c r="I901" s="13" t="s">
        <v>2399</v>
      </c>
    </row>
    <row r="902" s="1" customFormat="1" ht="14.25" customHeight="1" spans="1:9">
      <c r="A902" s="7">
        <v>4</v>
      </c>
      <c r="B902" s="12" t="s">
        <v>1096</v>
      </c>
      <c r="C902" s="12" t="s">
        <v>2392</v>
      </c>
      <c r="D902" s="12" t="s">
        <v>2402</v>
      </c>
      <c r="E902" s="13" t="s">
        <v>3158</v>
      </c>
      <c r="F902" s="13"/>
      <c r="G902" s="13"/>
      <c r="H902" s="13"/>
      <c r="I902" s="13"/>
    </row>
    <row r="903" s="1" customFormat="1" ht="14.25" customHeight="1" spans="1:9">
      <c r="A903" s="7">
        <v>5</v>
      </c>
      <c r="B903" s="12" t="s">
        <v>1096</v>
      </c>
      <c r="C903" s="12" t="s">
        <v>2404</v>
      </c>
      <c r="D903" s="12" t="s">
        <v>2405</v>
      </c>
      <c r="E903" s="13" t="s">
        <v>1919</v>
      </c>
      <c r="F903" s="13"/>
      <c r="G903" s="13"/>
      <c r="H903" s="13"/>
      <c r="I903" s="13"/>
    </row>
    <row r="904" s="1" customFormat="1" ht="14.25" customHeight="1" spans="1:9">
      <c r="A904" s="7">
        <v>6</v>
      </c>
      <c r="B904" s="12" t="s">
        <v>1096</v>
      </c>
      <c r="C904" s="12" t="s">
        <v>2406</v>
      </c>
      <c r="D904" s="12" t="s">
        <v>2407</v>
      </c>
      <c r="E904" s="13" t="s">
        <v>2399</v>
      </c>
      <c r="F904" s="13"/>
      <c r="G904" s="13" t="s">
        <v>2399</v>
      </c>
      <c r="H904" s="13" t="s">
        <v>2399</v>
      </c>
      <c r="I904" s="13" t="s">
        <v>2399</v>
      </c>
    </row>
    <row r="905" s="1" customFormat="1" ht="14.25" customHeight="1" spans="1:9">
      <c r="A905" s="7">
        <v>7</v>
      </c>
      <c r="B905" s="12" t="s">
        <v>1096</v>
      </c>
      <c r="C905" s="12" t="s">
        <v>2408</v>
      </c>
      <c r="D905" s="12" t="s">
        <v>2409</v>
      </c>
      <c r="E905" s="13" t="s">
        <v>2413</v>
      </c>
      <c r="F905" s="13" t="s">
        <v>2413</v>
      </c>
      <c r="G905" s="13" t="s">
        <v>2413</v>
      </c>
      <c r="H905" s="13" t="s">
        <v>2413</v>
      </c>
      <c r="I905" s="13" t="s">
        <v>2413</v>
      </c>
    </row>
    <row r="906" s="1" customFormat="1" ht="25.7" customHeight="1" spans="1:9">
      <c r="A906" s="11" t="s">
        <v>2410</v>
      </c>
      <c r="B906" s="11"/>
      <c r="C906" s="11"/>
      <c r="D906" s="11"/>
      <c r="E906" s="11"/>
      <c r="F906" s="11"/>
      <c r="G906" s="11"/>
      <c r="H906" s="11"/>
      <c r="I906" s="11"/>
    </row>
    <row r="907" s="1" customFormat="1" ht="14.25" customHeight="1" spans="1:9">
      <c r="A907" s="6" t="s">
        <v>2389</v>
      </c>
      <c r="B907" s="6" t="s">
        <v>1040</v>
      </c>
      <c r="C907" s="6" t="s">
        <v>1041</v>
      </c>
      <c r="D907" s="6" t="s">
        <v>1042</v>
      </c>
      <c r="E907" s="6"/>
      <c r="F907" s="9" t="s">
        <v>2411</v>
      </c>
      <c r="G907" s="9"/>
      <c r="H907" s="9"/>
      <c r="I907" s="9"/>
    </row>
    <row r="908" s="1" customFormat="1" ht="22.7" customHeight="1" spans="1:9">
      <c r="A908" s="7">
        <v>1</v>
      </c>
      <c r="B908" s="14" t="s">
        <v>1050</v>
      </c>
      <c r="C908" s="15" t="s">
        <v>1065</v>
      </c>
      <c r="D908" s="15" t="s">
        <v>3159</v>
      </c>
      <c r="E908" s="15"/>
      <c r="F908" s="15" t="s">
        <v>3160</v>
      </c>
      <c r="G908" s="15"/>
      <c r="H908" s="15"/>
      <c r="I908" s="15"/>
    </row>
    <row r="909" s="1" customFormat="1" ht="14.25" customHeight="1" spans="1:9">
      <c r="A909" s="7">
        <v>2</v>
      </c>
      <c r="B909" s="14" t="s">
        <v>1050</v>
      </c>
      <c r="C909" s="15" t="s">
        <v>1051</v>
      </c>
      <c r="D909" s="15" t="s">
        <v>3161</v>
      </c>
      <c r="E909" s="15"/>
      <c r="F909" s="15" t="s">
        <v>3162</v>
      </c>
      <c r="G909" s="15"/>
      <c r="H909" s="15"/>
      <c r="I909" s="15"/>
    </row>
    <row r="910" s="1" customFormat="1" ht="14.25" customHeight="1" spans="1:9">
      <c r="A910" s="7">
        <v>3</v>
      </c>
      <c r="B910" s="14" t="s">
        <v>1050</v>
      </c>
      <c r="C910" s="15" t="s">
        <v>1051</v>
      </c>
      <c r="D910" s="15" t="s">
        <v>3163</v>
      </c>
      <c r="E910" s="15"/>
      <c r="F910" s="15" t="s">
        <v>3164</v>
      </c>
      <c r="G910" s="15"/>
      <c r="H910" s="15"/>
      <c r="I910" s="15"/>
    </row>
    <row r="911" s="1" customFormat="1" ht="14.25" customHeight="1" spans="1:9">
      <c r="A911" s="7">
        <v>4</v>
      </c>
      <c r="B911" s="14" t="s">
        <v>1050</v>
      </c>
      <c r="C911" s="15" t="s">
        <v>1051</v>
      </c>
      <c r="D911" s="15" t="s">
        <v>3165</v>
      </c>
      <c r="E911" s="15"/>
      <c r="F911" s="15" t="s">
        <v>3166</v>
      </c>
      <c r="G911" s="15"/>
      <c r="H911" s="15"/>
      <c r="I911" s="15"/>
    </row>
    <row r="912" s="1" customFormat="1" ht="14.25" customHeight="1" spans="1:9">
      <c r="A912" s="7">
        <v>5</v>
      </c>
      <c r="B912" s="14" t="s">
        <v>1050</v>
      </c>
      <c r="C912" s="15" t="s">
        <v>1061</v>
      </c>
      <c r="D912" s="15" t="s">
        <v>3167</v>
      </c>
      <c r="E912" s="15"/>
      <c r="F912" s="15" t="s">
        <v>3168</v>
      </c>
      <c r="G912" s="15"/>
      <c r="H912" s="15"/>
      <c r="I912" s="15"/>
    </row>
    <row r="913" s="1" customFormat="1" ht="14.25" customHeight="1" spans="1:9">
      <c r="A913" s="7">
        <v>6</v>
      </c>
      <c r="B913" s="14" t="s">
        <v>1070</v>
      </c>
      <c r="C913" s="15" t="s">
        <v>1075</v>
      </c>
      <c r="D913" s="15" t="s">
        <v>3169</v>
      </c>
      <c r="E913" s="15"/>
      <c r="F913" s="15" t="s">
        <v>1669</v>
      </c>
      <c r="G913" s="15"/>
      <c r="H913" s="15"/>
      <c r="I913" s="15"/>
    </row>
    <row r="914" s="1" customFormat="1" ht="14.25" customHeight="1" spans="1:9">
      <c r="A914" s="7">
        <v>7</v>
      </c>
      <c r="B914" s="14" t="s">
        <v>1070</v>
      </c>
      <c r="C914" s="15" t="s">
        <v>1075</v>
      </c>
      <c r="D914" s="15" t="s">
        <v>3170</v>
      </c>
      <c r="E914" s="15"/>
      <c r="F914" s="15" t="s">
        <v>3171</v>
      </c>
      <c r="G914" s="15"/>
      <c r="H914" s="15"/>
      <c r="I914" s="15"/>
    </row>
    <row r="915" s="1" customFormat="1" ht="56.45" customHeight="1" spans="1:9">
      <c r="A915" s="2" t="s">
        <v>2378</v>
      </c>
      <c r="B915" s="2"/>
      <c r="C915" s="2"/>
      <c r="D915" s="2"/>
      <c r="E915" s="2"/>
      <c r="F915" s="2"/>
      <c r="G915" s="2"/>
      <c r="H915" s="2"/>
      <c r="I915" s="2"/>
    </row>
    <row r="916" s="1" customFormat="1" ht="27.2" customHeight="1" spans="1:9">
      <c r="A916" s="3" t="s">
        <v>2379</v>
      </c>
      <c r="B916" s="4" t="s">
        <v>3172</v>
      </c>
      <c r="C916" s="4"/>
      <c r="D916" s="4"/>
      <c r="E916" s="4"/>
      <c r="F916" s="4"/>
      <c r="G916" s="5"/>
      <c r="H916" s="5"/>
      <c r="I916" s="16" t="s">
        <v>2</v>
      </c>
    </row>
    <row r="917" s="1" customFormat="1" ht="28.5" customHeight="1" spans="1:9">
      <c r="A917" s="6" t="s">
        <v>2381</v>
      </c>
      <c r="B917" s="6"/>
      <c r="C917" s="6"/>
      <c r="D917" s="6" t="s">
        <v>2382</v>
      </c>
      <c r="E917" s="6"/>
      <c r="F917" s="6" t="s">
        <v>2383</v>
      </c>
      <c r="G917" s="6"/>
      <c r="H917" s="6" t="s">
        <v>39</v>
      </c>
      <c r="I917" s="6"/>
    </row>
    <row r="918" s="1" customFormat="1" ht="28.5" customHeight="1" spans="1:9">
      <c r="A918" s="7" t="s">
        <v>2384</v>
      </c>
      <c r="B918" s="7"/>
      <c r="C918" s="7"/>
      <c r="D918" s="8">
        <v>1950.4637</v>
      </c>
      <c r="E918" s="8"/>
      <c r="F918" s="8">
        <v>1950.4637</v>
      </c>
      <c r="G918" s="8"/>
      <c r="H918" s="8">
        <v>0</v>
      </c>
      <c r="I918" s="8"/>
    </row>
    <row r="919" s="1" customFormat="1" ht="28.5" customHeight="1" spans="1:9">
      <c r="A919" s="7" t="s">
        <v>2385</v>
      </c>
      <c r="B919" s="7"/>
      <c r="C919" s="7"/>
      <c r="D919" s="8">
        <v>1950.4637</v>
      </c>
      <c r="E919" s="8"/>
      <c r="F919" s="8">
        <v>1950.4637</v>
      </c>
      <c r="G919" s="8"/>
      <c r="H919" s="8">
        <v>0</v>
      </c>
      <c r="I919" s="8"/>
    </row>
    <row r="920" s="1" customFormat="1" ht="409.5" customHeight="1" spans="1:9">
      <c r="A920" s="9" t="s">
        <v>2386</v>
      </c>
      <c r="B920" s="9"/>
      <c r="C920" s="9"/>
      <c r="D920" s="10" t="s">
        <v>3173</v>
      </c>
      <c r="E920" s="10"/>
      <c r="F920" s="10"/>
      <c r="G920" s="10"/>
      <c r="H920" s="10"/>
      <c r="I920" s="10"/>
    </row>
    <row r="921" s="1" customFormat="1" ht="26.45" customHeight="1" spans="1:9">
      <c r="A921" s="11" t="s">
        <v>2388</v>
      </c>
      <c r="B921" s="11"/>
      <c r="C921" s="11"/>
      <c r="D921" s="11"/>
      <c r="E921" s="11"/>
      <c r="F921" s="11"/>
      <c r="G921" s="11"/>
      <c r="H921" s="11"/>
      <c r="I921" s="11"/>
    </row>
    <row r="922" s="1" customFormat="1" ht="14.25" customHeight="1" spans="1:9">
      <c r="A922" s="6" t="s">
        <v>2389</v>
      </c>
      <c r="B922" s="6" t="s">
        <v>1040</v>
      </c>
      <c r="C922" s="6" t="s">
        <v>1041</v>
      </c>
      <c r="D922" s="6" t="s">
        <v>1042</v>
      </c>
      <c r="E922" s="6" t="s">
        <v>1044</v>
      </c>
      <c r="F922" s="6" t="s">
        <v>2390</v>
      </c>
      <c r="G922" s="6"/>
      <c r="H922" s="6"/>
      <c r="I922" s="6"/>
    </row>
    <row r="923" s="1" customFormat="1" ht="14.25" customHeight="1" spans="1:9">
      <c r="A923" s="6"/>
      <c r="B923" s="6"/>
      <c r="C923" s="6"/>
      <c r="D923" s="6"/>
      <c r="E923" s="6"/>
      <c r="F923" s="6" t="s">
        <v>2391</v>
      </c>
      <c r="G923" s="6">
        <v>2023</v>
      </c>
      <c r="H923" s="6">
        <v>2024</v>
      </c>
      <c r="I923" s="6">
        <v>2025</v>
      </c>
    </row>
    <row r="924" s="1" customFormat="1" ht="14.25" customHeight="1" spans="1:9">
      <c r="A924" s="7">
        <v>1</v>
      </c>
      <c r="B924" s="12" t="s">
        <v>1096</v>
      </c>
      <c r="C924" s="12" t="s">
        <v>2392</v>
      </c>
      <c r="D924" s="12" t="s">
        <v>2393</v>
      </c>
      <c r="E924" s="13" t="s">
        <v>3174</v>
      </c>
      <c r="F924" s="13" t="s">
        <v>3174</v>
      </c>
      <c r="G924" s="13" t="s">
        <v>3175</v>
      </c>
      <c r="H924" s="13" t="s">
        <v>3176</v>
      </c>
      <c r="I924" s="13" t="s">
        <v>3177</v>
      </c>
    </row>
    <row r="925" s="1" customFormat="1" ht="14.25" customHeight="1" spans="1:9">
      <c r="A925" s="7">
        <v>2</v>
      </c>
      <c r="B925" s="12" t="s">
        <v>1096</v>
      </c>
      <c r="C925" s="12" t="s">
        <v>2392</v>
      </c>
      <c r="D925" s="12" t="s">
        <v>2398</v>
      </c>
      <c r="E925" s="13" t="s">
        <v>2399</v>
      </c>
      <c r="F925" s="13"/>
      <c r="G925" s="13" t="s">
        <v>2399</v>
      </c>
      <c r="H925" s="13" t="s">
        <v>2399</v>
      </c>
      <c r="I925" s="13" t="s">
        <v>2399</v>
      </c>
    </row>
    <row r="926" s="1" customFormat="1" ht="14.25" customHeight="1" spans="1:9">
      <c r="A926" s="7">
        <v>3</v>
      </c>
      <c r="B926" s="12" t="s">
        <v>1096</v>
      </c>
      <c r="C926" s="12" t="s">
        <v>2392</v>
      </c>
      <c r="D926" s="12" t="s">
        <v>2400</v>
      </c>
      <c r="E926" s="13" t="s">
        <v>3178</v>
      </c>
      <c r="F926" s="13" t="s">
        <v>3178</v>
      </c>
      <c r="G926" s="13" t="s">
        <v>3179</v>
      </c>
      <c r="H926" s="13" t="s">
        <v>3180</v>
      </c>
      <c r="I926" s="13" t="s">
        <v>3181</v>
      </c>
    </row>
    <row r="927" s="1" customFormat="1" ht="14.25" customHeight="1" spans="1:9">
      <c r="A927" s="7">
        <v>4</v>
      </c>
      <c r="B927" s="12" t="s">
        <v>1096</v>
      </c>
      <c r="C927" s="12" t="s">
        <v>2392</v>
      </c>
      <c r="D927" s="12" t="s">
        <v>2402</v>
      </c>
      <c r="E927" s="13" t="s">
        <v>3182</v>
      </c>
      <c r="F927" s="13" t="s">
        <v>3182</v>
      </c>
      <c r="G927" s="13"/>
      <c r="H927" s="13"/>
      <c r="I927" s="13" t="s">
        <v>3182</v>
      </c>
    </row>
    <row r="928" s="1" customFormat="1" ht="14.25" customHeight="1" spans="1:9">
      <c r="A928" s="7">
        <v>5</v>
      </c>
      <c r="B928" s="12" t="s">
        <v>1096</v>
      </c>
      <c r="C928" s="12" t="s">
        <v>2404</v>
      </c>
      <c r="D928" s="12" t="s">
        <v>2405</v>
      </c>
      <c r="E928" s="13" t="s">
        <v>1919</v>
      </c>
      <c r="F928" s="13"/>
      <c r="G928" s="13"/>
      <c r="H928" s="13"/>
      <c r="I928" s="13"/>
    </row>
    <row r="929" s="1" customFormat="1" ht="14.25" customHeight="1" spans="1:9">
      <c r="A929" s="7">
        <v>6</v>
      </c>
      <c r="B929" s="12" t="s">
        <v>1096</v>
      </c>
      <c r="C929" s="12" t="s">
        <v>2406</v>
      </c>
      <c r="D929" s="12" t="s">
        <v>2407</v>
      </c>
      <c r="E929" s="13" t="s">
        <v>2399</v>
      </c>
      <c r="F929" s="13"/>
      <c r="G929" s="13" t="s">
        <v>2399</v>
      </c>
      <c r="H929" s="13" t="s">
        <v>2399</v>
      </c>
      <c r="I929" s="13" t="s">
        <v>2399</v>
      </c>
    </row>
    <row r="930" s="1" customFormat="1" ht="14.25" customHeight="1" spans="1:9">
      <c r="A930" s="7">
        <v>7</v>
      </c>
      <c r="B930" s="12" t="s">
        <v>1096</v>
      </c>
      <c r="C930" s="12" t="s">
        <v>2408</v>
      </c>
      <c r="D930" s="12" t="s">
        <v>2409</v>
      </c>
      <c r="E930" s="13" t="s">
        <v>3183</v>
      </c>
      <c r="F930" s="13" t="s">
        <v>3183</v>
      </c>
      <c r="G930" s="13" t="s">
        <v>2442</v>
      </c>
      <c r="H930" s="13" t="s">
        <v>3184</v>
      </c>
      <c r="I930" s="13" t="s">
        <v>3184</v>
      </c>
    </row>
    <row r="931" s="1" customFormat="1" ht="25.7" customHeight="1" spans="1:9">
      <c r="A931" s="11" t="s">
        <v>2410</v>
      </c>
      <c r="B931" s="11"/>
      <c r="C931" s="11"/>
      <c r="D931" s="11"/>
      <c r="E931" s="11"/>
      <c r="F931" s="11"/>
      <c r="G931" s="11"/>
      <c r="H931" s="11"/>
      <c r="I931" s="11"/>
    </row>
    <row r="932" s="1" customFormat="1" ht="14.25" customHeight="1" spans="1:9">
      <c r="A932" s="6" t="s">
        <v>2389</v>
      </c>
      <c r="B932" s="6" t="s">
        <v>1040</v>
      </c>
      <c r="C932" s="6" t="s">
        <v>1041</v>
      </c>
      <c r="D932" s="6" t="s">
        <v>1042</v>
      </c>
      <c r="E932" s="6"/>
      <c r="F932" s="9" t="s">
        <v>2411</v>
      </c>
      <c r="G932" s="9"/>
      <c r="H932" s="9"/>
      <c r="I932" s="9"/>
    </row>
    <row r="933" s="1" customFormat="1" ht="14.25" customHeight="1" spans="1:9">
      <c r="A933" s="7">
        <v>1</v>
      </c>
      <c r="B933" s="14" t="s">
        <v>1050</v>
      </c>
      <c r="C933" s="15" t="s">
        <v>1051</v>
      </c>
      <c r="D933" s="15" t="s">
        <v>3185</v>
      </c>
      <c r="E933" s="15"/>
      <c r="F933" s="15" t="s">
        <v>3186</v>
      </c>
      <c r="G933" s="15"/>
      <c r="H933" s="15"/>
      <c r="I933" s="15"/>
    </row>
    <row r="934" s="1" customFormat="1" ht="14.25" customHeight="1" spans="1:9">
      <c r="A934" s="7">
        <v>2</v>
      </c>
      <c r="B934" s="14" t="s">
        <v>1050</v>
      </c>
      <c r="C934" s="15" t="s">
        <v>1051</v>
      </c>
      <c r="D934" s="15" t="s">
        <v>3187</v>
      </c>
      <c r="E934" s="15"/>
      <c r="F934" s="15" t="s">
        <v>3188</v>
      </c>
      <c r="G934" s="15"/>
      <c r="H934" s="15"/>
      <c r="I934" s="15"/>
    </row>
    <row r="935" s="1" customFormat="1" ht="14.25" customHeight="1" spans="1:9">
      <c r="A935" s="7">
        <v>3</v>
      </c>
      <c r="B935" s="14" t="s">
        <v>1050</v>
      </c>
      <c r="C935" s="15" t="s">
        <v>1051</v>
      </c>
      <c r="D935" s="15" t="s">
        <v>3189</v>
      </c>
      <c r="E935" s="15"/>
      <c r="F935" s="15" t="s">
        <v>3190</v>
      </c>
      <c r="G935" s="15"/>
      <c r="H935" s="15"/>
      <c r="I935" s="15"/>
    </row>
    <row r="936" s="1" customFormat="1" ht="14.25" customHeight="1" spans="1:9">
      <c r="A936" s="7">
        <v>4</v>
      </c>
      <c r="B936" s="14" t="s">
        <v>1050</v>
      </c>
      <c r="C936" s="15" t="s">
        <v>1051</v>
      </c>
      <c r="D936" s="15" t="s">
        <v>3191</v>
      </c>
      <c r="E936" s="15"/>
      <c r="F936" s="15" t="s">
        <v>3192</v>
      </c>
      <c r="G936" s="15"/>
      <c r="H936" s="15"/>
      <c r="I936" s="15"/>
    </row>
    <row r="937" s="1" customFormat="1" ht="14.25" customHeight="1" spans="1:9">
      <c r="A937" s="7">
        <v>5</v>
      </c>
      <c r="B937" s="14" t="s">
        <v>1050</v>
      </c>
      <c r="C937" s="15" t="s">
        <v>1051</v>
      </c>
      <c r="D937" s="15" t="s">
        <v>3193</v>
      </c>
      <c r="E937" s="15"/>
      <c r="F937" s="15" t="s">
        <v>3194</v>
      </c>
      <c r="G937" s="15"/>
      <c r="H937" s="15"/>
      <c r="I937" s="15"/>
    </row>
    <row r="938" s="1" customFormat="1" ht="14.25" customHeight="1" spans="1:9">
      <c r="A938" s="7">
        <v>6</v>
      </c>
      <c r="B938" s="14" t="s">
        <v>1050</v>
      </c>
      <c r="C938" s="15" t="s">
        <v>1051</v>
      </c>
      <c r="D938" s="15" t="s">
        <v>3195</v>
      </c>
      <c r="E938" s="15"/>
      <c r="F938" s="15" t="s">
        <v>3196</v>
      </c>
      <c r="G938" s="15"/>
      <c r="H938" s="15"/>
      <c r="I938" s="15"/>
    </row>
    <row r="939" s="1" customFormat="1" ht="14.25" customHeight="1" spans="1:9">
      <c r="A939" s="7">
        <v>7</v>
      </c>
      <c r="B939" s="14" t="s">
        <v>1050</v>
      </c>
      <c r="C939" s="15" t="s">
        <v>1051</v>
      </c>
      <c r="D939" s="15" t="s">
        <v>3197</v>
      </c>
      <c r="E939" s="15"/>
      <c r="F939" s="15" t="s">
        <v>3198</v>
      </c>
      <c r="G939" s="15"/>
      <c r="H939" s="15"/>
      <c r="I939" s="15"/>
    </row>
    <row r="940" s="1" customFormat="1" ht="14.25" customHeight="1" spans="1:9">
      <c r="A940" s="7">
        <v>8</v>
      </c>
      <c r="B940" s="14" t="s">
        <v>1050</v>
      </c>
      <c r="C940" s="15" t="s">
        <v>1051</v>
      </c>
      <c r="D940" s="15" t="s">
        <v>3199</v>
      </c>
      <c r="E940" s="15"/>
      <c r="F940" s="15" t="s">
        <v>3200</v>
      </c>
      <c r="G940" s="15"/>
      <c r="H940" s="15"/>
      <c r="I940" s="15"/>
    </row>
    <row r="941" s="1" customFormat="1" ht="14.25" customHeight="1" spans="1:9">
      <c r="A941" s="7">
        <v>9</v>
      </c>
      <c r="B941" s="14" t="s">
        <v>1050</v>
      </c>
      <c r="C941" s="15" t="s">
        <v>1051</v>
      </c>
      <c r="D941" s="15" t="s">
        <v>3201</v>
      </c>
      <c r="E941" s="15"/>
      <c r="F941" s="15" t="s">
        <v>3202</v>
      </c>
      <c r="G941" s="15"/>
      <c r="H941" s="15"/>
      <c r="I941" s="15"/>
    </row>
    <row r="942" s="1" customFormat="1" ht="14.25" customHeight="1" spans="1:9">
      <c r="A942" s="7">
        <v>10</v>
      </c>
      <c r="B942" s="14" t="s">
        <v>1050</v>
      </c>
      <c r="C942" s="15" t="s">
        <v>1051</v>
      </c>
      <c r="D942" s="15" t="s">
        <v>3203</v>
      </c>
      <c r="E942" s="15"/>
      <c r="F942" s="15" t="s">
        <v>3204</v>
      </c>
      <c r="G942" s="15"/>
      <c r="H942" s="15"/>
      <c r="I942" s="15"/>
    </row>
    <row r="943" s="1" customFormat="1" ht="56.45" customHeight="1" spans="1:9">
      <c r="A943" s="2" t="s">
        <v>2378</v>
      </c>
      <c r="B943" s="2"/>
      <c r="C943" s="2"/>
      <c r="D943" s="2"/>
      <c r="E943" s="2"/>
      <c r="F943" s="2"/>
      <c r="G943" s="2"/>
      <c r="H943" s="2"/>
      <c r="I943" s="2"/>
    </row>
    <row r="944" s="1" customFormat="1" ht="27.2" customHeight="1" spans="1:9">
      <c r="A944" s="3" t="s">
        <v>2379</v>
      </c>
      <c r="B944" s="4" t="s">
        <v>3205</v>
      </c>
      <c r="C944" s="4"/>
      <c r="D944" s="4"/>
      <c r="E944" s="4"/>
      <c r="F944" s="4"/>
      <c r="G944" s="5"/>
      <c r="H944" s="5"/>
      <c r="I944" s="16" t="s">
        <v>2</v>
      </c>
    </row>
    <row r="945" s="1" customFormat="1" ht="28.5" customHeight="1" spans="1:9">
      <c r="A945" s="6" t="s">
        <v>2381</v>
      </c>
      <c r="B945" s="6"/>
      <c r="C945" s="6"/>
      <c r="D945" s="6" t="s">
        <v>2382</v>
      </c>
      <c r="E945" s="6"/>
      <c r="F945" s="6" t="s">
        <v>2383</v>
      </c>
      <c r="G945" s="6"/>
      <c r="H945" s="6" t="s">
        <v>39</v>
      </c>
      <c r="I945" s="6"/>
    </row>
    <row r="946" s="1" customFormat="1" ht="28.5" customHeight="1" spans="1:9">
      <c r="A946" s="7" t="s">
        <v>2384</v>
      </c>
      <c r="B946" s="7"/>
      <c r="C946" s="7"/>
      <c r="D946" s="8">
        <v>666.358</v>
      </c>
      <c r="E946" s="8"/>
      <c r="F946" s="8">
        <v>666.358</v>
      </c>
      <c r="G946" s="8"/>
      <c r="H946" s="8">
        <v>0</v>
      </c>
      <c r="I946" s="8"/>
    </row>
    <row r="947" s="1" customFormat="1" ht="28.5" customHeight="1" spans="1:9">
      <c r="A947" s="7" t="s">
        <v>2385</v>
      </c>
      <c r="B947" s="7"/>
      <c r="C947" s="7"/>
      <c r="D947" s="8">
        <v>666.358</v>
      </c>
      <c r="E947" s="8"/>
      <c r="F947" s="8">
        <v>666.358</v>
      </c>
      <c r="G947" s="8"/>
      <c r="H947" s="8">
        <v>0</v>
      </c>
      <c r="I947" s="8"/>
    </row>
    <row r="948" s="1" customFormat="1" ht="57.2" customHeight="1" spans="1:9">
      <c r="A948" s="9" t="s">
        <v>2386</v>
      </c>
      <c r="B948" s="9"/>
      <c r="C948" s="9"/>
      <c r="D948" s="10" t="s">
        <v>3206</v>
      </c>
      <c r="E948" s="10"/>
      <c r="F948" s="10"/>
      <c r="G948" s="10"/>
      <c r="H948" s="10"/>
      <c r="I948" s="10"/>
    </row>
    <row r="949" s="1" customFormat="1" ht="26.45" customHeight="1" spans="1:9">
      <c r="A949" s="11" t="s">
        <v>2388</v>
      </c>
      <c r="B949" s="11"/>
      <c r="C949" s="11"/>
      <c r="D949" s="11"/>
      <c r="E949" s="11"/>
      <c r="F949" s="11"/>
      <c r="G949" s="11"/>
      <c r="H949" s="11"/>
      <c r="I949" s="11"/>
    </row>
    <row r="950" s="1" customFormat="1" ht="14.25" customHeight="1" spans="1:9">
      <c r="A950" s="6" t="s">
        <v>2389</v>
      </c>
      <c r="B950" s="6" t="s">
        <v>1040</v>
      </c>
      <c r="C950" s="6" t="s">
        <v>1041</v>
      </c>
      <c r="D950" s="6" t="s">
        <v>1042</v>
      </c>
      <c r="E950" s="6" t="s">
        <v>1044</v>
      </c>
      <c r="F950" s="6" t="s">
        <v>2390</v>
      </c>
      <c r="G950" s="6"/>
      <c r="H950" s="6"/>
      <c r="I950" s="6"/>
    </row>
    <row r="951" s="1" customFormat="1" ht="14.25" customHeight="1" spans="1:9">
      <c r="A951" s="6"/>
      <c r="B951" s="6"/>
      <c r="C951" s="6"/>
      <c r="D951" s="6"/>
      <c r="E951" s="6"/>
      <c r="F951" s="6" t="s">
        <v>2391</v>
      </c>
      <c r="G951" s="6">
        <v>2023</v>
      </c>
      <c r="H951" s="6">
        <v>2024</v>
      </c>
      <c r="I951" s="6">
        <v>2025</v>
      </c>
    </row>
    <row r="952" s="1" customFormat="1" ht="14.25" customHeight="1" spans="1:9">
      <c r="A952" s="7">
        <v>1</v>
      </c>
      <c r="B952" s="12" t="s">
        <v>1096</v>
      </c>
      <c r="C952" s="12" t="s">
        <v>2392</v>
      </c>
      <c r="D952" s="12" t="s">
        <v>2393</v>
      </c>
      <c r="E952" s="13" t="s">
        <v>3207</v>
      </c>
      <c r="F952" s="13" t="s">
        <v>3208</v>
      </c>
      <c r="G952" s="13" t="s">
        <v>3209</v>
      </c>
      <c r="H952" s="13" t="s">
        <v>3210</v>
      </c>
      <c r="I952" s="13" t="s">
        <v>3211</v>
      </c>
    </row>
    <row r="953" s="1" customFormat="1" ht="14.25" customHeight="1" spans="1:9">
      <c r="A953" s="7">
        <v>2</v>
      </c>
      <c r="B953" s="12" t="s">
        <v>1096</v>
      </c>
      <c r="C953" s="12" t="s">
        <v>2392</v>
      </c>
      <c r="D953" s="12" t="s">
        <v>2398</v>
      </c>
      <c r="E953" s="13" t="s">
        <v>2399</v>
      </c>
      <c r="F953" s="13"/>
      <c r="G953" s="13"/>
      <c r="H953" s="13"/>
      <c r="I953" s="13"/>
    </row>
    <row r="954" s="1" customFormat="1" ht="14.25" customHeight="1" spans="1:9">
      <c r="A954" s="7">
        <v>3</v>
      </c>
      <c r="B954" s="12" t="s">
        <v>1096</v>
      </c>
      <c r="C954" s="12" t="s">
        <v>2392</v>
      </c>
      <c r="D954" s="12" t="s">
        <v>2400</v>
      </c>
      <c r="E954" s="13" t="s">
        <v>3212</v>
      </c>
      <c r="F954" s="13" t="s">
        <v>3213</v>
      </c>
      <c r="G954" s="13" t="s">
        <v>2399</v>
      </c>
      <c r="H954" s="13" t="s">
        <v>2399</v>
      </c>
      <c r="I954" s="13" t="s">
        <v>3213</v>
      </c>
    </row>
    <row r="955" s="1" customFormat="1" ht="14.25" customHeight="1" spans="1:9">
      <c r="A955" s="7">
        <v>4</v>
      </c>
      <c r="B955" s="12" t="s">
        <v>1096</v>
      </c>
      <c r="C955" s="12" t="s">
        <v>2392</v>
      </c>
      <c r="D955" s="12" t="s">
        <v>2402</v>
      </c>
      <c r="E955" s="13" t="s">
        <v>3214</v>
      </c>
      <c r="F955" s="13" t="s">
        <v>3215</v>
      </c>
      <c r="G955" s="13"/>
      <c r="H955" s="13"/>
      <c r="I955" s="13" t="s">
        <v>3215</v>
      </c>
    </row>
    <row r="956" s="1" customFormat="1" ht="14.25" customHeight="1" spans="1:9">
      <c r="A956" s="7">
        <v>5</v>
      </c>
      <c r="B956" s="12" t="s">
        <v>1096</v>
      </c>
      <c r="C956" s="12" t="s">
        <v>2404</v>
      </c>
      <c r="D956" s="12" t="s">
        <v>2405</v>
      </c>
      <c r="E956" s="13" t="s">
        <v>1919</v>
      </c>
      <c r="F956" s="13"/>
      <c r="G956" s="13"/>
      <c r="H956" s="13"/>
      <c r="I956" s="13"/>
    </row>
    <row r="957" s="1" customFormat="1" ht="14.25" customHeight="1" spans="1:9">
      <c r="A957" s="7">
        <v>6</v>
      </c>
      <c r="B957" s="12" t="s">
        <v>1096</v>
      </c>
      <c r="C957" s="12" t="s">
        <v>2406</v>
      </c>
      <c r="D957" s="12" t="s">
        <v>2407</v>
      </c>
      <c r="E957" s="13" t="s">
        <v>2399</v>
      </c>
      <c r="F957" s="13"/>
      <c r="G957" s="13"/>
      <c r="H957" s="13"/>
      <c r="I957" s="13"/>
    </row>
    <row r="958" s="1" customFormat="1" ht="14.25" customHeight="1" spans="1:9">
      <c r="A958" s="7">
        <v>7</v>
      </c>
      <c r="B958" s="12" t="s">
        <v>1096</v>
      </c>
      <c r="C958" s="12" t="s">
        <v>2408</v>
      </c>
      <c r="D958" s="12" t="s">
        <v>2409</v>
      </c>
      <c r="E958" s="13" t="s">
        <v>2399</v>
      </c>
      <c r="F958" s="13"/>
      <c r="G958" s="13"/>
      <c r="H958" s="13"/>
      <c r="I958" s="13"/>
    </row>
    <row r="959" s="1" customFormat="1" ht="25.7" customHeight="1" spans="1:9">
      <c r="A959" s="11" t="s">
        <v>2410</v>
      </c>
      <c r="B959" s="11"/>
      <c r="C959" s="11"/>
      <c r="D959" s="11"/>
      <c r="E959" s="11"/>
      <c r="F959" s="11"/>
      <c r="G959" s="11"/>
      <c r="H959" s="11"/>
      <c r="I959" s="11"/>
    </row>
    <row r="960" s="1" customFormat="1" ht="14.25" customHeight="1" spans="1:9">
      <c r="A960" s="6" t="s">
        <v>2389</v>
      </c>
      <c r="B960" s="6" t="s">
        <v>1040</v>
      </c>
      <c r="C960" s="6" t="s">
        <v>1041</v>
      </c>
      <c r="D960" s="6" t="s">
        <v>1042</v>
      </c>
      <c r="E960" s="6"/>
      <c r="F960" s="9" t="s">
        <v>2411</v>
      </c>
      <c r="G960" s="9"/>
      <c r="H960" s="9"/>
      <c r="I960" s="9"/>
    </row>
    <row r="961" s="1" customFormat="1" ht="14.25" customHeight="1" spans="1:9">
      <c r="A961" s="7">
        <v>1</v>
      </c>
      <c r="B961" s="14" t="s">
        <v>1050</v>
      </c>
      <c r="C961" s="15" t="s">
        <v>1051</v>
      </c>
      <c r="D961" s="15" t="s">
        <v>3216</v>
      </c>
      <c r="E961" s="15"/>
      <c r="F961" s="15" t="s">
        <v>3217</v>
      </c>
      <c r="G961" s="15"/>
      <c r="H961" s="15"/>
      <c r="I961" s="15"/>
    </row>
    <row r="962" s="1" customFormat="1" ht="14.25" customHeight="1" spans="1:9">
      <c r="A962" s="7">
        <v>2</v>
      </c>
      <c r="B962" s="14" t="s">
        <v>1050</v>
      </c>
      <c r="C962" s="15" t="s">
        <v>1051</v>
      </c>
      <c r="D962" s="15" t="s">
        <v>3218</v>
      </c>
      <c r="E962" s="15"/>
      <c r="F962" s="15" t="s">
        <v>3219</v>
      </c>
      <c r="G962" s="15"/>
      <c r="H962" s="15"/>
      <c r="I962" s="15"/>
    </row>
    <row r="963" s="1" customFormat="1" ht="14.25" customHeight="1" spans="1:9">
      <c r="A963" s="7">
        <v>3</v>
      </c>
      <c r="B963" s="14" t="s">
        <v>1050</v>
      </c>
      <c r="C963" s="15" t="s">
        <v>1051</v>
      </c>
      <c r="D963" s="15" t="s">
        <v>3220</v>
      </c>
      <c r="E963" s="15"/>
      <c r="F963" s="15" t="s">
        <v>3221</v>
      </c>
      <c r="G963" s="15"/>
      <c r="H963" s="15"/>
      <c r="I963" s="15"/>
    </row>
    <row r="964" s="1" customFormat="1" ht="14.25" customHeight="1" spans="1:9">
      <c r="A964" s="7">
        <v>4</v>
      </c>
      <c r="B964" s="14" t="s">
        <v>1050</v>
      </c>
      <c r="C964" s="15" t="s">
        <v>1051</v>
      </c>
      <c r="D964" s="15" t="s">
        <v>3222</v>
      </c>
      <c r="E964" s="15"/>
      <c r="F964" s="15" t="s">
        <v>3223</v>
      </c>
      <c r="G964" s="15"/>
      <c r="H964" s="15"/>
      <c r="I964" s="15"/>
    </row>
    <row r="965" s="1" customFormat="1" ht="14.25" customHeight="1" spans="1:9">
      <c r="A965" s="7">
        <v>5</v>
      </c>
      <c r="B965" s="14" t="s">
        <v>1050</v>
      </c>
      <c r="C965" s="15" t="s">
        <v>1061</v>
      </c>
      <c r="D965" s="15" t="s">
        <v>3224</v>
      </c>
      <c r="E965" s="15"/>
      <c r="F965" s="15" t="s">
        <v>3225</v>
      </c>
      <c r="G965" s="15"/>
      <c r="H965" s="15"/>
      <c r="I965" s="15"/>
    </row>
    <row r="966" s="1" customFormat="1" ht="14.25" customHeight="1" spans="1:9">
      <c r="A966" s="7">
        <v>6</v>
      </c>
      <c r="B966" s="14" t="s">
        <v>1050</v>
      </c>
      <c r="C966" s="15" t="s">
        <v>1061</v>
      </c>
      <c r="D966" s="15" t="s">
        <v>3226</v>
      </c>
      <c r="E966" s="15"/>
      <c r="F966" s="15" t="s">
        <v>3227</v>
      </c>
      <c r="G966" s="15"/>
      <c r="H966" s="15"/>
      <c r="I966" s="15"/>
    </row>
    <row r="967" s="1" customFormat="1" ht="14.25" customHeight="1" spans="1:9">
      <c r="A967" s="7">
        <v>7</v>
      </c>
      <c r="B967" s="14" t="s">
        <v>1050</v>
      </c>
      <c r="C967" s="15" t="s">
        <v>1061</v>
      </c>
      <c r="D967" s="15" t="s">
        <v>1405</v>
      </c>
      <c r="E967" s="15"/>
      <c r="F967" s="15" t="s">
        <v>3228</v>
      </c>
      <c r="G967" s="15"/>
      <c r="H967" s="15"/>
      <c r="I967" s="15"/>
    </row>
    <row r="968" s="1" customFormat="1" ht="56.45" customHeight="1" spans="1:9">
      <c r="A968" s="2" t="s">
        <v>2378</v>
      </c>
      <c r="B968" s="2"/>
      <c r="C968" s="2"/>
      <c r="D968" s="2"/>
      <c r="E968" s="2"/>
      <c r="F968" s="2"/>
      <c r="G968" s="2"/>
      <c r="H968" s="2"/>
      <c r="I968" s="2"/>
    </row>
    <row r="969" s="1" customFormat="1" ht="27.2" customHeight="1" spans="1:9">
      <c r="A969" s="3" t="s">
        <v>2379</v>
      </c>
      <c r="B969" s="4" t="s">
        <v>3229</v>
      </c>
      <c r="C969" s="4"/>
      <c r="D969" s="4"/>
      <c r="E969" s="4"/>
      <c r="F969" s="4"/>
      <c r="G969" s="5"/>
      <c r="H969" s="5"/>
      <c r="I969" s="16" t="s">
        <v>2</v>
      </c>
    </row>
    <row r="970" s="1" customFormat="1" ht="28.5" customHeight="1" spans="1:9">
      <c r="A970" s="6" t="s">
        <v>2381</v>
      </c>
      <c r="B970" s="6"/>
      <c r="C970" s="6"/>
      <c r="D970" s="6" t="s">
        <v>2382</v>
      </c>
      <c r="E970" s="6"/>
      <c r="F970" s="6" t="s">
        <v>2383</v>
      </c>
      <c r="G970" s="6"/>
      <c r="H970" s="6" t="s">
        <v>39</v>
      </c>
      <c r="I970" s="6"/>
    </row>
    <row r="971" s="1" customFormat="1" ht="28.5" customHeight="1" spans="1:9">
      <c r="A971" s="7" t="s">
        <v>2384</v>
      </c>
      <c r="B971" s="7"/>
      <c r="C971" s="7"/>
      <c r="D971" s="8">
        <v>2159.9076</v>
      </c>
      <c r="E971" s="8"/>
      <c r="F971" s="8">
        <v>2159.9076</v>
      </c>
      <c r="G971" s="8"/>
      <c r="H971" s="8">
        <v>0</v>
      </c>
      <c r="I971" s="8"/>
    </row>
    <row r="972" s="1" customFormat="1" ht="28.5" customHeight="1" spans="1:9">
      <c r="A972" s="7" t="s">
        <v>2385</v>
      </c>
      <c r="B972" s="7"/>
      <c r="C972" s="7"/>
      <c r="D972" s="8">
        <v>2159.9076</v>
      </c>
      <c r="E972" s="8"/>
      <c r="F972" s="8">
        <v>2159.9076</v>
      </c>
      <c r="G972" s="8"/>
      <c r="H972" s="8">
        <v>0</v>
      </c>
      <c r="I972" s="8"/>
    </row>
    <row r="973" s="1" customFormat="1" ht="101.85" customHeight="1" spans="1:9">
      <c r="A973" s="9" t="s">
        <v>2386</v>
      </c>
      <c r="B973" s="9"/>
      <c r="C973" s="9"/>
      <c r="D973" s="10" t="s">
        <v>3230</v>
      </c>
      <c r="E973" s="10"/>
      <c r="F973" s="10"/>
      <c r="G973" s="10"/>
      <c r="H973" s="10"/>
      <c r="I973" s="10"/>
    </row>
    <row r="974" s="1" customFormat="1" ht="26.45" customHeight="1" spans="1:9">
      <c r="A974" s="11" t="s">
        <v>2388</v>
      </c>
      <c r="B974" s="11"/>
      <c r="C974" s="11"/>
      <c r="D974" s="11"/>
      <c r="E974" s="11"/>
      <c r="F974" s="11"/>
      <c r="G974" s="11"/>
      <c r="H974" s="11"/>
      <c r="I974" s="11"/>
    </row>
    <row r="975" s="1" customFormat="1" ht="14.25" customHeight="1" spans="1:9">
      <c r="A975" s="6" t="s">
        <v>2389</v>
      </c>
      <c r="B975" s="6" t="s">
        <v>1040</v>
      </c>
      <c r="C975" s="6" t="s">
        <v>1041</v>
      </c>
      <c r="D975" s="6" t="s">
        <v>1042</v>
      </c>
      <c r="E975" s="6" t="s">
        <v>1044</v>
      </c>
      <c r="F975" s="6" t="s">
        <v>2390</v>
      </c>
      <c r="G975" s="6"/>
      <c r="H975" s="6"/>
      <c r="I975" s="6"/>
    </row>
    <row r="976" s="1" customFormat="1" ht="14.25" customHeight="1" spans="1:9">
      <c r="A976" s="6"/>
      <c r="B976" s="6"/>
      <c r="C976" s="6"/>
      <c r="D976" s="6"/>
      <c r="E976" s="6"/>
      <c r="F976" s="6" t="s">
        <v>2391</v>
      </c>
      <c r="G976" s="6">
        <v>2023</v>
      </c>
      <c r="H976" s="6">
        <v>2024</v>
      </c>
      <c r="I976" s="6">
        <v>2025</v>
      </c>
    </row>
    <row r="977" s="1" customFormat="1" ht="14.25" customHeight="1" spans="1:9">
      <c r="A977" s="7">
        <v>1</v>
      </c>
      <c r="B977" s="12" t="s">
        <v>1096</v>
      </c>
      <c r="C977" s="12" t="s">
        <v>2392</v>
      </c>
      <c r="D977" s="12" t="s">
        <v>2393</v>
      </c>
      <c r="E977" s="13" t="s">
        <v>3231</v>
      </c>
      <c r="F977" s="13" t="s">
        <v>3232</v>
      </c>
      <c r="G977" s="13" t="s">
        <v>3233</v>
      </c>
      <c r="H977" s="13" t="s">
        <v>3234</v>
      </c>
      <c r="I977" s="13" t="s">
        <v>3235</v>
      </c>
    </row>
    <row r="978" s="1" customFormat="1" ht="14.25" customHeight="1" spans="1:9">
      <c r="A978" s="7">
        <v>2</v>
      </c>
      <c r="B978" s="12" t="s">
        <v>1096</v>
      </c>
      <c r="C978" s="12" t="s">
        <v>2392</v>
      </c>
      <c r="D978" s="12" t="s">
        <v>2398</v>
      </c>
      <c r="E978" s="13" t="s">
        <v>3236</v>
      </c>
      <c r="F978" s="13" t="s">
        <v>3236</v>
      </c>
      <c r="G978" s="13"/>
      <c r="H978" s="13"/>
      <c r="I978" s="13" t="s">
        <v>3236</v>
      </c>
    </row>
    <row r="979" s="1" customFormat="1" ht="14.25" customHeight="1" spans="1:9">
      <c r="A979" s="7">
        <v>3</v>
      </c>
      <c r="B979" s="12" t="s">
        <v>1096</v>
      </c>
      <c r="C979" s="12" t="s">
        <v>2392</v>
      </c>
      <c r="D979" s="12" t="s">
        <v>2400</v>
      </c>
      <c r="E979" s="13" t="s">
        <v>3237</v>
      </c>
      <c r="F979" s="13" t="s">
        <v>3238</v>
      </c>
      <c r="G979" s="13"/>
      <c r="H979" s="13" t="s">
        <v>2399</v>
      </c>
      <c r="I979" s="13" t="s">
        <v>3238</v>
      </c>
    </row>
    <row r="980" s="1" customFormat="1" ht="14.25" customHeight="1" spans="1:9">
      <c r="A980" s="7">
        <v>4</v>
      </c>
      <c r="B980" s="12" t="s">
        <v>1096</v>
      </c>
      <c r="C980" s="12" t="s">
        <v>2392</v>
      </c>
      <c r="D980" s="12" t="s">
        <v>2402</v>
      </c>
      <c r="E980" s="13" t="s">
        <v>3239</v>
      </c>
      <c r="F980" s="13" t="s">
        <v>3239</v>
      </c>
      <c r="G980" s="13"/>
      <c r="H980" s="13"/>
      <c r="I980" s="13" t="s">
        <v>3239</v>
      </c>
    </row>
    <row r="981" s="1" customFormat="1" ht="14.25" customHeight="1" spans="1:9">
      <c r="A981" s="7">
        <v>5</v>
      </c>
      <c r="B981" s="12" t="s">
        <v>1096</v>
      </c>
      <c r="C981" s="12" t="s">
        <v>2404</v>
      </c>
      <c r="D981" s="12" t="s">
        <v>2405</v>
      </c>
      <c r="E981" s="13" t="s">
        <v>1919</v>
      </c>
      <c r="F981" s="13"/>
      <c r="G981" s="13"/>
      <c r="H981" s="13"/>
      <c r="I981" s="13"/>
    </row>
    <row r="982" s="1" customFormat="1" ht="14.25" customHeight="1" spans="1:9">
      <c r="A982" s="7">
        <v>6</v>
      </c>
      <c r="B982" s="12" t="s">
        <v>1096</v>
      </c>
      <c r="C982" s="12" t="s">
        <v>2406</v>
      </c>
      <c r="D982" s="12" t="s">
        <v>2407</v>
      </c>
      <c r="E982" s="13" t="s">
        <v>2399</v>
      </c>
      <c r="F982" s="13"/>
      <c r="G982" s="13"/>
      <c r="H982" s="13"/>
      <c r="I982" s="13"/>
    </row>
    <row r="983" s="1" customFormat="1" ht="14.25" customHeight="1" spans="1:9">
      <c r="A983" s="7">
        <v>7</v>
      </c>
      <c r="B983" s="12" t="s">
        <v>1096</v>
      </c>
      <c r="C983" s="12" t="s">
        <v>2408</v>
      </c>
      <c r="D983" s="12" t="s">
        <v>2409</v>
      </c>
      <c r="E983" s="13" t="s">
        <v>2413</v>
      </c>
      <c r="F983" s="13" t="s">
        <v>2413</v>
      </c>
      <c r="G983" s="13" t="s">
        <v>2413</v>
      </c>
      <c r="H983" s="13" t="s">
        <v>2413</v>
      </c>
      <c r="I983" s="13" t="s">
        <v>2413</v>
      </c>
    </row>
    <row r="984" s="1" customFormat="1" ht="25.7" customHeight="1" spans="1:9">
      <c r="A984" s="11" t="s">
        <v>2410</v>
      </c>
      <c r="B984" s="11"/>
      <c r="C984" s="11"/>
      <c r="D984" s="11"/>
      <c r="E984" s="11"/>
      <c r="F984" s="11"/>
      <c r="G984" s="11"/>
      <c r="H984" s="11"/>
      <c r="I984" s="11"/>
    </row>
    <row r="985" s="1" customFormat="1" ht="14.25" customHeight="1" spans="1:9">
      <c r="A985" s="6" t="s">
        <v>2389</v>
      </c>
      <c r="B985" s="6" t="s">
        <v>1040</v>
      </c>
      <c r="C985" s="6" t="s">
        <v>1041</v>
      </c>
      <c r="D985" s="6" t="s">
        <v>1042</v>
      </c>
      <c r="E985" s="6"/>
      <c r="F985" s="9" t="s">
        <v>2411</v>
      </c>
      <c r="G985" s="9"/>
      <c r="H985" s="9"/>
      <c r="I985" s="9"/>
    </row>
    <row r="986" s="1" customFormat="1" ht="14.25" customHeight="1" spans="1:9">
      <c r="A986" s="7">
        <v>1</v>
      </c>
      <c r="B986" s="14" t="s">
        <v>1050</v>
      </c>
      <c r="C986" s="15" t="s">
        <v>1065</v>
      </c>
      <c r="D986" s="15" t="s">
        <v>3240</v>
      </c>
      <c r="E986" s="15"/>
      <c r="F986" s="15" t="s">
        <v>2531</v>
      </c>
      <c r="G986" s="15"/>
      <c r="H986" s="15"/>
      <c r="I986" s="15"/>
    </row>
    <row r="987" s="1" customFormat="1" ht="14.25" customHeight="1" spans="1:9">
      <c r="A987" s="7">
        <v>2</v>
      </c>
      <c r="B987" s="14" t="s">
        <v>1050</v>
      </c>
      <c r="C987" s="15" t="s">
        <v>1051</v>
      </c>
      <c r="D987" s="15" t="s">
        <v>3241</v>
      </c>
      <c r="E987" s="15"/>
      <c r="F987" s="15" t="s">
        <v>3242</v>
      </c>
      <c r="G987" s="15"/>
      <c r="H987" s="15"/>
      <c r="I987" s="15"/>
    </row>
    <row r="988" s="1" customFormat="1" ht="14.25" customHeight="1" spans="1:9">
      <c r="A988" s="7">
        <v>3</v>
      </c>
      <c r="B988" s="14" t="s">
        <v>1050</v>
      </c>
      <c r="C988" s="15" t="s">
        <v>1051</v>
      </c>
      <c r="D988" s="15" t="s">
        <v>3243</v>
      </c>
      <c r="E988" s="15"/>
      <c r="F988" s="15" t="s">
        <v>3244</v>
      </c>
      <c r="G988" s="15"/>
      <c r="H988" s="15"/>
      <c r="I988" s="15"/>
    </row>
    <row r="989" s="1" customFormat="1" ht="14.25" customHeight="1" spans="1:9">
      <c r="A989" s="7">
        <v>4</v>
      </c>
      <c r="B989" s="14" t="s">
        <v>1050</v>
      </c>
      <c r="C989" s="15" t="s">
        <v>1051</v>
      </c>
      <c r="D989" s="15" t="s">
        <v>3245</v>
      </c>
      <c r="E989" s="15"/>
      <c r="F989" s="15" t="s">
        <v>3246</v>
      </c>
      <c r="G989" s="15"/>
      <c r="H989" s="15"/>
      <c r="I989" s="15"/>
    </row>
    <row r="990" s="1" customFormat="1" ht="14.25" customHeight="1" spans="1:9">
      <c r="A990" s="7">
        <v>5</v>
      </c>
      <c r="B990" s="14" t="s">
        <v>1050</v>
      </c>
      <c r="C990" s="15" t="s">
        <v>1061</v>
      </c>
      <c r="D990" s="15" t="s">
        <v>3247</v>
      </c>
      <c r="E990" s="15"/>
      <c r="F990" s="15" t="s">
        <v>2531</v>
      </c>
      <c r="G990" s="15"/>
      <c r="H990" s="15"/>
      <c r="I990" s="15"/>
    </row>
    <row r="991" s="1" customFormat="1" ht="14.25" customHeight="1" spans="1:9">
      <c r="A991" s="7">
        <v>6</v>
      </c>
      <c r="B991" s="14" t="s">
        <v>1070</v>
      </c>
      <c r="C991" s="15" t="s">
        <v>1144</v>
      </c>
      <c r="D991" s="15" t="s">
        <v>3248</v>
      </c>
      <c r="E991" s="15"/>
      <c r="F991" s="15" t="s">
        <v>3249</v>
      </c>
      <c r="G991" s="15"/>
      <c r="H991" s="15"/>
      <c r="I991" s="15"/>
    </row>
    <row r="992" s="1" customFormat="1" ht="14.25" customHeight="1" spans="1:9">
      <c r="A992" s="7">
        <v>7</v>
      </c>
      <c r="B992" s="14" t="s">
        <v>1070</v>
      </c>
      <c r="C992" s="15" t="s">
        <v>1252</v>
      </c>
      <c r="D992" s="15" t="s">
        <v>3250</v>
      </c>
      <c r="E992" s="15"/>
      <c r="F992" s="15" t="s">
        <v>3251</v>
      </c>
      <c r="G992" s="15"/>
      <c r="H992" s="15"/>
      <c r="I992" s="15"/>
    </row>
    <row r="993" s="1" customFormat="1" ht="56.45" customHeight="1" spans="1:9">
      <c r="A993" s="2" t="s">
        <v>2378</v>
      </c>
      <c r="B993" s="2"/>
      <c r="C993" s="2"/>
      <c r="D993" s="2"/>
      <c r="E993" s="2"/>
      <c r="F993" s="2"/>
      <c r="G993" s="2"/>
      <c r="H993" s="2"/>
      <c r="I993" s="2"/>
    </row>
    <row r="994" s="1" customFormat="1" ht="27.2" customHeight="1" spans="1:9">
      <c r="A994" s="3" t="s">
        <v>2379</v>
      </c>
      <c r="B994" s="4" t="s">
        <v>3252</v>
      </c>
      <c r="C994" s="4"/>
      <c r="D994" s="4"/>
      <c r="E994" s="4"/>
      <c r="F994" s="4"/>
      <c r="G994" s="5"/>
      <c r="H994" s="5"/>
      <c r="I994" s="16" t="s">
        <v>2</v>
      </c>
    </row>
    <row r="995" s="1" customFormat="1" ht="28.5" customHeight="1" spans="1:9">
      <c r="A995" s="6" t="s">
        <v>2381</v>
      </c>
      <c r="B995" s="6"/>
      <c r="C995" s="6"/>
      <c r="D995" s="6" t="s">
        <v>2382</v>
      </c>
      <c r="E995" s="6"/>
      <c r="F995" s="6" t="s">
        <v>2383</v>
      </c>
      <c r="G995" s="6"/>
      <c r="H995" s="6" t="s">
        <v>39</v>
      </c>
      <c r="I995" s="6"/>
    </row>
    <row r="996" s="1" customFormat="1" ht="28.5" customHeight="1" spans="1:9">
      <c r="A996" s="7" t="s">
        <v>2384</v>
      </c>
      <c r="B996" s="7"/>
      <c r="C996" s="7"/>
      <c r="D996" s="8">
        <v>526.8344</v>
      </c>
      <c r="E996" s="8"/>
      <c r="F996" s="8">
        <v>526.8344</v>
      </c>
      <c r="G996" s="8"/>
      <c r="H996" s="8">
        <v>0</v>
      </c>
      <c r="I996" s="8"/>
    </row>
    <row r="997" s="1" customFormat="1" ht="28.5" customHeight="1" spans="1:9">
      <c r="A997" s="7" t="s">
        <v>2385</v>
      </c>
      <c r="B997" s="7"/>
      <c r="C997" s="7"/>
      <c r="D997" s="8">
        <v>526.8344</v>
      </c>
      <c r="E997" s="8"/>
      <c r="F997" s="8">
        <v>526.8344</v>
      </c>
      <c r="G997" s="8"/>
      <c r="H997" s="8">
        <v>0</v>
      </c>
      <c r="I997" s="8"/>
    </row>
    <row r="998" s="1" customFormat="1" ht="57.2" customHeight="1" spans="1:9">
      <c r="A998" s="9" t="s">
        <v>2386</v>
      </c>
      <c r="B998" s="9"/>
      <c r="C998" s="9"/>
      <c r="D998" s="10" t="s">
        <v>3253</v>
      </c>
      <c r="E998" s="10"/>
      <c r="F998" s="10"/>
      <c r="G998" s="10"/>
      <c r="H998" s="10"/>
      <c r="I998" s="10"/>
    </row>
    <row r="999" s="1" customFormat="1" ht="26.45" customHeight="1" spans="1:9">
      <c r="A999" s="11" t="s">
        <v>2388</v>
      </c>
      <c r="B999" s="11"/>
      <c r="C999" s="11"/>
      <c r="D999" s="11"/>
      <c r="E999" s="11"/>
      <c r="F999" s="11"/>
      <c r="G999" s="11"/>
      <c r="H999" s="11"/>
      <c r="I999" s="11"/>
    </row>
    <row r="1000" s="1" customFormat="1" ht="14.25" customHeight="1" spans="1:9">
      <c r="A1000" s="6" t="s">
        <v>2389</v>
      </c>
      <c r="B1000" s="6" t="s">
        <v>1040</v>
      </c>
      <c r="C1000" s="6" t="s">
        <v>1041</v>
      </c>
      <c r="D1000" s="6" t="s">
        <v>1042</v>
      </c>
      <c r="E1000" s="6" t="s">
        <v>1044</v>
      </c>
      <c r="F1000" s="6" t="s">
        <v>2390</v>
      </c>
      <c r="G1000" s="6"/>
      <c r="H1000" s="6"/>
      <c r="I1000" s="6"/>
    </row>
    <row r="1001" s="1" customFormat="1" ht="14.25" customHeight="1" spans="1:9">
      <c r="A1001" s="6"/>
      <c r="B1001" s="6"/>
      <c r="C1001" s="6"/>
      <c r="D1001" s="6"/>
      <c r="E1001" s="6"/>
      <c r="F1001" s="6" t="s">
        <v>2391</v>
      </c>
      <c r="G1001" s="6">
        <v>2023</v>
      </c>
      <c r="H1001" s="6">
        <v>2024</v>
      </c>
      <c r="I1001" s="6">
        <v>2025</v>
      </c>
    </row>
    <row r="1002" s="1" customFormat="1" ht="14.25" customHeight="1" spans="1:9">
      <c r="A1002" s="7">
        <v>1</v>
      </c>
      <c r="B1002" s="12" t="s">
        <v>1096</v>
      </c>
      <c r="C1002" s="12" t="s">
        <v>2392</v>
      </c>
      <c r="D1002" s="12" t="s">
        <v>2393</v>
      </c>
      <c r="E1002" s="13" t="s">
        <v>2413</v>
      </c>
      <c r="F1002" s="13" t="s">
        <v>3254</v>
      </c>
      <c r="G1002" s="13" t="s">
        <v>3255</v>
      </c>
      <c r="H1002" s="13" t="s">
        <v>3256</v>
      </c>
      <c r="I1002" s="13" t="s">
        <v>3257</v>
      </c>
    </row>
    <row r="1003" s="1" customFormat="1" ht="14.25" customHeight="1" spans="1:9">
      <c r="A1003" s="7">
        <v>2</v>
      </c>
      <c r="B1003" s="12" t="s">
        <v>1096</v>
      </c>
      <c r="C1003" s="12" t="s">
        <v>2392</v>
      </c>
      <c r="D1003" s="12" t="s">
        <v>2398</v>
      </c>
      <c r="E1003" s="13" t="s">
        <v>2413</v>
      </c>
      <c r="F1003" s="13"/>
      <c r="G1003" s="13"/>
      <c r="H1003" s="13"/>
      <c r="I1003" s="13"/>
    </row>
    <row r="1004" s="1" customFormat="1" ht="14.25" customHeight="1" spans="1:9">
      <c r="A1004" s="7">
        <v>3</v>
      </c>
      <c r="B1004" s="12" t="s">
        <v>1096</v>
      </c>
      <c r="C1004" s="12" t="s">
        <v>2392</v>
      </c>
      <c r="D1004" s="12" t="s">
        <v>2400</v>
      </c>
      <c r="E1004" s="13" t="s">
        <v>3258</v>
      </c>
      <c r="F1004" s="13" t="s">
        <v>3259</v>
      </c>
      <c r="G1004" s="13" t="s">
        <v>2399</v>
      </c>
      <c r="H1004" s="13" t="s">
        <v>2399</v>
      </c>
      <c r="I1004" s="13" t="s">
        <v>3259</v>
      </c>
    </row>
    <row r="1005" s="1" customFormat="1" ht="14.25" customHeight="1" spans="1:9">
      <c r="A1005" s="7">
        <v>4</v>
      </c>
      <c r="B1005" s="12" t="s">
        <v>1096</v>
      </c>
      <c r="C1005" s="12" t="s">
        <v>2392</v>
      </c>
      <c r="D1005" s="12" t="s">
        <v>2402</v>
      </c>
      <c r="E1005" s="13" t="s">
        <v>3260</v>
      </c>
      <c r="F1005" s="13" t="s">
        <v>3260</v>
      </c>
      <c r="G1005" s="13"/>
      <c r="H1005" s="13"/>
      <c r="I1005" s="13" t="s">
        <v>3260</v>
      </c>
    </row>
    <row r="1006" s="1" customFormat="1" ht="14.25" customHeight="1" spans="1:9">
      <c r="A1006" s="7">
        <v>5</v>
      </c>
      <c r="B1006" s="12" t="s">
        <v>1096</v>
      </c>
      <c r="C1006" s="12" t="s">
        <v>2404</v>
      </c>
      <c r="D1006" s="12" t="s">
        <v>2405</v>
      </c>
      <c r="E1006" s="13" t="s">
        <v>1919</v>
      </c>
      <c r="F1006" s="13"/>
      <c r="G1006" s="13"/>
      <c r="H1006" s="13"/>
      <c r="I1006" s="13"/>
    </row>
    <row r="1007" s="1" customFormat="1" ht="14.25" customHeight="1" spans="1:9">
      <c r="A1007" s="7">
        <v>6</v>
      </c>
      <c r="B1007" s="12" t="s">
        <v>1096</v>
      </c>
      <c r="C1007" s="12" t="s">
        <v>2406</v>
      </c>
      <c r="D1007" s="12" t="s">
        <v>2407</v>
      </c>
      <c r="E1007" s="13" t="s">
        <v>2413</v>
      </c>
      <c r="F1007" s="13"/>
      <c r="G1007" s="13"/>
      <c r="H1007" s="13"/>
      <c r="I1007" s="13"/>
    </row>
    <row r="1008" s="1" customFormat="1" ht="14.25" customHeight="1" spans="1:9">
      <c r="A1008" s="7">
        <v>7</v>
      </c>
      <c r="B1008" s="12" t="s">
        <v>1096</v>
      </c>
      <c r="C1008" s="12" t="s">
        <v>2408</v>
      </c>
      <c r="D1008" s="12" t="s">
        <v>2409</v>
      </c>
      <c r="E1008" s="13" t="s">
        <v>2413</v>
      </c>
      <c r="F1008" s="13"/>
      <c r="G1008" s="13"/>
      <c r="H1008" s="13"/>
      <c r="I1008" s="13"/>
    </row>
    <row r="1009" s="1" customFormat="1" ht="25.7" customHeight="1" spans="1:9">
      <c r="A1009" s="11" t="s">
        <v>2410</v>
      </c>
      <c r="B1009" s="11"/>
      <c r="C1009" s="11"/>
      <c r="D1009" s="11"/>
      <c r="E1009" s="11"/>
      <c r="F1009" s="11"/>
      <c r="G1009" s="11"/>
      <c r="H1009" s="11"/>
      <c r="I1009" s="11"/>
    </row>
    <row r="1010" s="1" customFormat="1" ht="14.25" customHeight="1" spans="1:9">
      <c r="A1010" s="6" t="s">
        <v>2389</v>
      </c>
      <c r="B1010" s="6" t="s">
        <v>1040</v>
      </c>
      <c r="C1010" s="6" t="s">
        <v>1041</v>
      </c>
      <c r="D1010" s="6" t="s">
        <v>1042</v>
      </c>
      <c r="E1010" s="6"/>
      <c r="F1010" s="9" t="s">
        <v>2411</v>
      </c>
      <c r="G1010" s="9"/>
      <c r="H1010" s="9"/>
      <c r="I1010" s="9"/>
    </row>
    <row r="1011" s="1" customFormat="1" ht="14.25" customHeight="1" spans="1:9">
      <c r="A1011" s="7">
        <v>1</v>
      </c>
      <c r="B1011" s="14" t="s">
        <v>1050</v>
      </c>
      <c r="C1011" s="15" t="s">
        <v>1065</v>
      </c>
      <c r="D1011" s="15" t="s">
        <v>3261</v>
      </c>
      <c r="E1011" s="15"/>
      <c r="F1011" s="15" t="s">
        <v>2531</v>
      </c>
      <c r="G1011" s="15"/>
      <c r="H1011" s="15"/>
      <c r="I1011" s="15"/>
    </row>
    <row r="1012" s="1" customFormat="1" ht="14.25" customHeight="1" spans="1:9">
      <c r="A1012" s="7">
        <v>2</v>
      </c>
      <c r="B1012" s="14" t="s">
        <v>1050</v>
      </c>
      <c r="C1012" s="15" t="s">
        <v>1051</v>
      </c>
      <c r="D1012" s="15" t="s">
        <v>3262</v>
      </c>
      <c r="E1012" s="15"/>
      <c r="F1012" s="15" t="s">
        <v>3263</v>
      </c>
      <c r="G1012" s="15"/>
      <c r="H1012" s="15"/>
      <c r="I1012" s="15"/>
    </row>
    <row r="1013" s="1" customFormat="1" ht="14.25" customHeight="1" spans="1:9">
      <c r="A1013" s="7">
        <v>3</v>
      </c>
      <c r="B1013" s="14" t="s">
        <v>1050</v>
      </c>
      <c r="C1013" s="15" t="s">
        <v>1051</v>
      </c>
      <c r="D1013" s="15" t="s">
        <v>3264</v>
      </c>
      <c r="E1013" s="15"/>
      <c r="F1013" s="15" t="s">
        <v>3150</v>
      </c>
      <c r="G1013" s="15"/>
      <c r="H1013" s="15"/>
      <c r="I1013" s="15"/>
    </row>
    <row r="1014" s="1" customFormat="1" ht="14.25" customHeight="1" spans="1:9">
      <c r="A1014" s="7">
        <v>4</v>
      </c>
      <c r="B1014" s="14" t="s">
        <v>1050</v>
      </c>
      <c r="C1014" s="15" t="s">
        <v>1051</v>
      </c>
      <c r="D1014" s="15" t="s">
        <v>3265</v>
      </c>
      <c r="E1014" s="15"/>
      <c r="F1014" s="15" t="s">
        <v>3266</v>
      </c>
      <c r="G1014" s="15"/>
      <c r="H1014" s="15"/>
      <c r="I1014" s="15"/>
    </row>
    <row r="1015" s="1" customFormat="1" ht="14.25" customHeight="1" spans="1:9">
      <c r="A1015" s="7">
        <v>5</v>
      </c>
      <c r="B1015" s="14" t="s">
        <v>1050</v>
      </c>
      <c r="C1015" s="15" t="s">
        <v>1061</v>
      </c>
      <c r="D1015" s="15" t="s">
        <v>3267</v>
      </c>
      <c r="E1015" s="15"/>
      <c r="F1015" s="15" t="s">
        <v>2885</v>
      </c>
      <c r="G1015" s="15"/>
      <c r="H1015" s="15"/>
      <c r="I1015" s="15"/>
    </row>
    <row r="1016" s="1" customFormat="1" ht="14.25" customHeight="1" spans="1:9">
      <c r="A1016" s="7">
        <v>6</v>
      </c>
      <c r="B1016" s="14" t="s">
        <v>1070</v>
      </c>
      <c r="C1016" s="15" t="s">
        <v>1144</v>
      </c>
      <c r="D1016" s="15" t="s">
        <v>3268</v>
      </c>
      <c r="E1016" s="15"/>
      <c r="F1016" s="15" t="s">
        <v>2531</v>
      </c>
      <c r="G1016" s="15"/>
      <c r="H1016" s="15"/>
      <c r="I1016" s="15"/>
    </row>
    <row r="1017" s="1" customFormat="1" ht="56.45" customHeight="1" spans="1:9">
      <c r="A1017" s="2" t="s">
        <v>2378</v>
      </c>
      <c r="B1017" s="2"/>
      <c r="C1017" s="2"/>
      <c r="D1017" s="2"/>
      <c r="E1017" s="2"/>
      <c r="F1017" s="2"/>
      <c r="G1017" s="2"/>
      <c r="H1017" s="2"/>
      <c r="I1017" s="2"/>
    </row>
    <row r="1018" s="1" customFormat="1" ht="27.2" customHeight="1" spans="1:9">
      <c r="A1018" s="3" t="s">
        <v>2379</v>
      </c>
      <c r="B1018" s="4" t="s">
        <v>3269</v>
      </c>
      <c r="C1018" s="4"/>
      <c r="D1018" s="4"/>
      <c r="E1018" s="4"/>
      <c r="F1018" s="4"/>
      <c r="G1018" s="5"/>
      <c r="H1018" s="5"/>
      <c r="I1018" s="16" t="s">
        <v>2</v>
      </c>
    </row>
    <row r="1019" s="1" customFormat="1" ht="28.5" customHeight="1" spans="1:9">
      <c r="A1019" s="6" t="s">
        <v>2381</v>
      </c>
      <c r="B1019" s="6"/>
      <c r="C1019" s="6"/>
      <c r="D1019" s="6" t="s">
        <v>2382</v>
      </c>
      <c r="E1019" s="6"/>
      <c r="F1019" s="6" t="s">
        <v>2383</v>
      </c>
      <c r="G1019" s="6"/>
      <c r="H1019" s="6" t="s">
        <v>39</v>
      </c>
      <c r="I1019" s="6"/>
    </row>
    <row r="1020" s="1" customFormat="1" ht="28.5" customHeight="1" spans="1:9">
      <c r="A1020" s="7" t="s">
        <v>2384</v>
      </c>
      <c r="B1020" s="7"/>
      <c r="C1020" s="7"/>
      <c r="D1020" s="8">
        <v>1011.0194</v>
      </c>
      <c r="E1020" s="8"/>
      <c r="F1020" s="8">
        <v>1011.0194</v>
      </c>
      <c r="G1020" s="8"/>
      <c r="H1020" s="8">
        <v>0</v>
      </c>
      <c r="I1020" s="8"/>
    </row>
    <row r="1021" s="1" customFormat="1" ht="28.5" customHeight="1" spans="1:9">
      <c r="A1021" s="7" t="s">
        <v>2385</v>
      </c>
      <c r="B1021" s="7"/>
      <c r="C1021" s="7"/>
      <c r="D1021" s="8">
        <v>1011.0194</v>
      </c>
      <c r="E1021" s="8"/>
      <c r="F1021" s="8">
        <v>1011.0194</v>
      </c>
      <c r="G1021" s="8"/>
      <c r="H1021" s="8">
        <v>0</v>
      </c>
      <c r="I1021" s="8"/>
    </row>
    <row r="1022" s="1" customFormat="1" ht="180.95" customHeight="1" spans="1:9">
      <c r="A1022" s="9" t="s">
        <v>2386</v>
      </c>
      <c r="B1022" s="9"/>
      <c r="C1022" s="9"/>
      <c r="D1022" s="10" t="s">
        <v>3270</v>
      </c>
      <c r="E1022" s="10"/>
      <c r="F1022" s="10"/>
      <c r="G1022" s="10"/>
      <c r="H1022" s="10"/>
      <c r="I1022" s="10"/>
    </row>
    <row r="1023" s="1" customFormat="1" ht="26.45" customHeight="1" spans="1:9">
      <c r="A1023" s="11" t="s">
        <v>2388</v>
      </c>
      <c r="B1023" s="11"/>
      <c r="C1023" s="11"/>
      <c r="D1023" s="11"/>
      <c r="E1023" s="11"/>
      <c r="F1023" s="11"/>
      <c r="G1023" s="11"/>
      <c r="H1023" s="11"/>
      <c r="I1023" s="11"/>
    </row>
    <row r="1024" s="1" customFormat="1" ht="14.25" customHeight="1" spans="1:9">
      <c r="A1024" s="6" t="s">
        <v>2389</v>
      </c>
      <c r="B1024" s="6" t="s">
        <v>1040</v>
      </c>
      <c r="C1024" s="6" t="s">
        <v>1041</v>
      </c>
      <c r="D1024" s="6" t="s">
        <v>1042</v>
      </c>
      <c r="E1024" s="6" t="s">
        <v>1044</v>
      </c>
      <c r="F1024" s="6" t="s">
        <v>2390</v>
      </c>
      <c r="G1024" s="6"/>
      <c r="H1024" s="6"/>
      <c r="I1024" s="6"/>
    </row>
    <row r="1025" s="1" customFormat="1" ht="14.25" customHeight="1" spans="1:9">
      <c r="A1025" s="6"/>
      <c r="B1025" s="6"/>
      <c r="C1025" s="6"/>
      <c r="D1025" s="6"/>
      <c r="E1025" s="6"/>
      <c r="F1025" s="6" t="s">
        <v>2391</v>
      </c>
      <c r="G1025" s="6">
        <v>2023</v>
      </c>
      <c r="H1025" s="6">
        <v>2024</v>
      </c>
      <c r="I1025" s="6">
        <v>2025</v>
      </c>
    </row>
    <row r="1026" s="1" customFormat="1" ht="14.25" customHeight="1" spans="1:9">
      <c r="A1026" s="7">
        <v>1</v>
      </c>
      <c r="B1026" s="12" t="s">
        <v>1096</v>
      </c>
      <c r="C1026" s="12" t="s">
        <v>2392</v>
      </c>
      <c r="D1026" s="12" t="s">
        <v>2393</v>
      </c>
      <c r="E1026" s="13" t="s">
        <v>3271</v>
      </c>
      <c r="F1026" s="13" t="s">
        <v>3272</v>
      </c>
      <c r="G1026" s="13" t="s">
        <v>3273</v>
      </c>
      <c r="H1026" s="13" t="s">
        <v>3274</v>
      </c>
      <c r="I1026" s="13" t="s">
        <v>3275</v>
      </c>
    </row>
    <row r="1027" s="1" customFormat="1" ht="14.25" customHeight="1" spans="1:9">
      <c r="A1027" s="7">
        <v>2</v>
      </c>
      <c r="B1027" s="12" t="s">
        <v>1096</v>
      </c>
      <c r="C1027" s="12" t="s">
        <v>2392</v>
      </c>
      <c r="D1027" s="12" t="s">
        <v>2398</v>
      </c>
      <c r="E1027" s="13" t="s">
        <v>2413</v>
      </c>
      <c r="F1027" s="13"/>
      <c r="G1027" s="13"/>
      <c r="H1027" s="13"/>
      <c r="I1027" s="13"/>
    </row>
    <row r="1028" s="1" customFormat="1" ht="14.25" customHeight="1" spans="1:9">
      <c r="A1028" s="7">
        <v>3</v>
      </c>
      <c r="B1028" s="12" t="s">
        <v>1096</v>
      </c>
      <c r="C1028" s="12" t="s">
        <v>2392</v>
      </c>
      <c r="D1028" s="12" t="s">
        <v>2400</v>
      </c>
      <c r="E1028" s="13" t="s">
        <v>2484</v>
      </c>
      <c r="F1028" s="13" t="s">
        <v>3276</v>
      </c>
      <c r="G1028" s="13" t="s">
        <v>2399</v>
      </c>
      <c r="H1028" s="13" t="s">
        <v>2399</v>
      </c>
      <c r="I1028" s="13" t="s">
        <v>3276</v>
      </c>
    </row>
    <row r="1029" s="1" customFormat="1" ht="14.25" customHeight="1" spans="1:9">
      <c r="A1029" s="7">
        <v>4</v>
      </c>
      <c r="B1029" s="12" t="s">
        <v>1096</v>
      </c>
      <c r="C1029" s="12" t="s">
        <v>2392</v>
      </c>
      <c r="D1029" s="12" t="s">
        <v>2402</v>
      </c>
      <c r="E1029" s="13" t="s">
        <v>3277</v>
      </c>
      <c r="F1029" s="13" t="s">
        <v>3277</v>
      </c>
      <c r="G1029" s="13"/>
      <c r="H1029" s="13"/>
      <c r="I1029" s="13" t="s">
        <v>3277</v>
      </c>
    </row>
    <row r="1030" s="1" customFormat="1" ht="14.25" customHeight="1" spans="1:9">
      <c r="A1030" s="7">
        <v>5</v>
      </c>
      <c r="B1030" s="12" t="s">
        <v>1096</v>
      </c>
      <c r="C1030" s="12" t="s">
        <v>2404</v>
      </c>
      <c r="D1030" s="12" t="s">
        <v>2405</v>
      </c>
      <c r="E1030" s="13" t="s">
        <v>1669</v>
      </c>
      <c r="F1030" s="13"/>
      <c r="G1030" s="13"/>
      <c r="H1030" s="13"/>
      <c r="I1030" s="13"/>
    </row>
    <row r="1031" s="1" customFormat="1" ht="14.25" customHeight="1" spans="1:9">
      <c r="A1031" s="7">
        <v>6</v>
      </c>
      <c r="B1031" s="12" t="s">
        <v>1096</v>
      </c>
      <c r="C1031" s="12" t="s">
        <v>2406</v>
      </c>
      <c r="D1031" s="12" t="s">
        <v>2407</v>
      </c>
      <c r="E1031" s="13" t="s">
        <v>2565</v>
      </c>
      <c r="F1031" s="13"/>
      <c r="G1031" s="13"/>
      <c r="H1031" s="13"/>
      <c r="I1031" s="13"/>
    </row>
    <row r="1032" s="1" customFormat="1" ht="14.25" customHeight="1" spans="1:9">
      <c r="A1032" s="7">
        <v>7</v>
      </c>
      <c r="B1032" s="12" t="s">
        <v>1096</v>
      </c>
      <c r="C1032" s="12" t="s">
        <v>2408</v>
      </c>
      <c r="D1032" s="12" t="s">
        <v>2409</v>
      </c>
      <c r="E1032" s="13" t="s">
        <v>2413</v>
      </c>
      <c r="F1032" s="13"/>
      <c r="G1032" s="13"/>
      <c r="H1032" s="13"/>
      <c r="I1032" s="13"/>
    </row>
    <row r="1033" s="1" customFormat="1" ht="25.7" customHeight="1" spans="1:9">
      <c r="A1033" s="11" t="s">
        <v>2410</v>
      </c>
      <c r="B1033" s="11"/>
      <c r="C1033" s="11"/>
      <c r="D1033" s="11"/>
      <c r="E1033" s="11"/>
      <c r="F1033" s="11"/>
      <c r="G1033" s="11"/>
      <c r="H1033" s="11"/>
      <c r="I1033" s="11"/>
    </row>
    <row r="1034" s="1" customFormat="1" ht="14.25" customHeight="1" spans="1:9">
      <c r="A1034" s="6" t="s">
        <v>2389</v>
      </c>
      <c r="B1034" s="6" t="s">
        <v>1040</v>
      </c>
      <c r="C1034" s="6" t="s">
        <v>1041</v>
      </c>
      <c r="D1034" s="6" t="s">
        <v>1042</v>
      </c>
      <c r="E1034" s="6"/>
      <c r="F1034" s="9" t="s">
        <v>2411</v>
      </c>
      <c r="G1034" s="9"/>
      <c r="H1034" s="9"/>
      <c r="I1034" s="9"/>
    </row>
    <row r="1035" s="1" customFormat="1" ht="14.25" customHeight="1" spans="1:9">
      <c r="A1035" s="7">
        <v>1</v>
      </c>
      <c r="B1035" s="14" t="s">
        <v>1050</v>
      </c>
      <c r="C1035" s="15" t="s">
        <v>1065</v>
      </c>
      <c r="D1035" s="15" t="s">
        <v>2766</v>
      </c>
      <c r="E1035" s="15"/>
      <c r="F1035" s="15" t="s">
        <v>2531</v>
      </c>
      <c r="G1035" s="15"/>
      <c r="H1035" s="15"/>
      <c r="I1035" s="15"/>
    </row>
    <row r="1036" s="1" customFormat="1" ht="22.7" customHeight="1" spans="1:9">
      <c r="A1036" s="7">
        <v>2</v>
      </c>
      <c r="B1036" s="14" t="s">
        <v>1050</v>
      </c>
      <c r="C1036" s="15" t="s">
        <v>1051</v>
      </c>
      <c r="D1036" s="15" t="s">
        <v>3278</v>
      </c>
      <c r="E1036" s="15"/>
      <c r="F1036" s="15" t="s">
        <v>3279</v>
      </c>
      <c r="G1036" s="15"/>
      <c r="H1036" s="15"/>
      <c r="I1036" s="15"/>
    </row>
    <row r="1037" s="1" customFormat="1" ht="14.25" customHeight="1" spans="1:9">
      <c r="A1037" s="7">
        <v>3</v>
      </c>
      <c r="B1037" s="14" t="s">
        <v>1050</v>
      </c>
      <c r="C1037" s="15" t="s">
        <v>1051</v>
      </c>
      <c r="D1037" s="15" t="s">
        <v>3280</v>
      </c>
      <c r="E1037" s="15"/>
      <c r="F1037" s="15" t="s">
        <v>3281</v>
      </c>
      <c r="G1037" s="15"/>
      <c r="H1037" s="15"/>
      <c r="I1037" s="15"/>
    </row>
    <row r="1038" s="1" customFormat="1" ht="14.25" customHeight="1" spans="1:9">
      <c r="A1038" s="7">
        <v>4</v>
      </c>
      <c r="B1038" s="14" t="s">
        <v>1050</v>
      </c>
      <c r="C1038" s="15" t="s">
        <v>1051</v>
      </c>
      <c r="D1038" s="15" t="s">
        <v>3282</v>
      </c>
      <c r="E1038" s="15"/>
      <c r="F1038" s="15" t="s">
        <v>2768</v>
      </c>
      <c r="G1038" s="15"/>
      <c r="H1038" s="15"/>
      <c r="I1038" s="15"/>
    </row>
    <row r="1039" s="1" customFormat="1" ht="14.25" customHeight="1" spans="1:9">
      <c r="A1039" s="7">
        <v>5</v>
      </c>
      <c r="B1039" s="14" t="s">
        <v>1050</v>
      </c>
      <c r="C1039" s="15" t="s">
        <v>1061</v>
      </c>
      <c r="D1039" s="15" t="s">
        <v>3283</v>
      </c>
      <c r="E1039" s="15"/>
      <c r="F1039" s="15" t="s">
        <v>2531</v>
      </c>
      <c r="G1039" s="15"/>
      <c r="H1039" s="15"/>
      <c r="I1039" s="15"/>
    </row>
    <row r="1040" s="1" customFormat="1" ht="14.25" customHeight="1" spans="1:9">
      <c r="A1040" s="7">
        <v>6</v>
      </c>
      <c r="B1040" s="14" t="s">
        <v>1070</v>
      </c>
      <c r="C1040" s="15" t="s">
        <v>1144</v>
      </c>
      <c r="D1040" s="15" t="s">
        <v>3284</v>
      </c>
      <c r="E1040" s="15"/>
      <c r="F1040" s="15" t="s">
        <v>2454</v>
      </c>
      <c r="G1040" s="15"/>
      <c r="H1040" s="15"/>
      <c r="I1040" s="15"/>
    </row>
    <row r="1041" s="1" customFormat="1" ht="14.25" customHeight="1" spans="1:9">
      <c r="A1041" s="7">
        <v>7</v>
      </c>
      <c r="B1041" s="14" t="s">
        <v>1070</v>
      </c>
      <c r="C1041" s="15" t="s">
        <v>1075</v>
      </c>
      <c r="D1041" s="15" t="s">
        <v>3285</v>
      </c>
      <c r="E1041" s="15"/>
      <c r="F1041" s="15" t="s">
        <v>2454</v>
      </c>
      <c r="G1041" s="15"/>
      <c r="H1041" s="15"/>
      <c r="I1041" s="15"/>
    </row>
    <row r="1042" s="1" customFormat="1" ht="56.45" customHeight="1" spans="1:9">
      <c r="A1042" s="2" t="s">
        <v>2378</v>
      </c>
      <c r="B1042" s="2"/>
      <c r="C1042" s="2"/>
      <c r="D1042" s="2"/>
      <c r="E1042" s="2"/>
      <c r="F1042" s="2"/>
      <c r="G1042" s="2"/>
      <c r="H1042" s="2"/>
      <c r="I1042" s="2"/>
    </row>
    <row r="1043" s="1" customFormat="1" ht="27.2" customHeight="1" spans="1:9">
      <c r="A1043" s="3" t="s">
        <v>2379</v>
      </c>
      <c r="B1043" s="4" t="s">
        <v>3286</v>
      </c>
      <c r="C1043" s="4"/>
      <c r="D1043" s="4"/>
      <c r="E1043" s="4"/>
      <c r="F1043" s="4"/>
      <c r="G1043" s="5"/>
      <c r="H1043" s="5"/>
      <c r="I1043" s="16" t="s">
        <v>2</v>
      </c>
    </row>
    <row r="1044" s="1" customFormat="1" ht="28.5" customHeight="1" spans="1:9">
      <c r="A1044" s="6" t="s">
        <v>2381</v>
      </c>
      <c r="B1044" s="6"/>
      <c r="C1044" s="6"/>
      <c r="D1044" s="6" t="s">
        <v>2382</v>
      </c>
      <c r="E1044" s="6"/>
      <c r="F1044" s="6" t="s">
        <v>2383</v>
      </c>
      <c r="G1044" s="6"/>
      <c r="H1044" s="6" t="s">
        <v>39</v>
      </c>
      <c r="I1044" s="6"/>
    </row>
    <row r="1045" s="1" customFormat="1" ht="28.5" customHeight="1" spans="1:9">
      <c r="A1045" s="7" t="s">
        <v>2384</v>
      </c>
      <c r="B1045" s="7"/>
      <c r="C1045" s="7"/>
      <c r="D1045" s="8">
        <v>19893.1628</v>
      </c>
      <c r="E1045" s="8"/>
      <c r="F1045" s="8">
        <v>10180.5222</v>
      </c>
      <c r="G1045" s="8"/>
      <c r="H1045" s="8">
        <v>9712.6406</v>
      </c>
      <c r="I1045" s="8"/>
    </row>
    <row r="1046" s="1" customFormat="1" ht="28.5" customHeight="1" spans="1:9">
      <c r="A1046" s="7" t="s">
        <v>2385</v>
      </c>
      <c r="B1046" s="7"/>
      <c r="C1046" s="7"/>
      <c r="D1046" s="8">
        <v>19893.1628</v>
      </c>
      <c r="E1046" s="8"/>
      <c r="F1046" s="8">
        <v>10180.5222</v>
      </c>
      <c r="G1046" s="8"/>
      <c r="H1046" s="8">
        <v>9712.6406</v>
      </c>
      <c r="I1046" s="8"/>
    </row>
    <row r="1047" s="1" customFormat="1" ht="67.9" customHeight="1" spans="1:9">
      <c r="A1047" s="9" t="s">
        <v>2386</v>
      </c>
      <c r="B1047" s="9"/>
      <c r="C1047" s="9"/>
      <c r="D1047" s="10" t="s">
        <v>3287</v>
      </c>
      <c r="E1047" s="10"/>
      <c r="F1047" s="10"/>
      <c r="G1047" s="10"/>
      <c r="H1047" s="10"/>
      <c r="I1047" s="10"/>
    </row>
    <row r="1048" s="1" customFormat="1" ht="26.45" customHeight="1" spans="1:9">
      <c r="A1048" s="11" t="s">
        <v>2388</v>
      </c>
      <c r="B1048" s="11"/>
      <c r="C1048" s="11"/>
      <c r="D1048" s="11"/>
      <c r="E1048" s="11"/>
      <c r="F1048" s="11"/>
      <c r="G1048" s="11"/>
      <c r="H1048" s="11"/>
      <c r="I1048" s="11"/>
    </row>
    <row r="1049" s="1" customFormat="1" ht="14.25" customHeight="1" spans="1:9">
      <c r="A1049" s="6" t="s">
        <v>2389</v>
      </c>
      <c r="B1049" s="6" t="s">
        <v>1040</v>
      </c>
      <c r="C1049" s="6" t="s">
        <v>1041</v>
      </c>
      <c r="D1049" s="6" t="s">
        <v>1042</v>
      </c>
      <c r="E1049" s="6" t="s">
        <v>1044</v>
      </c>
      <c r="F1049" s="6" t="s">
        <v>2390</v>
      </c>
      <c r="G1049" s="6"/>
      <c r="H1049" s="6"/>
      <c r="I1049" s="6"/>
    </row>
    <row r="1050" s="1" customFormat="1" ht="14.25" customHeight="1" spans="1:9">
      <c r="A1050" s="6"/>
      <c r="B1050" s="6"/>
      <c r="C1050" s="6"/>
      <c r="D1050" s="6"/>
      <c r="E1050" s="6"/>
      <c r="F1050" s="6" t="s">
        <v>2391</v>
      </c>
      <c r="G1050" s="6">
        <v>2023</v>
      </c>
      <c r="H1050" s="6">
        <v>2024</v>
      </c>
      <c r="I1050" s="6">
        <v>2025</v>
      </c>
    </row>
    <row r="1051" s="1" customFormat="1" ht="14.25" customHeight="1" spans="1:9">
      <c r="A1051" s="7">
        <v>1</v>
      </c>
      <c r="B1051" s="12" t="s">
        <v>1096</v>
      </c>
      <c r="C1051" s="12" t="s">
        <v>2392</v>
      </c>
      <c r="D1051" s="12" t="s">
        <v>2393</v>
      </c>
      <c r="E1051" s="13" t="s">
        <v>3288</v>
      </c>
      <c r="F1051" s="13" t="s">
        <v>3288</v>
      </c>
      <c r="G1051" s="13" t="s">
        <v>3289</v>
      </c>
      <c r="H1051" s="13" t="s">
        <v>3290</v>
      </c>
      <c r="I1051" s="13" t="s">
        <v>3291</v>
      </c>
    </row>
    <row r="1052" s="1" customFormat="1" ht="14.25" customHeight="1" spans="1:9">
      <c r="A1052" s="7">
        <v>2</v>
      </c>
      <c r="B1052" s="12" t="s">
        <v>1096</v>
      </c>
      <c r="C1052" s="12" t="s">
        <v>2392</v>
      </c>
      <c r="D1052" s="12" t="s">
        <v>2398</v>
      </c>
      <c r="E1052" s="13" t="s">
        <v>2399</v>
      </c>
      <c r="F1052" s="13"/>
      <c r="G1052" s="13" t="s">
        <v>2399</v>
      </c>
      <c r="H1052" s="13" t="s">
        <v>2399</v>
      </c>
      <c r="I1052" s="13" t="s">
        <v>2399</v>
      </c>
    </row>
    <row r="1053" s="1" customFormat="1" ht="14.25" customHeight="1" spans="1:9">
      <c r="A1053" s="7">
        <v>3</v>
      </c>
      <c r="B1053" s="12" t="s">
        <v>1096</v>
      </c>
      <c r="C1053" s="12" t="s">
        <v>2392</v>
      </c>
      <c r="D1053" s="12" t="s">
        <v>2400</v>
      </c>
      <c r="E1053" s="13" t="s">
        <v>3292</v>
      </c>
      <c r="F1053" s="13" t="s">
        <v>3292</v>
      </c>
      <c r="G1053" s="13" t="s">
        <v>2399</v>
      </c>
      <c r="H1053" s="13" t="s">
        <v>2399</v>
      </c>
      <c r="I1053" s="13" t="s">
        <v>3292</v>
      </c>
    </row>
    <row r="1054" s="1" customFormat="1" ht="14.25" customHeight="1" spans="1:9">
      <c r="A1054" s="7">
        <v>4</v>
      </c>
      <c r="B1054" s="12" t="s">
        <v>1096</v>
      </c>
      <c r="C1054" s="12" t="s">
        <v>2392</v>
      </c>
      <c r="D1054" s="12" t="s">
        <v>2402</v>
      </c>
      <c r="E1054" s="13" t="s">
        <v>3293</v>
      </c>
      <c r="F1054" s="13" t="s">
        <v>3293</v>
      </c>
      <c r="G1054" s="13"/>
      <c r="H1054" s="13"/>
      <c r="I1054" s="13" t="s">
        <v>3293</v>
      </c>
    </row>
    <row r="1055" s="1" customFormat="1" ht="14.25" customHeight="1" spans="1:9">
      <c r="A1055" s="7">
        <v>5</v>
      </c>
      <c r="B1055" s="12" t="s">
        <v>1096</v>
      </c>
      <c r="C1055" s="12" t="s">
        <v>2404</v>
      </c>
      <c r="D1055" s="12" t="s">
        <v>2405</v>
      </c>
      <c r="E1055" s="13" t="s">
        <v>1919</v>
      </c>
      <c r="F1055" s="13"/>
      <c r="G1055" s="13"/>
      <c r="H1055" s="13"/>
      <c r="I1055" s="13"/>
    </row>
    <row r="1056" s="1" customFormat="1" ht="14.25" customHeight="1" spans="1:9">
      <c r="A1056" s="7">
        <v>6</v>
      </c>
      <c r="B1056" s="12" t="s">
        <v>1096</v>
      </c>
      <c r="C1056" s="12" t="s">
        <v>2406</v>
      </c>
      <c r="D1056" s="12" t="s">
        <v>2407</v>
      </c>
      <c r="E1056" s="13" t="s">
        <v>2399</v>
      </c>
      <c r="F1056" s="13"/>
      <c r="G1056" s="13"/>
      <c r="H1056" s="13"/>
      <c r="I1056" s="13"/>
    </row>
    <row r="1057" s="1" customFormat="1" ht="14.25" customHeight="1" spans="1:9">
      <c r="A1057" s="7">
        <v>7</v>
      </c>
      <c r="B1057" s="12" t="s">
        <v>1096</v>
      </c>
      <c r="C1057" s="12" t="s">
        <v>2408</v>
      </c>
      <c r="D1057" s="12" t="s">
        <v>2409</v>
      </c>
      <c r="E1057" s="13" t="s">
        <v>2413</v>
      </c>
      <c r="F1057" s="13"/>
      <c r="G1057" s="13"/>
      <c r="H1057" s="13"/>
      <c r="I1057" s="13"/>
    </row>
    <row r="1058" s="1" customFormat="1" ht="25.7" customHeight="1" spans="1:9">
      <c r="A1058" s="11" t="s">
        <v>2410</v>
      </c>
      <c r="B1058" s="11"/>
      <c r="C1058" s="11"/>
      <c r="D1058" s="11"/>
      <c r="E1058" s="11"/>
      <c r="F1058" s="11"/>
      <c r="G1058" s="11"/>
      <c r="H1058" s="11"/>
      <c r="I1058" s="11"/>
    </row>
    <row r="1059" s="1" customFormat="1" ht="14.25" customHeight="1" spans="1:9">
      <c r="A1059" s="6" t="s">
        <v>2389</v>
      </c>
      <c r="B1059" s="6" t="s">
        <v>1040</v>
      </c>
      <c r="C1059" s="6" t="s">
        <v>1041</v>
      </c>
      <c r="D1059" s="6" t="s">
        <v>1042</v>
      </c>
      <c r="E1059" s="6"/>
      <c r="F1059" s="9" t="s">
        <v>2411</v>
      </c>
      <c r="G1059" s="9"/>
      <c r="H1059" s="9"/>
      <c r="I1059" s="9"/>
    </row>
    <row r="1060" s="1" customFormat="1" ht="14.25" customHeight="1" spans="1:9">
      <c r="A1060" s="7">
        <v>1</v>
      </c>
      <c r="B1060" s="14" t="s">
        <v>1050</v>
      </c>
      <c r="C1060" s="15" t="s">
        <v>1051</v>
      </c>
      <c r="D1060" s="15" t="s">
        <v>1715</v>
      </c>
      <c r="E1060" s="15"/>
      <c r="F1060" s="15" t="s">
        <v>3294</v>
      </c>
      <c r="G1060" s="15"/>
      <c r="H1060" s="15"/>
      <c r="I1060" s="15"/>
    </row>
    <row r="1061" s="1" customFormat="1" ht="14.25" customHeight="1" spans="1:9">
      <c r="A1061" s="7">
        <v>2</v>
      </c>
      <c r="B1061" s="14" t="s">
        <v>1050</v>
      </c>
      <c r="C1061" s="15" t="s">
        <v>1051</v>
      </c>
      <c r="D1061" s="15" t="s">
        <v>1712</v>
      </c>
      <c r="E1061" s="15"/>
      <c r="F1061" s="15" t="s">
        <v>3295</v>
      </c>
      <c r="G1061" s="15"/>
      <c r="H1061" s="15"/>
      <c r="I1061" s="15"/>
    </row>
    <row r="1062" s="1" customFormat="1" ht="14.25" customHeight="1" spans="1:9">
      <c r="A1062" s="7">
        <v>3</v>
      </c>
      <c r="B1062" s="14" t="s">
        <v>1050</v>
      </c>
      <c r="C1062" s="15" t="s">
        <v>1051</v>
      </c>
      <c r="D1062" s="15" t="s">
        <v>3296</v>
      </c>
      <c r="E1062" s="15"/>
      <c r="F1062" s="15" t="s">
        <v>2520</v>
      </c>
      <c r="G1062" s="15"/>
      <c r="H1062" s="15"/>
      <c r="I1062" s="15"/>
    </row>
    <row r="1063" s="1" customFormat="1" ht="14.25" customHeight="1" spans="1:9">
      <c r="A1063" s="7">
        <v>4</v>
      </c>
      <c r="B1063" s="14" t="s">
        <v>1050</v>
      </c>
      <c r="C1063" s="15" t="s">
        <v>1051</v>
      </c>
      <c r="D1063" s="15" t="s">
        <v>1710</v>
      </c>
      <c r="E1063" s="15"/>
      <c r="F1063" s="15" t="s">
        <v>3297</v>
      </c>
      <c r="G1063" s="15"/>
      <c r="H1063" s="15"/>
      <c r="I1063" s="15"/>
    </row>
    <row r="1064" s="1" customFormat="1" ht="14.25" customHeight="1" spans="1:9">
      <c r="A1064" s="7">
        <v>5</v>
      </c>
      <c r="B1064" s="14" t="s">
        <v>1050</v>
      </c>
      <c r="C1064" s="15" t="s">
        <v>1061</v>
      </c>
      <c r="D1064" s="15" t="s">
        <v>3298</v>
      </c>
      <c r="E1064" s="15"/>
      <c r="F1064" s="15" t="s">
        <v>1722</v>
      </c>
      <c r="G1064" s="15"/>
      <c r="H1064" s="15"/>
      <c r="I1064" s="15"/>
    </row>
    <row r="1065" s="1" customFormat="1" ht="14.25" customHeight="1" spans="1:9">
      <c r="A1065" s="7">
        <v>6</v>
      </c>
      <c r="B1065" s="14" t="s">
        <v>1050</v>
      </c>
      <c r="C1065" s="15" t="s">
        <v>1061</v>
      </c>
      <c r="D1065" s="15" t="s">
        <v>1717</v>
      </c>
      <c r="E1065" s="15"/>
      <c r="F1065" s="15" t="s">
        <v>3299</v>
      </c>
      <c r="G1065" s="15"/>
      <c r="H1065" s="15"/>
      <c r="I1065" s="15"/>
    </row>
    <row r="1066" s="1" customFormat="1" ht="14.25" customHeight="1" spans="1:9">
      <c r="A1066" s="7">
        <v>7</v>
      </c>
      <c r="B1066" s="14" t="s">
        <v>1050</v>
      </c>
      <c r="C1066" s="15" t="s">
        <v>1061</v>
      </c>
      <c r="D1066" s="15" t="s">
        <v>1719</v>
      </c>
      <c r="E1066" s="15"/>
      <c r="F1066" s="15" t="s">
        <v>3299</v>
      </c>
      <c r="G1066" s="15"/>
      <c r="H1066" s="15"/>
      <c r="I1066" s="15"/>
    </row>
    <row r="1067" s="1" customFormat="1" ht="14.25" customHeight="1" spans="1:9">
      <c r="A1067" s="7">
        <v>8</v>
      </c>
      <c r="B1067" s="14" t="s">
        <v>1050</v>
      </c>
      <c r="C1067" s="15" t="s">
        <v>1061</v>
      </c>
      <c r="D1067" s="15" t="s">
        <v>3300</v>
      </c>
      <c r="E1067" s="15"/>
      <c r="F1067" s="15" t="s">
        <v>3301</v>
      </c>
      <c r="G1067" s="15"/>
      <c r="H1067" s="15"/>
      <c r="I1067" s="15"/>
    </row>
    <row r="1068" s="1" customFormat="1" ht="14.25" customHeight="1" spans="1:9">
      <c r="A1068" s="7">
        <v>9</v>
      </c>
      <c r="B1068" s="14" t="s">
        <v>1050</v>
      </c>
      <c r="C1068" s="15" t="s">
        <v>1061</v>
      </c>
      <c r="D1068" s="15" t="s">
        <v>3302</v>
      </c>
      <c r="E1068" s="15"/>
      <c r="F1068" s="15" t="s">
        <v>1722</v>
      </c>
      <c r="G1068" s="15"/>
      <c r="H1068" s="15"/>
      <c r="I1068" s="15"/>
    </row>
    <row r="1069" s="1" customFormat="1" ht="14.25" customHeight="1" spans="1:9">
      <c r="A1069" s="7">
        <v>10</v>
      </c>
      <c r="B1069" s="14" t="s">
        <v>1050</v>
      </c>
      <c r="C1069" s="15" t="s">
        <v>1061</v>
      </c>
      <c r="D1069" s="15" t="s">
        <v>3303</v>
      </c>
      <c r="E1069" s="15"/>
      <c r="F1069" s="15" t="s">
        <v>2454</v>
      </c>
      <c r="G1069" s="15"/>
      <c r="H1069" s="15"/>
      <c r="I1069" s="15"/>
    </row>
    <row r="1070" s="1" customFormat="1" ht="14.25" customHeight="1" spans="1:9">
      <c r="A1070" s="7">
        <v>11</v>
      </c>
      <c r="B1070" s="14" t="s">
        <v>1070</v>
      </c>
      <c r="C1070" s="15" t="s">
        <v>1075</v>
      </c>
      <c r="D1070" s="15" t="s">
        <v>1754</v>
      </c>
      <c r="E1070" s="15"/>
      <c r="F1070" s="15" t="s">
        <v>1722</v>
      </c>
      <c r="G1070" s="15"/>
      <c r="H1070" s="15"/>
      <c r="I1070" s="15"/>
    </row>
    <row r="1071" s="1" customFormat="1" ht="56.45" customHeight="1" spans="1:9">
      <c r="A1071" s="2" t="s">
        <v>2378</v>
      </c>
      <c r="B1071" s="2"/>
      <c r="C1071" s="2"/>
      <c r="D1071" s="2"/>
      <c r="E1071" s="2"/>
      <c r="F1071" s="2"/>
      <c r="G1071" s="2"/>
      <c r="H1071" s="2"/>
      <c r="I1071" s="2"/>
    </row>
    <row r="1072" s="1" customFormat="1" ht="27.2" customHeight="1" spans="1:9">
      <c r="A1072" s="3" t="s">
        <v>2379</v>
      </c>
      <c r="B1072" s="4" t="s">
        <v>3304</v>
      </c>
      <c r="C1072" s="4"/>
      <c r="D1072" s="4"/>
      <c r="E1072" s="4"/>
      <c r="F1072" s="4"/>
      <c r="G1072" s="5"/>
      <c r="H1072" s="5"/>
      <c r="I1072" s="16" t="s">
        <v>2</v>
      </c>
    </row>
    <row r="1073" s="1" customFormat="1" ht="28.5" customHeight="1" spans="1:9">
      <c r="A1073" s="6" t="s">
        <v>2381</v>
      </c>
      <c r="B1073" s="6"/>
      <c r="C1073" s="6"/>
      <c r="D1073" s="6" t="s">
        <v>2382</v>
      </c>
      <c r="E1073" s="6"/>
      <c r="F1073" s="6" t="s">
        <v>2383</v>
      </c>
      <c r="G1073" s="6"/>
      <c r="H1073" s="6" t="s">
        <v>39</v>
      </c>
      <c r="I1073" s="6"/>
    </row>
    <row r="1074" s="1" customFormat="1" ht="28.5" customHeight="1" spans="1:9">
      <c r="A1074" s="7" t="s">
        <v>2384</v>
      </c>
      <c r="B1074" s="7"/>
      <c r="C1074" s="7"/>
      <c r="D1074" s="8">
        <v>937.6791</v>
      </c>
      <c r="E1074" s="8"/>
      <c r="F1074" s="8">
        <v>937.6791</v>
      </c>
      <c r="G1074" s="8"/>
      <c r="H1074" s="8">
        <v>0</v>
      </c>
      <c r="I1074" s="8"/>
    </row>
    <row r="1075" s="1" customFormat="1" ht="28.5" customHeight="1" spans="1:9">
      <c r="A1075" s="7" t="s">
        <v>2385</v>
      </c>
      <c r="B1075" s="7"/>
      <c r="C1075" s="7"/>
      <c r="D1075" s="8">
        <v>937.6791</v>
      </c>
      <c r="E1075" s="8"/>
      <c r="F1075" s="8">
        <v>937.6791</v>
      </c>
      <c r="G1075" s="8"/>
      <c r="H1075" s="8">
        <v>0</v>
      </c>
      <c r="I1075" s="8"/>
    </row>
    <row r="1076" s="1" customFormat="1" ht="57.2" customHeight="1" spans="1:9">
      <c r="A1076" s="9" t="s">
        <v>2386</v>
      </c>
      <c r="B1076" s="9"/>
      <c r="C1076" s="9"/>
      <c r="D1076" s="10" t="s">
        <v>3305</v>
      </c>
      <c r="E1076" s="10"/>
      <c r="F1076" s="10"/>
      <c r="G1076" s="10"/>
      <c r="H1076" s="10"/>
      <c r="I1076" s="10"/>
    </row>
    <row r="1077" s="1" customFormat="1" ht="26.45" customHeight="1" spans="1:9">
      <c r="A1077" s="11" t="s">
        <v>2388</v>
      </c>
      <c r="B1077" s="11"/>
      <c r="C1077" s="11"/>
      <c r="D1077" s="11"/>
      <c r="E1077" s="11"/>
      <c r="F1077" s="11"/>
      <c r="G1077" s="11"/>
      <c r="H1077" s="11"/>
      <c r="I1077" s="11"/>
    </row>
    <row r="1078" s="1" customFormat="1" ht="14.25" customHeight="1" spans="1:9">
      <c r="A1078" s="6" t="s">
        <v>2389</v>
      </c>
      <c r="B1078" s="6" t="s">
        <v>1040</v>
      </c>
      <c r="C1078" s="6" t="s">
        <v>1041</v>
      </c>
      <c r="D1078" s="6" t="s">
        <v>1042</v>
      </c>
      <c r="E1078" s="6" t="s">
        <v>1044</v>
      </c>
      <c r="F1078" s="6" t="s">
        <v>2390</v>
      </c>
      <c r="G1078" s="6"/>
      <c r="H1078" s="6"/>
      <c r="I1078" s="6"/>
    </row>
    <row r="1079" s="1" customFormat="1" ht="14.25" customHeight="1" spans="1:9">
      <c r="A1079" s="6"/>
      <c r="B1079" s="6"/>
      <c r="C1079" s="6"/>
      <c r="D1079" s="6"/>
      <c r="E1079" s="6"/>
      <c r="F1079" s="6" t="s">
        <v>2391</v>
      </c>
      <c r="G1079" s="6">
        <v>2023</v>
      </c>
      <c r="H1079" s="6">
        <v>2024</v>
      </c>
      <c r="I1079" s="6">
        <v>2025</v>
      </c>
    </row>
    <row r="1080" s="1" customFormat="1" ht="14.25" customHeight="1" spans="1:9">
      <c r="A1080" s="7">
        <v>1</v>
      </c>
      <c r="B1080" s="12" t="s">
        <v>1096</v>
      </c>
      <c r="C1080" s="12" t="s">
        <v>2392</v>
      </c>
      <c r="D1080" s="12" t="s">
        <v>2393</v>
      </c>
      <c r="E1080" s="13" t="s">
        <v>3306</v>
      </c>
      <c r="F1080" s="13" t="s">
        <v>3306</v>
      </c>
      <c r="G1080" s="13" t="s">
        <v>3307</v>
      </c>
      <c r="H1080" s="13" t="s">
        <v>3308</v>
      </c>
      <c r="I1080" s="13" t="s">
        <v>3309</v>
      </c>
    </row>
    <row r="1081" s="1" customFormat="1" ht="14.25" customHeight="1" spans="1:9">
      <c r="A1081" s="7">
        <v>2</v>
      </c>
      <c r="B1081" s="12" t="s">
        <v>1096</v>
      </c>
      <c r="C1081" s="12" t="s">
        <v>2392</v>
      </c>
      <c r="D1081" s="12" t="s">
        <v>2398</v>
      </c>
      <c r="E1081" s="13" t="s">
        <v>2399</v>
      </c>
      <c r="F1081" s="13"/>
      <c r="G1081" s="13" t="s">
        <v>2399</v>
      </c>
      <c r="H1081" s="13" t="s">
        <v>2399</v>
      </c>
      <c r="I1081" s="13" t="s">
        <v>2399</v>
      </c>
    </row>
    <row r="1082" s="1" customFormat="1" ht="14.25" customHeight="1" spans="1:9">
      <c r="A1082" s="7">
        <v>3</v>
      </c>
      <c r="B1082" s="12" t="s">
        <v>1096</v>
      </c>
      <c r="C1082" s="12" t="s">
        <v>2392</v>
      </c>
      <c r="D1082" s="12" t="s">
        <v>2400</v>
      </c>
      <c r="E1082" s="13" t="s">
        <v>3310</v>
      </c>
      <c r="F1082" s="13" t="s">
        <v>3310</v>
      </c>
      <c r="G1082" s="13" t="s">
        <v>2399</v>
      </c>
      <c r="H1082" s="13" t="s">
        <v>2399</v>
      </c>
      <c r="I1082" s="13" t="s">
        <v>3310</v>
      </c>
    </row>
    <row r="1083" s="1" customFormat="1" ht="14.25" customHeight="1" spans="1:9">
      <c r="A1083" s="7">
        <v>4</v>
      </c>
      <c r="B1083" s="12" t="s">
        <v>1096</v>
      </c>
      <c r="C1083" s="12" t="s">
        <v>2392</v>
      </c>
      <c r="D1083" s="12" t="s">
        <v>2402</v>
      </c>
      <c r="E1083" s="13" t="s">
        <v>3311</v>
      </c>
      <c r="F1083" s="13" t="s">
        <v>3312</v>
      </c>
      <c r="G1083" s="13"/>
      <c r="H1083" s="13"/>
      <c r="I1083" s="13" t="s">
        <v>3312</v>
      </c>
    </row>
    <row r="1084" s="1" customFormat="1" ht="14.25" customHeight="1" spans="1:9">
      <c r="A1084" s="7">
        <v>5</v>
      </c>
      <c r="B1084" s="12" t="s">
        <v>1096</v>
      </c>
      <c r="C1084" s="12" t="s">
        <v>2404</v>
      </c>
      <c r="D1084" s="12" t="s">
        <v>2405</v>
      </c>
      <c r="E1084" s="13" t="s">
        <v>1919</v>
      </c>
      <c r="F1084" s="13"/>
      <c r="G1084" s="13"/>
      <c r="H1084" s="13"/>
      <c r="I1084" s="13"/>
    </row>
    <row r="1085" s="1" customFormat="1" ht="14.25" customHeight="1" spans="1:9">
      <c r="A1085" s="7">
        <v>6</v>
      </c>
      <c r="B1085" s="12" t="s">
        <v>1096</v>
      </c>
      <c r="C1085" s="12" t="s">
        <v>2406</v>
      </c>
      <c r="D1085" s="12" t="s">
        <v>2407</v>
      </c>
      <c r="E1085" s="13" t="s">
        <v>2399</v>
      </c>
      <c r="F1085" s="13"/>
      <c r="G1085" s="13"/>
      <c r="H1085" s="13"/>
      <c r="I1085" s="13"/>
    </row>
    <row r="1086" s="1" customFormat="1" ht="14.25" customHeight="1" spans="1:9">
      <c r="A1086" s="7">
        <v>7</v>
      </c>
      <c r="B1086" s="12" t="s">
        <v>1096</v>
      </c>
      <c r="C1086" s="12" t="s">
        <v>2408</v>
      </c>
      <c r="D1086" s="12" t="s">
        <v>2409</v>
      </c>
      <c r="E1086" s="13" t="s">
        <v>2413</v>
      </c>
      <c r="F1086" s="13" t="s">
        <v>2413</v>
      </c>
      <c r="G1086" s="13" t="s">
        <v>2413</v>
      </c>
      <c r="H1086" s="13" t="s">
        <v>2413</v>
      </c>
      <c r="I1086" s="13" t="s">
        <v>2413</v>
      </c>
    </row>
    <row r="1087" s="1" customFormat="1" ht="25.7" customHeight="1" spans="1:9">
      <c r="A1087" s="11" t="s">
        <v>2410</v>
      </c>
      <c r="B1087" s="11"/>
      <c r="C1087" s="11"/>
      <c r="D1087" s="11"/>
      <c r="E1087" s="11"/>
      <c r="F1087" s="11"/>
      <c r="G1087" s="11"/>
      <c r="H1087" s="11"/>
      <c r="I1087" s="11"/>
    </row>
    <row r="1088" s="1" customFormat="1" ht="14.25" customHeight="1" spans="1:9">
      <c r="A1088" s="6" t="s">
        <v>2389</v>
      </c>
      <c r="B1088" s="6" t="s">
        <v>1040</v>
      </c>
      <c r="C1088" s="6" t="s">
        <v>1041</v>
      </c>
      <c r="D1088" s="6" t="s">
        <v>1042</v>
      </c>
      <c r="E1088" s="6"/>
      <c r="F1088" s="9" t="s">
        <v>2411</v>
      </c>
      <c r="G1088" s="9"/>
      <c r="H1088" s="9"/>
      <c r="I1088" s="9"/>
    </row>
    <row r="1089" s="1" customFormat="1" ht="14.25" customHeight="1" spans="1:9">
      <c r="A1089" s="7">
        <v>1</v>
      </c>
      <c r="B1089" s="14" t="s">
        <v>1050</v>
      </c>
      <c r="C1089" s="15" t="s">
        <v>1065</v>
      </c>
      <c r="D1089" s="15" t="s">
        <v>3313</v>
      </c>
      <c r="E1089" s="15"/>
      <c r="F1089" s="15" t="s">
        <v>2454</v>
      </c>
      <c r="G1089" s="15"/>
      <c r="H1089" s="15"/>
      <c r="I1089" s="15"/>
    </row>
    <row r="1090" s="1" customFormat="1" ht="14.25" customHeight="1" spans="1:9">
      <c r="A1090" s="7">
        <v>2</v>
      </c>
      <c r="B1090" s="14" t="s">
        <v>1050</v>
      </c>
      <c r="C1090" s="15" t="s">
        <v>1051</v>
      </c>
      <c r="D1090" s="15" t="s">
        <v>3314</v>
      </c>
      <c r="E1090" s="15"/>
      <c r="F1090" s="15" t="s">
        <v>3315</v>
      </c>
      <c r="G1090" s="15"/>
      <c r="H1090" s="15"/>
      <c r="I1090" s="15"/>
    </row>
    <row r="1091" s="1" customFormat="1" ht="14.25" customHeight="1" spans="1:9">
      <c r="A1091" s="7">
        <v>3</v>
      </c>
      <c r="B1091" s="14" t="s">
        <v>1050</v>
      </c>
      <c r="C1091" s="15" t="s">
        <v>1051</v>
      </c>
      <c r="D1091" s="15" t="s">
        <v>3316</v>
      </c>
      <c r="E1091" s="15"/>
      <c r="F1091" s="15" t="s">
        <v>3317</v>
      </c>
      <c r="G1091" s="15"/>
      <c r="H1091" s="15"/>
      <c r="I1091" s="15"/>
    </row>
    <row r="1092" s="1" customFormat="1" ht="14.25" customHeight="1" spans="1:9">
      <c r="A1092" s="7">
        <v>4</v>
      </c>
      <c r="B1092" s="14" t="s">
        <v>1050</v>
      </c>
      <c r="C1092" s="15" t="s">
        <v>1051</v>
      </c>
      <c r="D1092" s="15" t="s">
        <v>3318</v>
      </c>
      <c r="E1092" s="15"/>
      <c r="F1092" s="15" t="s">
        <v>2454</v>
      </c>
      <c r="G1092" s="15"/>
      <c r="H1092" s="15"/>
      <c r="I1092" s="15"/>
    </row>
    <row r="1093" s="1" customFormat="1" ht="14.25" customHeight="1" spans="1:9">
      <c r="A1093" s="7">
        <v>5</v>
      </c>
      <c r="B1093" s="14" t="s">
        <v>1050</v>
      </c>
      <c r="C1093" s="15" t="s">
        <v>1061</v>
      </c>
      <c r="D1093" s="15" t="s">
        <v>3319</v>
      </c>
      <c r="E1093" s="15"/>
      <c r="F1093" s="15" t="s">
        <v>2885</v>
      </c>
      <c r="G1093" s="15"/>
      <c r="H1093" s="15"/>
      <c r="I1093" s="15"/>
    </row>
    <row r="1094" s="1" customFormat="1" ht="14.25" customHeight="1" spans="1:9">
      <c r="A1094" s="7">
        <v>6</v>
      </c>
      <c r="B1094" s="14" t="s">
        <v>1070</v>
      </c>
      <c r="C1094" s="15" t="s">
        <v>1075</v>
      </c>
      <c r="D1094" s="15" t="s">
        <v>3320</v>
      </c>
      <c r="E1094" s="15"/>
      <c r="F1094" s="15" t="s">
        <v>3321</v>
      </c>
      <c r="G1094" s="15"/>
      <c r="H1094" s="15"/>
      <c r="I1094" s="15"/>
    </row>
    <row r="1095" s="1" customFormat="1" ht="56.45" customHeight="1" spans="1:9">
      <c r="A1095" s="2" t="s">
        <v>2378</v>
      </c>
      <c r="B1095" s="2"/>
      <c r="C1095" s="2"/>
      <c r="D1095" s="2"/>
      <c r="E1095" s="2"/>
      <c r="F1095" s="2"/>
      <c r="G1095" s="2"/>
      <c r="H1095" s="2"/>
      <c r="I1095" s="2"/>
    </row>
    <row r="1096" s="1" customFormat="1" ht="27.2" customHeight="1" spans="1:9">
      <c r="A1096" s="3" t="s">
        <v>2379</v>
      </c>
      <c r="B1096" s="4" t="s">
        <v>3322</v>
      </c>
      <c r="C1096" s="4"/>
      <c r="D1096" s="4"/>
      <c r="E1096" s="4"/>
      <c r="F1096" s="4"/>
      <c r="G1096" s="5"/>
      <c r="H1096" s="5"/>
      <c r="I1096" s="16" t="s">
        <v>2</v>
      </c>
    </row>
    <row r="1097" s="1" customFormat="1" ht="28.5" customHeight="1" spans="1:9">
      <c r="A1097" s="6" t="s">
        <v>2381</v>
      </c>
      <c r="B1097" s="6"/>
      <c r="C1097" s="6"/>
      <c r="D1097" s="6" t="s">
        <v>2382</v>
      </c>
      <c r="E1097" s="6"/>
      <c r="F1097" s="6" t="s">
        <v>2383</v>
      </c>
      <c r="G1097" s="6"/>
      <c r="H1097" s="6" t="s">
        <v>39</v>
      </c>
      <c r="I1097" s="6"/>
    </row>
    <row r="1098" s="1" customFormat="1" ht="28.5" customHeight="1" spans="1:9">
      <c r="A1098" s="7" t="s">
        <v>2384</v>
      </c>
      <c r="B1098" s="7"/>
      <c r="C1098" s="7"/>
      <c r="D1098" s="8">
        <v>1213.81</v>
      </c>
      <c r="E1098" s="8"/>
      <c r="F1098" s="8">
        <v>340.0322</v>
      </c>
      <c r="G1098" s="8"/>
      <c r="H1098" s="8">
        <v>873.7778</v>
      </c>
      <c r="I1098" s="8"/>
    </row>
    <row r="1099" s="1" customFormat="1" ht="28.5" customHeight="1" spans="1:9">
      <c r="A1099" s="7" t="s">
        <v>2385</v>
      </c>
      <c r="B1099" s="7"/>
      <c r="C1099" s="7"/>
      <c r="D1099" s="8">
        <v>1213.81</v>
      </c>
      <c r="E1099" s="8"/>
      <c r="F1099" s="8">
        <v>1213.81</v>
      </c>
      <c r="G1099" s="8"/>
      <c r="H1099" s="8">
        <v>0</v>
      </c>
      <c r="I1099" s="8"/>
    </row>
    <row r="1100" s="1" customFormat="1" ht="57.2" customHeight="1" spans="1:9">
      <c r="A1100" s="9" t="s">
        <v>2386</v>
      </c>
      <c r="B1100" s="9"/>
      <c r="C1100" s="9"/>
      <c r="D1100" s="10" t="s">
        <v>3323</v>
      </c>
      <c r="E1100" s="10"/>
      <c r="F1100" s="10"/>
      <c r="G1100" s="10"/>
      <c r="H1100" s="10"/>
      <c r="I1100" s="10"/>
    </row>
    <row r="1101" s="1" customFormat="1" ht="26.45" customHeight="1" spans="1:9">
      <c r="A1101" s="11" t="s">
        <v>2388</v>
      </c>
      <c r="B1101" s="11"/>
      <c r="C1101" s="11"/>
      <c r="D1101" s="11"/>
      <c r="E1101" s="11"/>
      <c r="F1101" s="11"/>
      <c r="G1101" s="11"/>
      <c r="H1101" s="11"/>
      <c r="I1101" s="11"/>
    </row>
    <row r="1102" s="1" customFormat="1" ht="14.25" customHeight="1" spans="1:9">
      <c r="A1102" s="6" t="s">
        <v>2389</v>
      </c>
      <c r="B1102" s="6" t="s">
        <v>1040</v>
      </c>
      <c r="C1102" s="6" t="s">
        <v>1041</v>
      </c>
      <c r="D1102" s="6" t="s">
        <v>1042</v>
      </c>
      <c r="E1102" s="6" t="s">
        <v>1044</v>
      </c>
      <c r="F1102" s="6" t="s">
        <v>2390</v>
      </c>
      <c r="G1102" s="6"/>
      <c r="H1102" s="6"/>
      <c r="I1102" s="6"/>
    </row>
    <row r="1103" s="1" customFormat="1" ht="14.25" customHeight="1" spans="1:9">
      <c r="A1103" s="6"/>
      <c r="B1103" s="6"/>
      <c r="C1103" s="6"/>
      <c r="D1103" s="6"/>
      <c r="E1103" s="6"/>
      <c r="F1103" s="6" t="s">
        <v>2391</v>
      </c>
      <c r="G1103" s="6">
        <v>2023</v>
      </c>
      <c r="H1103" s="6">
        <v>2024</v>
      </c>
      <c r="I1103" s="6">
        <v>2025</v>
      </c>
    </row>
    <row r="1104" s="1" customFormat="1" ht="14.25" customHeight="1" spans="1:9">
      <c r="A1104" s="7">
        <v>1</v>
      </c>
      <c r="B1104" s="12" t="s">
        <v>1096</v>
      </c>
      <c r="C1104" s="12" t="s">
        <v>2392</v>
      </c>
      <c r="D1104" s="12" t="s">
        <v>2393</v>
      </c>
      <c r="E1104" s="13" t="s">
        <v>3324</v>
      </c>
      <c r="F1104" s="13" t="s">
        <v>3324</v>
      </c>
      <c r="G1104" s="13" t="s">
        <v>3325</v>
      </c>
      <c r="H1104" s="13" t="s">
        <v>3326</v>
      </c>
      <c r="I1104" s="13" t="s">
        <v>3327</v>
      </c>
    </row>
    <row r="1105" s="1" customFormat="1" ht="14.25" customHeight="1" spans="1:9">
      <c r="A1105" s="7">
        <v>2</v>
      </c>
      <c r="B1105" s="12" t="s">
        <v>1096</v>
      </c>
      <c r="C1105" s="12" t="s">
        <v>2392</v>
      </c>
      <c r="D1105" s="12" t="s">
        <v>2398</v>
      </c>
      <c r="E1105" s="13" t="s">
        <v>3328</v>
      </c>
      <c r="F1105" s="13" t="s">
        <v>3329</v>
      </c>
      <c r="G1105" s="13" t="s">
        <v>3330</v>
      </c>
      <c r="H1105" s="13" t="s">
        <v>2737</v>
      </c>
      <c r="I1105" s="13" t="s">
        <v>2737</v>
      </c>
    </row>
    <row r="1106" s="1" customFormat="1" ht="14.25" customHeight="1" spans="1:9">
      <c r="A1106" s="7">
        <v>3</v>
      </c>
      <c r="B1106" s="12" t="s">
        <v>1096</v>
      </c>
      <c r="C1106" s="12" t="s">
        <v>2392</v>
      </c>
      <c r="D1106" s="12" t="s">
        <v>2400</v>
      </c>
      <c r="E1106" s="13" t="s">
        <v>3331</v>
      </c>
      <c r="F1106" s="13" t="s">
        <v>3332</v>
      </c>
      <c r="G1106" s="13" t="s">
        <v>3333</v>
      </c>
      <c r="H1106" s="13" t="s">
        <v>3334</v>
      </c>
      <c r="I1106" s="13" t="s">
        <v>3335</v>
      </c>
    </row>
    <row r="1107" s="1" customFormat="1" ht="14.25" customHeight="1" spans="1:9">
      <c r="A1107" s="7">
        <v>4</v>
      </c>
      <c r="B1107" s="12" t="s">
        <v>1096</v>
      </c>
      <c r="C1107" s="12" t="s">
        <v>2392</v>
      </c>
      <c r="D1107" s="12" t="s">
        <v>2402</v>
      </c>
      <c r="E1107" s="13" t="s">
        <v>3336</v>
      </c>
      <c r="F1107" s="13" t="s">
        <v>3336</v>
      </c>
      <c r="G1107" s="13"/>
      <c r="H1107" s="13"/>
      <c r="I1107" s="13" t="s">
        <v>3336</v>
      </c>
    </row>
    <row r="1108" s="1" customFormat="1" ht="14.25" customHeight="1" spans="1:9">
      <c r="A1108" s="7">
        <v>5</v>
      </c>
      <c r="B1108" s="12" t="s">
        <v>1096</v>
      </c>
      <c r="C1108" s="12" t="s">
        <v>2404</v>
      </c>
      <c r="D1108" s="12" t="s">
        <v>2405</v>
      </c>
      <c r="E1108" s="13" t="s">
        <v>1669</v>
      </c>
      <c r="F1108" s="13"/>
      <c r="G1108" s="13"/>
      <c r="H1108" s="13"/>
      <c r="I1108" s="13"/>
    </row>
    <row r="1109" s="1" customFormat="1" ht="14.25" customHeight="1" spans="1:9">
      <c r="A1109" s="7">
        <v>6</v>
      </c>
      <c r="B1109" s="12" t="s">
        <v>1096</v>
      </c>
      <c r="C1109" s="12" t="s">
        <v>2406</v>
      </c>
      <c r="D1109" s="12" t="s">
        <v>2407</v>
      </c>
      <c r="E1109" s="13" t="s">
        <v>2484</v>
      </c>
      <c r="F1109" s="13"/>
      <c r="G1109" s="13" t="s">
        <v>2399</v>
      </c>
      <c r="H1109" s="13" t="s">
        <v>2399</v>
      </c>
      <c r="I1109" s="13"/>
    </row>
    <row r="1110" s="1" customFormat="1" ht="14.25" customHeight="1" spans="1:9">
      <c r="A1110" s="7">
        <v>7</v>
      </c>
      <c r="B1110" s="12" t="s">
        <v>1096</v>
      </c>
      <c r="C1110" s="12" t="s">
        <v>2408</v>
      </c>
      <c r="D1110" s="12" t="s">
        <v>2409</v>
      </c>
      <c r="E1110" s="13" t="s">
        <v>2413</v>
      </c>
      <c r="F1110" s="13" t="s">
        <v>2413</v>
      </c>
      <c r="G1110" s="13" t="s">
        <v>2413</v>
      </c>
      <c r="H1110" s="13" t="s">
        <v>2413</v>
      </c>
      <c r="I1110" s="13" t="s">
        <v>2413</v>
      </c>
    </row>
    <row r="1111" s="1" customFormat="1" ht="25.7" customHeight="1" spans="1:9">
      <c r="A1111" s="11" t="s">
        <v>2410</v>
      </c>
      <c r="B1111" s="11"/>
      <c r="C1111" s="11"/>
      <c r="D1111" s="11"/>
      <c r="E1111" s="11"/>
      <c r="F1111" s="11"/>
      <c r="G1111" s="11"/>
      <c r="H1111" s="11"/>
      <c r="I1111" s="11"/>
    </row>
    <row r="1112" s="1" customFormat="1" ht="14.25" customHeight="1" spans="1:9">
      <c r="A1112" s="6" t="s">
        <v>2389</v>
      </c>
      <c r="B1112" s="6" t="s">
        <v>1040</v>
      </c>
      <c r="C1112" s="6" t="s">
        <v>1041</v>
      </c>
      <c r="D1112" s="6" t="s">
        <v>1042</v>
      </c>
      <c r="E1112" s="6"/>
      <c r="F1112" s="9" t="s">
        <v>2411</v>
      </c>
      <c r="G1112" s="9"/>
      <c r="H1112" s="9"/>
      <c r="I1112" s="9"/>
    </row>
    <row r="1113" s="1" customFormat="1" ht="14.25" customHeight="1" spans="1:9">
      <c r="A1113" s="7">
        <v>1</v>
      </c>
      <c r="B1113" s="14" t="s">
        <v>1050</v>
      </c>
      <c r="C1113" s="15" t="s">
        <v>1065</v>
      </c>
      <c r="D1113" s="15" t="s">
        <v>3337</v>
      </c>
      <c r="E1113" s="15"/>
      <c r="F1113" s="15" t="s">
        <v>3338</v>
      </c>
      <c r="G1113" s="15"/>
      <c r="H1113" s="15"/>
      <c r="I1113" s="15"/>
    </row>
    <row r="1114" s="1" customFormat="1" ht="14.25" customHeight="1" spans="1:9">
      <c r="A1114" s="7">
        <v>2</v>
      </c>
      <c r="B1114" s="14" t="s">
        <v>1050</v>
      </c>
      <c r="C1114" s="15" t="s">
        <v>1051</v>
      </c>
      <c r="D1114" s="15" t="s">
        <v>3339</v>
      </c>
      <c r="E1114" s="15"/>
      <c r="F1114" s="15" t="s">
        <v>3340</v>
      </c>
      <c r="G1114" s="15"/>
      <c r="H1114" s="15"/>
      <c r="I1114" s="15"/>
    </row>
    <row r="1115" s="1" customFormat="1" ht="14.25" customHeight="1" spans="1:9">
      <c r="A1115" s="7">
        <v>3</v>
      </c>
      <c r="B1115" s="14" t="s">
        <v>1050</v>
      </c>
      <c r="C1115" s="15" t="s">
        <v>1051</v>
      </c>
      <c r="D1115" s="15" t="s">
        <v>3341</v>
      </c>
      <c r="E1115" s="15"/>
      <c r="F1115" s="15" t="s">
        <v>3342</v>
      </c>
      <c r="G1115" s="15"/>
      <c r="H1115" s="15"/>
      <c r="I1115" s="15"/>
    </row>
    <row r="1116" s="1" customFormat="1" ht="14.25" customHeight="1" spans="1:9">
      <c r="A1116" s="7">
        <v>4</v>
      </c>
      <c r="B1116" s="14" t="s">
        <v>1050</v>
      </c>
      <c r="C1116" s="15" t="s">
        <v>1051</v>
      </c>
      <c r="D1116" s="15" t="s">
        <v>3343</v>
      </c>
      <c r="E1116" s="15"/>
      <c r="F1116" s="15" t="s">
        <v>3344</v>
      </c>
      <c r="G1116" s="15"/>
      <c r="H1116" s="15"/>
      <c r="I1116" s="15"/>
    </row>
    <row r="1117" s="1" customFormat="1" ht="14.25" customHeight="1" spans="1:9">
      <c r="A1117" s="7">
        <v>5</v>
      </c>
      <c r="B1117" s="14" t="s">
        <v>1050</v>
      </c>
      <c r="C1117" s="15" t="s">
        <v>1061</v>
      </c>
      <c r="D1117" s="15" t="s">
        <v>3345</v>
      </c>
      <c r="E1117" s="15"/>
      <c r="F1117" s="15" t="s">
        <v>3346</v>
      </c>
      <c r="G1117" s="15"/>
      <c r="H1117" s="15"/>
      <c r="I1117" s="15"/>
    </row>
    <row r="1118" s="1" customFormat="1" ht="14.25" customHeight="1" spans="1:9">
      <c r="A1118" s="7">
        <v>6</v>
      </c>
      <c r="B1118" s="14" t="s">
        <v>1050</v>
      </c>
      <c r="C1118" s="15" t="s">
        <v>1061</v>
      </c>
      <c r="D1118" s="15" t="s">
        <v>3347</v>
      </c>
      <c r="E1118" s="15"/>
      <c r="F1118" s="15" t="s">
        <v>3348</v>
      </c>
      <c r="G1118" s="15"/>
      <c r="H1118" s="15"/>
      <c r="I1118" s="15"/>
    </row>
    <row r="1119" s="1" customFormat="1" ht="14.25" customHeight="1" spans="1:9">
      <c r="A1119" s="7">
        <v>7</v>
      </c>
      <c r="B1119" s="14" t="s">
        <v>1070</v>
      </c>
      <c r="C1119" s="15" t="s">
        <v>1075</v>
      </c>
      <c r="D1119" s="15" t="s">
        <v>3349</v>
      </c>
      <c r="E1119" s="15"/>
      <c r="F1119" s="15" t="s">
        <v>1722</v>
      </c>
      <c r="G1119" s="15"/>
      <c r="H1119" s="15"/>
      <c r="I1119" s="15"/>
    </row>
    <row r="1120" s="1" customFormat="1" ht="56.45" customHeight="1" spans="1:9">
      <c r="A1120" s="2" t="s">
        <v>2378</v>
      </c>
      <c r="B1120" s="2"/>
      <c r="C1120" s="2"/>
      <c r="D1120" s="2"/>
      <c r="E1120" s="2"/>
      <c r="F1120" s="2"/>
      <c r="G1120" s="2"/>
      <c r="H1120" s="2"/>
      <c r="I1120" s="2"/>
    </row>
    <row r="1121" s="1" customFormat="1" ht="27.2" customHeight="1" spans="1:9">
      <c r="A1121" s="3" t="s">
        <v>2379</v>
      </c>
      <c r="B1121" s="4" t="s">
        <v>3350</v>
      </c>
      <c r="C1121" s="4"/>
      <c r="D1121" s="4"/>
      <c r="E1121" s="4"/>
      <c r="F1121" s="4"/>
      <c r="G1121" s="5"/>
      <c r="H1121" s="5"/>
      <c r="I1121" s="16" t="s">
        <v>2</v>
      </c>
    </row>
    <row r="1122" s="1" customFormat="1" ht="28.5" customHeight="1" spans="1:9">
      <c r="A1122" s="6" t="s">
        <v>2381</v>
      </c>
      <c r="B1122" s="6"/>
      <c r="C1122" s="6"/>
      <c r="D1122" s="6" t="s">
        <v>2382</v>
      </c>
      <c r="E1122" s="6"/>
      <c r="F1122" s="6" t="s">
        <v>2383</v>
      </c>
      <c r="G1122" s="6"/>
      <c r="H1122" s="6" t="s">
        <v>39</v>
      </c>
      <c r="I1122" s="6"/>
    </row>
    <row r="1123" s="1" customFormat="1" ht="28.5" customHeight="1" spans="1:9">
      <c r="A1123" s="7" t="s">
        <v>2384</v>
      </c>
      <c r="B1123" s="7"/>
      <c r="C1123" s="7"/>
      <c r="D1123" s="8">
        <v>1764.661</v>
      </c>
      <c r="E1123" s="8"/>
      <c r="F1123" s="8">
        <v>1764.661</v>
      </c>
      <c r="G1123" s="8"/>
      <c r="H1123" s="8">
        <v>0</v>
      </c>
      <c r="I1123" s="8"/>
    </row>
    <row r="1124" s="1" customFormat="1" ht="28.5" customHeight="1" spans="1:9">
      <c r="A1124" s="7" t="s">
        <v>2385</v>
      </c>
      <c r="B1124" s="7"/>
      <c r="C1124" s="7"/>
      <c r="D1124" s="8">
        <v>1764.661</v>
      </c>
      <c r="E1124" s="8"/>
      <c r="F1124" s="8">
        <v>1764.661</v>
      </c>
      <c r="G1124" s="8"/>
      <c r="H1124" s="8">
        <v>0</v>
      </c>
      <c r="I1124" s="8"/>
    </row>
    <row r="1125" s="1" customFormat="1" ht="57.2" customHeight="1" spans="1:9">
      <c r="A1125" s="9" t="s">
        <v>2386</v>
      </c>
      <c r="B1125" s="9"/>
      <c r="C1125" s="9"/>
      <c r="D1125" s="10" t="s">
        <v>3351</v>
      </c>
      <c r="E1125" s="10"/>
      <c r="F1125" s="10"/>
      <c r="G1125" s="10"/>
      <c r="H1125" s="10"/>
      <c r="I1125" s="10"/>
    </row>
    <row r="1126" s="1" customFormat="1" ht="26.45" customHeight="1" spans="1:9">
      <c r="A1126" s="11" t="s">
        <v>2388</v>
      </c>
      <c r="B1126" s="11"/>
      <c r="C1126" s="11"/>
      <c r="D1126" s="11"/>
      <c r="E1126" s="11"/>
      <c r="F1126" s="11"/>
      <c r="G1126" s="11"/>
      <c r="H1126" s="11"/>
      <c r="I1126" s="11"/>
    </row>
    <row r="1127" s="1" customFormat="1" ht="14.25" customHeight="1" spans="1:9">
      <c r="A1127" s="6" t="s">
        <v>2389</v>
      </c>
      <c r="B1127" s="6" t="s">
        <v>1040</v>
      </c>
      <c r="C1127" s="6" t="s">
        <v>1041</v>
      </c>
      <c r="D1127" s="6" t="s">
        <v>1042</v>
      </c>
      <c r="E1127" s="6" t="s">
        <v>1044</v>
      </c>
      <c r="F1127" s="6" t="s">
        <v>2390</v>
      </c>
      <c r="G1127" s="6"/>
      <c r="H1127" s="6"/>
      <c r="I1127" s="6"/>
    </row>
    <row r="1128" s="1" customFormat="1" ht="14.25" customHeight="1" spans="1:9">
      <c r="A1128" s="6"/>
      <c r="B1128" s="6"/>
      <c r="C1128" s="6"/>
      <c r="D1128" s="6"/>
      <c r="E1128" s="6"/>
      <c r="F1128" s="6" t="s">
        <v>2391</v>
      </c>
      <c r="G1128" s="6">
        <v>2023</v>
      </c>
      <c r="H1128" s="6">
        <v>2024</v>
      </c>
      <c r="I1128" s="6">
        <v>2025</v>
      </c>
    </row>
    <row r="1129" s="1" customFormat="1" ht="14.25" customHeight="1" spans="1:9">
      <c r="A1129" s="7">
        <v>1</v>
      </c>
      <c r="B1129" s="12" t="s">
        <v>1096</v>
      </c>
      <c r="C1129" s="12" t="s">
        <v>2392</v>
      </c>
      <c r="D1129" s="12" t="s">
        <v>2393</v>
      </c>
      <c r="E1129" s="13" t="s">
        <v>3352</v>
      </c>
      <c r="F1129" s="13" t="s">
        <v>3353</v>
      </c>
      <c r="G1129" s="13" t="s">
        <v>3354</v>
      </c>
      <c r="H1129" s="13" t="s">
        <v>3355</v>
      </c>
      <c r="I1129" s="13" t="s">
        <v>3356</v>
      </c>
    </row>
    <row r="1130" s="1" customFormat="1" ht="14.25" customHeight="1" spans="1:9">
      <c r="A1130" s="7">
        <v>2</v>
      </c>
      <c r="B1130" s="12" t="s">
        <v>1096</v>
      </c>
      <c r="C1130" s="12" t="s">
        <v>2392</v>
      </c>
      <c r="D1130" s="12" t="s">
        <v>2398</v>
      </c>
      <c r="E1130" s="13" t="s">
        <v>2399</v>
      </c>
      <c r="F1130" s="13"/>
      <c r="G1130" s="13"/>
      <c r="H1130" s="13"/>
      <c r="I1130" s="13"/>
    </row>
    <row r="1131" s="1" customFormat="1" ht="14.25" customHeight="1" spans="1:9">
      <c r="A1131" s="7">
        <v>3</v>
      </c>
      <c r="B1131" s="12" t="s">
        <v>1096</v>
      </c>
      <c r="C1131" s="12" t="s">
        <v>2392</v>
      </c>
      <c r="D1131" s="12" t="s">
        <v>2400</v>
      </c>
      <c r="E1131" s="13" t="s">
        <v>2845</v>
      </c>
      <c r="F1131" s="13" t="s">
        <v>3357</v>
      </c>
      <c r="G1131" s="13" t="s">
        <v>3358</v>
      </c>
      <c r="H1131" s="13" t="s">
        <v>3359</v>
      </c>
      <c r="I1131" s="13" t="s">
        <v>3360</v>
      </c>
    </row>
    <row r="1132" s="1" customFormat="1" ht="14.25" customHeight="1" spans="1:9">
      <c r="A1132" s="7">
        <v>4</v>
      </c>
      <c r="B1132" s="12" t="s">
        <v>1096</v>
      </c>
      <c r="C1132" s="12" t="s">
        <v>2392</v>
      </c>
      <c r="D1132" s="12" t="s">
        <v>2402</v>
      </c>
      <c r="E1132" s="13" t="s">
        <v>3361</v>
      </c>
      <c r="F1132" s="13" t="s">
        <v>3362</v>
      </c>
      <c r="G1132" s="13"/>
      <c r="H1132" s="13"/>
      <c r="I1132" s="13" t="s">
        <v>3362</v>
      </c>
    </row>
    <row r="1133" s="1" customFormat="1" ht="14.25" customHeight="1" spans="1:9">
      <c r="A1133" s="7">
        <v>5</v>
      </c>
      <c r="B1133" s="12" t="s">
        <v>1096</v>
      </c>
      <c r="C1133" s="12" t="s">
        <v>2404</v>
      </c>
      <c r="D1133" s="12" t="s">
        <v>2405</v>
      </c>
      <c r="E1133" s="13" t="s">
        <v>1919</v>
      </c>
      <c r="F1133" s="13"/>
      <c r="G1133" s="13"/>
      <c r="H1133" s="13"/>
      <c r="I1133" s="13"/>
    </row>
    <row r="1134" s="1" customFormat="1" ht="14.25" customHeight="1" spans="1:9">
      <c r="A1134" s="7">
        <v>6</v>
      </c>
      <c r="B1134" s="12" t="s">
        <v>1096</v>
      </c>
      <c r="C1134" s="12" t="s">
        <v>2406</v>
      </c>
      <c r="D1134" s="12" t="s">
        <v>2407</v>
      </c>
      <c r="E1134" s="13" t="s">
        <v>2399</v>
      </c>
      <c r="F1134" s="13"/>
      <c r="G1134" s="13"/>
      <c r="H1134" s="13"/>
      <c r="I1134" s="13"/>
    </row>
    <row r="1135" s="1" customFormat="1" ht="14.25" customHeight="1" spans="1:9">
      <c r="A1135" s="7">
        <v>7</v>
      </c>
      <c r="B1135" s="12" t="s">
        <v>1096</v>
      </c>
      <c r="C1135" s="12" t="s">
        <v>2408</v>
      </c>
      <c r="D1135" s="12" t="s">
        <v>2409</v>
      </c>
      <c r="E1135" s="13" t="s">
        <v>3184</v>
      </c>
      <c r="F1135" s="13" t="s">
        <v>3363</v>
      </c>
      <c r="G1135" s="13" t="s">
        <v>3364</v>
      </c>
      <c r="H1135" s="13" t="s">
        <v>3365</v>
      </c>
      <c r="I1135" s="13" t="s">
        <v>2413</v>
      </c>
    </row>
    <row r="1136" s="1" customFormat="1" ht="25.7" customHeight="1" spans="1:9">
      <c r="A1136" s="11" t="s">
        <v>2410</v>
      </c>
      <c r="B1136" s="11"/>
      <c r="C1136" s="11"/>
      <c r="D1136" s="11"/>
      <c r="E1136" s="11"/>
      <c r="F1136" s="11"/>
      <c r="G1136" s="11"/>
      <c r="H1136" s="11"/>
      <c r="I1136" s="11"/>
    </row>
    <row r="1137" s="1" customFormat="1" ht="14.25" customHeight="1" spans="1:9">
      <c r="A1137" s="6" t="s">
        <v>2389</v>
      </c>
      <c r="B1137" s="6" t="s">
        <v>1040</v>
      </c>
      <c r="C1137" s="6" t="s">
        <v>1041</v>
      </c>
      <c r="D1137" s="6" t="s">
        <v>1042</v>
      </c>
      <c r="E1137" s="6"/>
      <c r="F1137" s="9" t="s">
        <v>2411</v>
      </c>
      <c r="G1137" s="9"/>
      <c r="H1137" s="9"/>
      <c r="I1137" s="9"/>
    </row>
    <row r="1138" s="1" customFormat="1" ht="14.25" customHeight="1" spans="1:9">
      <c r="A1138" s="7">
        <v>1</v>
      </c>
      <c r="B1138" s="14" t="s">
        <v>1050</v>
      </c>
      <c r="C1138" s="15" t="s">
        <v>1065</v>
      </c>
      <c r="D1138" s="15" t="s">
        <v>3366</v>
      </c>
      <c r="E1138" s="15"/>
      <c r="F1138" s="15" t="s">
        <v>2413</v>
      </c>
      <c r="G1138" s="15"/>
      <c r="H1138" s="15"/>
      <c r="I1138" s="15"/>
    </row>
    <row r="1139" s="1" customFormat="1" ht="14.25" customHeight="1" spans="1:9">
      <c r="A1139" s="7">
        <v>2</v>
      </c>
      <c r="B1139" s="14" t="s">
        <v>1050</v>
      </c>
      <c r="C1139" s="15" t="s">
        <v>1051</v>
      </c>
      <c r="D1139" s="15" t="s">
        <v>3367</v>
      </c>
      <c r="E1139" s="15"/>
      <c r="F1139" s="15" t="s">
        <v>3368</v>
      </c>
      <c r="G1139" s="15"/>
      <c r="H1139" s="15"/>
      <c r="I1139" s="15"/>
    </row>
    <row r="1140" s="1" customFormat="1" ht="14.25" customHeight="1" spans="1:9">
      <c r="A1140" s="7">
        <v>3</v>
      </c>
      <c r="B1140" s="14" t="s">
        <v>1050</v>
      </c>
      <c r="C1140" s="15" t="s">
        <v>1051</v>
      </c>
      <c r="D1140" s="15" t="s">
        <v>3369</v>
      </c>
      <c r="E1140" s="15"/>
      <c r="F1140" s="15" t="s">
        <v>3370</v>
      </c>
      <c r="G1140" s="15"/>
      <c r="H1140" s="15"/>
      <c r="I1140" s="15"/>
    </row>
    <row r="1141" s="1" customFormat="1" ht="14.25" customHeight="1" spans="1:9">
      <c r="A1141" s="7">
        <v>4</v>
      </c>
      <c r="B1141" s="14" t="s">
        <v>1050</v>
      </c>
      <c r="C1141" s="15" t="s">
        <v>1051</v>
      </c>
      <c r="D1141" s="15" t="s">
        <v>3371</v>
      </c>
      <c r="E1141" s="15"/>
      <c r="F1141" s="15" t="s">
        <v>3372</v>
      </c>
      <c r="G1141" s="15"/>
      <c r="H1141" s="15"/>
      <c r="I1141" s="15"/>
    </row>
    <row r="1142" s="1" customFormat="1" ht="14.25" customHeight="1" spans="1:9">
      <c r="A1142" s="7">
        <v>5</v>
      </c>
      <c r="B1142" s="14" t="s">
        <v>1050</v>
      </c>
      <c r="C1142" s="15" t="s">
        <v>1051</v>
      </c>
      <c r="D1142" s="15" t="s">
        <v>3373</v>
      </c>
      <c r="E1142" s="15"/>
      <c r="F1142" s="15" t="s">
        <v>3374</v>
      </c>
      <c r="G1142" s="15"/>
      <c r="H1142" s="15"/>
      <c r="I1142" s="15"/>
    </row>
    <row r="1143" s="1" customFormat="1" ht="14.25" customHeight="1" spans="1:9">
      <c r="A1143" s="7">
        <v>6</v>
      </c>
      <c r="B1143" s="14" t="s">
        <v>1050</v>
      </c>
      <c r="C1143" s="15" t="s">
        <v>1051</v>
      </c>
      <c r="D1143" s="15" t="s">
        <v>3375</v>
      </c>
      <c r="E1143" s="15"/>
      <c r="F1143" s="15" t="s">
        <v>3376</v>
      </c>
      <c r="G1143" s="15"/>
      <c r="H1143" s="15"/>
      <c r="I1143" s="15"/>
    </row>
    <row r="1144" s="1" customFormat="1" ht="14.25" customHeight="1" spans="1:9">
      <c r="A1144" s="7">
        <v>7</v>
      </c>
      <c r="B1144" s="14" t="s">
        <v>1050</v>
      </c>
      <c r="C1144" s="15" t="s">
        <v>1051</v>
      </c>
      <c r="D1144" s="15" t="s">
        <v>3377</v>
      </c>
      <c r="E1144" s="15"/>
      <c r="F1144" s="15" t="s">
        <v>3378</v>
      </c>
      <c r="G1144" s="15"/>
      <c r="H1144" s="15"/>
      <c r="I1144" s="15"/>
    </row>
    <row r="1145" s="1" customFormat="1" ht="14.25" customHeight="1" spans="1:9">
      <c r="A1145" s="7">
        <v>8</v>
      </c>
      <c r="B1145" s="14" t="s">
        <v>1050</v>
      </c>
      <c r="C1145" s="15" t="s">
        <v>1061</v>
      </c>
      <c r="D1145" s="15" t="s">
        <v>3379</v>
      </c>
      <c r="E1145" s="15"/>
      <c r="F1145" s="15" t="s">
        <v>2413</v>
      </c>
      <c r="G1145" s="15"/>
      <c r="H1145" s="15"/>
      <c r="I1145" s="15"/>
    </row>
    <row r="1146" s="1" customFormat="1" ht="14.25" customHeight="1" spans="1:9">
      <c r="A1146" s="7">
        <v>9</v>
      </c>
      <c r="B1146" s="14" t="s">
        <v>1070</v>
      </c>
      <c r="C1146" s="15" t="s">
        <v>1075</v>
      </c>
      <c r="D1146" s="15" t="s">
        <v>3380</v>
      </c>
      <c r="E1146" s="15"/>
      <c r="F1146" s="15" t="s">
        <v>2531</v>
      </c>
      <c r="G1146" s="15"/>
      <c r="H1146" s="15"/>
      <c r="I1146" s="15"/>
    </row>
    <row r="1147" s="1" customFormat="1" ht="14.25" customHeight="1" spans="1:9">
      <c r="A1147" s="7">
        <v>10</v>
      </c>
      <c r="B1147" s="14" t="s">
        <v>1070</v>
      </c>
      <c r="C1147" s="15" t="s">
        <v>1075</v>
      </c>
      <c r="D1147" s="15" t="s">
        <v>3381</v>
      </c>
      <c r="E1147" s="15"/>
      <c r="F1147" s="15" t="s">
        <v>1329</v>
      </c>
      <c r="G1147" s="15"/>
      <c r="H1147" s="15"/>
      <c r="I1147" s="15"/>
    </row>
    <row r="1148" s="1" customFormat="1" ht="56.45" customHeight="1" spans="1:9">
      <c r="A1148" s="2" t="s">
        <v>2378</v>
      </c>
      <c r="B1148" s="2"/>
      <c r="C1148" s="2"/>
      <c r="D1148" s="2"/>
      <c r="E1148" s="2"/>
      <c r="F1148" s="2"/>
      <c r="G1148" s="2"/>
      <c r="H1148" s="2"/>
      <c r="I1148" s="2"/>
    </row>
    <row r="1149" s="1" customFormat="1" ht="27.2" customHeight="1" spans="1:9">
      <c r="A1149" s="3" t="s">
        <v>2379</v>
      </c>
      <c r="B1149" s="4" t="s">
        <v>3382</v>
      </c>
      <c r="C1149" s="4"/>
      <c r="D1149" s="4"/>
      <c r="E1149" s="4"/>
      <c r="F1149" s="4"/>
      <c r="G1149" s="5"/>
      <c r="H1149" s="5"/>
      <c r="I1149" s="16" t="s">
        <v>2</v>
      </c>
    </row>
    <row r="1150" s="1" customFormat="1" ht="28.5" customHeight="1" spans="1:9">
      <c r="A1150" s="6" t="s">
        <v>2381</v>
      </c>
      <c r="B1150" s="6"/>
      <c r="C1150" s="6"/>
      <c r="D1150" s="6" t="s">
        <v>2382</v>
      </c>
      <c r="E1150" s="6"/>
      <c r="F1150" s="6" t="s">
        <v>2383</v>
      </c>
      <c r="G1150" s="6"/>
      <c r="H1150" s="6" t="s">
        <v>39</v>
      </c>
      <c r="I1150" s="6"/>
    </row>
    <row r="1151" s="1" customFormat="1" ht="28.5" customHeight="1" spans="1:9">
      <c r="A1151" s="7" t="s">
        <v>2384</v>
      </c>
      <c r="B1151" s="7"/>
      <c r="C1151" s="7"/>
      <c r="D1151" s="8">
        <v>596.3696</v>
      </c>
      <c r="E1151" s="8"/>
      <c r="F1151" s="8">
        <v>596.3696</v>
      </c>
      <c r="G1151" s="8"/>
      <c r="H1151" s="8">
        <v>0</v>
      </c>
      <c r="I1151" s="8"/>
    </row>
    <row r="1152" s="1" customFormat="1" ht="28.5" customHeight="1" spans="1:9">
      <c r="A1152" s="7" t="s">
        <v>2385</v>
      </c>
      <c r="B1152" s="7"/>
      <c r="C1152" s="7"/>
      <c r="D1152" s="8">
        <v>596.3696</v>
      </c>
      <c r="E1152" s="8"/>
      <c r="F1152" s="8">
        <v>596.3696</v>
      </c>
      <c r="G1152" s="8"/>
      <c r="H1152" s="8">
        <v>0</v>
      </c>
      <c r="I1152" s="8"/>
    </row>
    <row r="1153" s="1" customFormat="1" ht="57.2" customHeight="1" spans="1:9">
      <c r="A1153" s="9" t="s">
        <v>2386</v>
      </c>
      <c r="B1153" s="9"/>
      <c r="C1153" s="9"/>
      <c r="D1153" s="10" t="s">
        <v>3383</v>
      </c>
      <c r="E1153" s="10"/>
      <c r="F1153" s="10"/>
      <c r="G1153" s="10"/>
      <c r="H1153" s="10"/>
      <c r="I1153" s="10"/>
    </row>
    <row r="1154" s="1" customFormat="1" ht="26.45" customHeight="1" spans="1:9">
      <c r="A1154" s="11" t="s">
        <v>2388</v>
      </c>
      <c r="B1154" s="11"/>
      <c r="C1154" s="11"/>
      <c r="D1154" s="11"/>
      <c r="E1154" s="11"/>
      <c r="F1154" s="11"/>
      <c r="G1154" s="11"/>
      <c r="H1154" s="11"/>
      <c r="I1154" s="11"/>
    </row>
    <row r="1155" s="1" customFormat="1" ht="14.25" customHeight="1" spans="1:9">
      <c r="A1155" s="6" t="s">
        <v>2389</v>
      </c>
      <c r="B1155" s="6" t="s">
        <v>1040</v>
      </c>
      <c r="C1155" s="6" t="s">
        <v>1041</v>
      </c>
      <c r="D1155" s="6" t="s">
        <v>1042</v>
      </c>
      <c r="E1155" s="6" t="s">
        <v>1044</v>
      </c>
      <c r="F1155" s="6" t="s">
        <v>2390</v>
      </c>
      <c r="G1155" s="6"/>
      <c r="H1155" s="6"/>
      <c r="I1155" s="6"/>
    </row>
    <row r="1156" s="1" customFormat="1" ht="14.25" customHeight="1" spans="1:9">
      <c r="A1156" s="6"/>
      <c r="B1156" s="6"/>
      <c r="C1156" s="6"/>
      <c r="D1156" s="6"/>
      <c r="E1156" s="6"/>
      <c r="F1156" s="6" t="s">
        <v>2391</v>
      </c>
      <c r="G1156" s="6">
        <v>2023</v>
      </c>
      <c r="H1156" s="6">
        <v>2024</v>
      </c>
      <c r="I1156" s="6">
        <v>2025</v>
      </c>
    </row>
    <row r="1157" s="1" customFormat="1" ht="14.25" customHeight="1" spans="1:9">
      <c r="A1157" s="7">
        <v>1</v>
      </c>
      <c r="B1157" s="12" t="s">
        <v>1096</v>
      </c>
      <c r="C1157" s="12" t="s">
        <v>2392</v>
      </c>
      <c r="D1157" s="12" t="s">
        <v>2393</v>
      </c>
      <c r="E1157" s="13" t="s">
        <v>3384</v>
      </c>
      <c r="F1157" s="13" t="s">
        <v>3385</v>
      </c>
      <c r="G1157" s="13" t="s">
        <v>3386</v>
      </c>
      <c r="H1157" s="13" t="s">
        <v>3387</v>
      </c>
      <c r="I1157" s="13" t="s">
        <v>3384</v>
      </c>
    </row>
    <row r="1158" s="1" customFormat="1" ht="14.25" customHeight="1" spans="1:9">
      <c r="A1158" s="7">
        <v>2</v>
      </c>
      <c r="B1158" s="12" t="s">
        <v>1096</v>
      </c>
      <c r="C1158" s="12" t="s">
        <v>2392</v>
      </c>
      <c r="D1158" s="12" t="s">
        <v>2398</v>
      </c>
      <c r="E1158" s="13" t="s">
        <v>2399</v>
      </c>
      <c r="F1158" s="13"/>
      <c r="G1158" s="13"/>
      <c r="H1158" s="13"/>
      <c r="I1158" s="13"/>
    </row>
    <row r="1159" s="1" customFormat="1" ht="14.25" customHeight="1" spans="1:9">
      <c r="A1159" s="7">
        <v>3</v>
      </c>
      <c r="B1159" s="12" t="s">
        <v>1096</v>
      </c>
      <c r="C1159" s="12" t="s">
        <v>2392</v>
      </c>
      <c r="D1159" s="12" t="s">
        <v>2400</v>
      </c>
      <c r="E1159" s="13" t="s">
        <v>3388</v>
      </c>
      <c r="F1159" s="13" t="s">
        <v>3388</v>
      </c>
      <c r="G1159" s="13" t="s">
        <v>2399</v>
      </c>
      <c r="H1159" s="13" t="s">
        <v>2399</v>
      </c>
      <c r="I1159" s="13" t="s">
        <v>3388</v>
      </c>
    </row>
    <row r="1160" s="1" customFormat="1" ht="14.25" customHeight="1" spans="1:9">
      <c r="A1160" s="7">
        <v>4</v>
      </c>
      <c r="B1160" s="12" t="s">
        <v>1096</v>
      </c>
      <c r="C1160" s="12" t="s">
        <v>2392</v>
      </c>
      <c r="D1160" s="12" t="s">
        <v>2402</v>
      </c>
      <c r="E1160" s="13" t="s">
        <v>3389</v>
      </c>
      <c r="F1160" s="13" t="s">
        <v>3389</v>
      </c>
      <c r="G1160" s="13"/>
      <c r="H1160" s="13"/>
      <c r="I1160" s="13" t="s">
        <v>3389</v>
      </c>
    </row>
    <row r="1161" s="1" customFormat="1" ht="14.25" customHeight="1" spans="1:9">
      <c r="A1161" s="7">
        <v>5</v>
      </c>
      <c r="B1161" s="12" t="s">
        <v>1096</v>
      </c>
      <c r="C1161" s="12" t="s">
        <v>2404</v>
      </c>
      <c r="D1161" s="12" t="s">
        <v>2405</v>
      </c>
      <c r="E1161" s="13" t="s">
        <v>1919</v>
      </c>
      <c r="F1161" s="13"/>
      <c r="G1161" s="13"/>
      <c r="H1161" s="13"/>
      <c r="I1161" s="13"/>
    </row>
    <row r="1162" s="1" customFormat="1" ht="14.25" customHeight="1" spans="1:9">
      <c r="A1162" s="7">
        <v>6</v>
      </c>
      <c r="B1162" s="12" t="s">
        <v>1096</v>
      </c>
      <c r="C1162" s="12" t="s">
        <v>2406</v>
      </c>
      <c r="D1162" s="12" t="s">
        <v>2407</v>
      </c>
      <c r="E1162" s="13" t="s">
        <v>2399</v>
      </c>
      <c r="F1162" s="13"/>
      <c r="G1162" s="13"/>
      <c r="H1162" s="13"/>
      <c r="I1162" s="13"/>
    </row>
    <row r="1163" s="1" customFormat="1" ht="14.25" customHeight="1" spans="1:9">
      <c r="A1163" s="7">
        <v>7</v>
      </c>
      <c r="B1163" s="12" t="s">
        <v>1096</v>
      </c>
      <c r="C1163" s="12" t="s">
        <v>2408</v>
      </c>
      <c r="D1163" s="12" t="s">
        <v>2409</v>
      </c>
      <c r="E1163" s="13" t="s">
        <v>2399</v>
      </c>
      <c r="F1163" s="13"/>
      <c r="G1163" s="13"/>
      <c r="H1163" s="13"/>
      <c r="I1163" s="13"/>
    </row>
    <row r="1164" s="1" customFormat="1" ht="25.7" customHeight="1" spans="1:9">
      <c r="A1164" s="11" t="s">
        <v>2410</v>
      </c>
      <c r="B1164" s="11"/>
      <c r="C1164" s="11"/>
      <c r="D1164" s="11"/>
      <c r="E1164" s="11"/>
      <c r="F1164" s="11"/>
      <c r="G1164" s="11"/>
      <c r="H1164" s="11"/>
      <c r="I1164" s="11"/>
    </row>
    <row r="1165" s="1" customFormat="1" ht="14.25" customHeight="1" spans="1:9">
      <c r="A1165" s="6" t="s">
        <v>2389</v>
      </c>
      <c r="B1165" s="6" t="s">
        <v>1040</v>
      </c>
      <c r="C1165" s="6" t="s">
        <v>1041</v>
      </c>
      <c r="D1165" s="6" t="s">
        <v>1042</v>
      </c>
      <c r="E1165" s="6"/>
      <c r="F1165" s="9" t="s">
        <v>2411</v>
      </c>
      <c r="G1165" s="9"/>
      <c r="H1165" s="9"/>
      <c r="I1165" s="9"/>
    </row>
    <row r="1166" s="1" customFormat="1" ht="14.25" customHeight="1" spans="1:9">
      <c r="A1166" s="7">
        <v>1</v>
      </c>
      <c r="B1166" s="14" t="s">
        <v>1050</v>
      </c>
      <c r="C1166" s="15" t="s">
        <v>1065</v>
      </c>
      <c r="D1166" s="15" t="s">
        <v>3390</v>
      </c>
      <c r="E1166" s="15"/>
      <c r="F1166" s="15" t="s">
        <v>2531</v>
      </c>
      <c r="G1166" s="15"/>
      <c r="H1166" s="15"/>
      <c r="I1166" s="15"/>
    </row>
    <row r="1167" s="1" customFormat="1" ht="14.25" customHeight="1" spans="1:9">
      <c r="A1167" s="7">
        <v>2</v>
      </c>
      <c r="B1167" s="14" t="s">
        <v>1050</v>
      </c>
      <c r="C1167" s="15" t="s">
        <v>1051</v>
      </c>
      <c r="D1167" s="15" t="s">
        <v>3391</v>
      </c>
      <c r="E1167" s="15"/>
      <c r="F1167" s="15" t="s">
        <v>3392</v>
      </c>
      <c r="G1167" s="15"/>
      <c r="H1167" s="15"/>
      <c r="I1167" s="15"/>
    </row>
    <row r="1168" s="1" customFormat="1" ht="14.25" customHeight="1" spans="1:9">
      <c r="A1168" s="7">
        <v>3</v>
      </c>
      <c r="B1168" s="14" t="s">
        <v>1050</v>
      </c>
      <c r="C1168" s="15" t="s">
        <v>1051</v>
      </c>
      <c r="D1168" s="15" t="s">
        <v>3393</v>
      </c>
      <c r="E1168" s="15"/>
      <c r="F1168" s="15" t="s">
        <v>3392</v>
      </c>
      <c r="G1168" s="15"/>
      <c r="H1168" s="15"/>
      <c r="I1168" s="15"/>
    </row>
    <row r="1169" s="1" customFormat="1" ht="14.25" customHeight="1" spans="1:9">
      <c r="A1169" s="7">
        <v>4</v>
      </c>
      <c r="B1169" s="14" t="s">
        <v>1050</v>
      </c>
      <c r="C1169" s="15" t="s">
        <v>1051</v>
      </c>
      <c r="D1169" s="15" t="s">
        <v>3394</v>
      </c>
      <c r="E1169" s="15"/>
      <c r="F1169" s="15" t="s">
        <v>3395</v>
      </c>
      <c r="G1169" s="15"/>
      <c r="H1169" s="15"/>
      <c r="I1169" s="15"/>
    </row>
    <row r="1170" s="1" customFormat="1" ht="14.25" customHeight="1" spans="1:9">
      <c r="A1170" s="7">
        <v>5</v>
      </c>
      <c r="B1170" s="14" t="s">
        <v>1050</v>
      </c>
      <c r="C1170" s="15" t="s">
        <v>1051</v>
      </c>
      <c r="D1170" s="15" t="s">
        <v>3396</v>
      </c>
      <c r="E1170" s="15"/>
      <c r="F1170" s="15" t="s">
        <v>3395</v>
      </c>
      <c r="G1170" s="15"/>
      <c r="H1170" s="15"/>
      <c r="I1170" s="15"/>
    </row>
    <row r="1171" s="1" customFormat="1" ht="14.25" customHeight="1" spans="1:9">
      <c r="A1171" s="7">
        <v>6</v>
      </c>
      <c r="B1171" s="14" t="s">
        <v>1050</v>
      </c>
      <c r="C1171" s="15" t="s">
        <v>1061</v>
      </c>
      <c r="D1171" s="15" t="s">
        <v>3397</v>
      </c>
      <c r="E1171" s="15"/>
      <c r="F1171" s="15">
        <f>100%</f>
        <v>1</v>
      </c>
      <c r="G1171" s="15"/>
      <c r="H1171" s="15"/>
      <c r="I1171" s="15"/>
    </row>
    <row r="1172" s="1" customFormat="1" ht="14.25" customHeight="1" spans="1:9">
      <c r="A1172" s="7">
        <v>7</v>
      </c>
      <c r="B1172" s="14" t="s">
        <v>1070</v>
      </c>
      <c r="C1172" s="15" t="s">
        <v>1075</v>
      </c>
      <c r="D1172" s="15" t="s">
        <v>3398</v>
      </c>
      <c r="E1172" s="15"/>
      <c r="F1172" s="15" t="s">
        <v>2454</v>
      </c>
      <c r="G1172" s="15"/>
      <c r="H1172" s="15"/>
      <c r="I1172" s="15"/>
    </row>
    <row r="1173" s="1" customFormat="1" ht="56.45" customHeight="1" spans="1:9">
      <c r="A1173" s="2" t="s">
        <v>2378</v>
      </c>
      <c r="B1173" s="2"/>
      <c r="C1173" s="2"/>
      <c r="D1173" s="2"/>
      <c r="E1173" s="2"/>
      <c r="F1173" s="2"/>
      <c r="G1173" s="2"/>
      <c r="H1173" s="2"/>
      <c r="I1173" s="2"/>
    </row>
    <row r="1174" s="1" customFormat="1" ht="27.2" customHeight="1" spans="1:9">
      <c r="A1174" s="3" t="s">
        <v>2379</v>
      </c>
      <c r="B1174" s="4" t="s">
        <v>3399</v>
      </c>
      <c r="C1174" s="4"/>
      <c r="D1174" s="4"/>
      <c r="E1174" s="4"/>
      <c r="F1174" s="4"/>
      <c r="G1174" s="5"/>
      <c r="H1174" s="5"/>
      <c r="I1174" s="16" t="s">
        <v>2</v>
      </c>
    </row>
    <row r="1175" s="1" customFormat="1" ht="28.5" customHeight="1" spans="1:9">
      <c r="A1175" s="6" t="s">
        <v>2381</v>
      </c>
      <c r="B1175" s="6"/>
      <c r="C1175" s="6"/>
      <c r="D1175" s="6" t="s">
        <v>2382</v>
      </c>
      <c r="E1175" s="6"/>
      <c r="F1175" s="6" t="s">
        <v>2383</v>
      </c>
      <c r="G1175" s="6"/>
      <c r="H1175" s="6" t="s">
        <v>39</v>
      </c>
      <c r="I1175" s="6"/>
    </row>
    <row r="1176" s="1" customFormat="1" ht="28.5" customHeight="1" spans="1:9">
      <c r="A1176" s="7" t="s">
        <v>2384</v>
      </c>
      <c r="B1176" s="7"/>
      <c r="C1176" s="7"/>
      <c r="D1176" s="8">
        <v>175.5517</v>
      </c>
      <c r="E1176" s="8"/>
      <c r="F1176" s="8">
        <v>175.5517</v>
      </c>
      <c r="G1176" s="8"/>
      <c r="H1176" s="8">
        <v>0</v>
      </c>
      <c r="I1176" s="8"/>
    </row>
    <row r="1177" s="1" customFormat="1" ht="28.5" customHeight="1" spans="1:9">
      <c r="A1177" s="7" t="s">
        <v>2385</v>
      </c>
      <c r="B1177" s="7"/>
      <c r="C1177" s="7"/>
      <c r="D1177" s="8">
        <v>175.5517</v>
      </c>
      <c r="E1177" s="8"/>
      <c r="F1177" s="8">
        <v>175.5517</v>
      </c>
      <c r="G1177" s="8"/>
      <c r="H1177" s="8">
        <v>0</v>
      </c>
      <c r="I1177" s="8"/>
    </row>
    <row r="1178" s="1" customFormat="1" ht="135.6" customHeight="1" spans="1:9">
      <c r="A1178" s="9" t="s">
        <v>2386</v>
      </c>
      <c r="B1178" s="9"/>
      <c r="C1178" s="9"/>
      <c r="D1178" s="10" t="s">
        <v>3400</v>
      </c>
      <c r="E1178" s="10"/>
      <c r="F1178" s="10"/>
      <c r="G1178" s="10"/>
      <c r="H1178" s="10"/>
      <c r="I1178" s="10"/>
    </row>
    <row r="1179" s="1" customFormat="1" ht="26.45" customHeight="1" spans="1:9">
      <c r="A1179" s="11" t="s">
        <v>2388</v>
      </c>
      <c r="B1179" s="11"/>
      <c r="C1179" s="11"/>
      <c r="D1179" s="11"/>
      <c r="E1179" s="11"/>
      <c r="F1179" s="11"/>
      <c r="G1179" s="11"/>
      <c r="H1179" s="11"/>
      <c r="I1179" s="11"/>
    </row>
    <row r="1180" s="1" customFormat="1" ht="14.25" customHeight="1" spans="1:9">
      <c r="A1180" s="6" t="s">
        <v>2389</v>
      </c>
      <c r="B1180" s="6" t="s">
        <v>1040</v>
      </c>
      <c r="C1180" s="6" t="s">
        <v>1041</v>
      </c>
      <c r="D1180" s="6" t="s">
        <v>1042</v>
      </c>
      <c r="E1180" s="6" t="s">
        <v>1044</v>
      </c>
      <c r="F1180" s="6" t="s">
        <v>2390</v>
      </c>
      <c r="G1180" s="6"/>
      <c r="H1180" s="6"/>
      <c r="I1180" s="6"/>
    </row>
    <row r="1181" s="1" customFormat="1" ht="14.25" customHeight="1" spans="1:9">
      <c r="A1181" s="6"/>
      <c r="B1181" s="6"/>
      <c r="C1181" s="6"/>
      <c r="D1181" s="6"/>
      <c r="E1181" s="6"/>
      <c r="F1181" s="6" t="s">
        <v>2391</v>
      </c>
      <c r="G1181" s="6">
        <v>2023</v>
      </c>
      <c r="H1181" s="6">
        <v>2024</v>
      </c>
      <c r="I1181" s="6">
        <v>2025</v>
      </c>
    </row>
    <row r="1182" s="1" customFormat="1" ht="14.25" customHeight="1" spans="1:9">
      <c r="A1182" s="7">
        <v>1</v>
      </c>
      <c r="B1182" s="12" t="s">
        <v>1096</v>
      </c>
      <c r="C1182" s="12" t="s">
        <v>2392</v>
      </c>
      <c r="D1182" s="12" t="s">
        <v>2393</v>
      </c>
      <c r="E1182" s="13" t="s">
        <v>3401</v>
      </c>
      <c r="F1182" s="13" t="s">
        <v>3401</v>
      </c>
      <c r="G1182" s="13" t="s">
        <v>3402</v>
      </c>
      <c r="H1182" s="13" t="s">
        <v>3403</v>
      </c>
      <c r="I1182" s="13" t="s">
        <v>3404</v>
      </c>
    </row>
    <row r="1183" s="1" customFormat="1" ht="14.25" customHeight="1" spans="1:9">
      <c r="A1183" s="7">
        <v>2</v>
      </c>
      <c r="B1183" s="12" t="s">
        <v>1096</v>
      </c>
      <c r="C1183" s="12" t="s">
        <v>2392</v>
      </c>
      <c r="D1183" s="12" t="s">
        <v>2400</v>
      </c>
      <c r="E1183" s="13" t="s">
        <v>3405</v>
      </c>
      <c r="F1183" s="13" t="s">
        <v>3406</v>
      </c>
      <c r="G1183" s="13" t="s">
        <v>2399</v>
      </c>
      <c r="H1183" s="13" t="s">
        <v>2399</v>
      </c>
      <c r="I1183" s="13" t="s">
        <v>3406</v>
      </c>
    </row>
    <row r="1184" s="1" customFormat="1" ht="14.25" customHeight="1" spans="1:9">
      <c r="A1184" s="7">
        <v>3</v>
      </c>
      <c r="B1184" s="12" t="s">
        <v>1096</v>
      </c>
      <c r="C1184" s="12" t="s">
        <v>2392</v>
      </c>
      <c r="D1184" s="12" t="s">
        <v>2402</v>
      </c>
      <c r="E1184" s="13" t="s">
        <v>3407</v>
      </c>
      <c r="F1184" s="13" t="s">
        <v>3407</v>
      </c>
      <c r="G1184" s="13"/>
      <c r="H1184" s="13"/>
      <c r="I1184" s="13" t="s">
        <v>3407</v>
      </c>
    </row>
    <row r="1185" s="1" customFormat="1" ht="14.25" customHeight="1" spans="1:9">
      <c r="A1185" s="7">
        <v>4</v>
      </c>
      <c r="B1185" s="12" t="s">
        <v>1096</v>
      </c>
      <c r="C1185" s="12" t="s">
        <v>2404</v>
      </c>
      <c r="D1185" s="12" t="s">
        <v>2405</v>
      </c>
      <c r="E1185" s="13" t="s">
        <v>1919</v>
      </c>
      <c r="F1185" s="13"/>
      <c r="G1185" s="13"/>
      <c r="H1185" s="13"/>
      <c r="I1185" s="13"/>
    </row>
    <row r="1186" s="1" customFormat="1" ht="25.7" customHeight="1" spans="1:9">
      <c r="A1186" s="11" t="s">
        <v>2410</v>
      </c>
      <c r="B1186" s="11"/>
      <c r="C1186" s="11"/>
      <c r="D1186" s="11"/>
      <c r="E1186" s="11"/>
      <c r="F1186" s="11"/>
      <c r="G1186" s="11"/>
      <c r="H1186" s="11"/>
      <c r="I1186" s="11"/>
    </row>
    <row r="1187" s="1" customFormat="1" ht="14.25" customHeight="1" spans="1:9">
      <c r="A1187" s="6" t="s">
        <v>2389</v>
      </c>
      <c r="B1187" s="6" t="s">
        <v>1040</v>
      </c>
      <c r="C1187" s="6" t="s">
        <v>1041</v>
      </c>
      <c r="D1187" s="6" t="s">
        <v>1042</v>
      </c>
      <c r="E1187" s="6"/>
      <c r="F1187" s="9" t="s">
        <v>2411</v>
      </c>
      <c r="G1187" s="9"/>
      <c r="H1187" s="9"/>
      <c r="I1187" s="9"/>
    </row>
    <row r="1188" s="1" customFormat="1" ht="14.25" customHeight="1" spans="1:9">
      <c r="A1188" s="7">
        <v>1</v>
      </c>
      <c r="B1188" s="14" t="s">
        <v>1050</v>
      </c>
      <c r="C1188" s="15" t="s">
        <v>1065</v>
      </c>
      <c r="D1188" s="15" t="s">
        <v>3408</v>
      </c>
      <c r="E1188" s="15"/>
      <c r="F1188" s="15" t="s">
        <v>2454</v>
      </c>
      <c r="G1188" s="15"/>
      <c r="H1188" s="15"/>
      <c r="I1188" s="15"/>
    </row>
    <row r="1189" s="1" customFormat="1" ht="14.25" customHeight="1" spans="1:9">
      <c r="A1189" s="7">
        <v>2</v>
      </c>
      <c r="B1189" s="14" t="s">
        <v>1050</v>
      </c>
      <c r="C1189" s="15" t="s">
        <v>1051</v>
      </c>
      <c r="D1189" s="15" t="s">
        <v>3409</v>
      </c>
      <c r="E1189" s="15"/>
      <c r="F1189" s="15" t="s">
        <v>3410</v>
      </c>
      <c r="G1189" s="15"/>
      <c r="H1189" s="15"/>
      <c r="I1189" s="15"/>
    </row>
    <row r="1190" s="1" customFormat="1" ht="14.25" customHeight="1" spans="1:9">
      <c r="A1190" s="7">
        <v>3</v>
      </c>
      <c r="B1190" s="14" t="s">
        <v>1050</v>
      </c>
      <c r="C1190" s="15" t="s">
        <v>1051</v>
      </c>
      <c r="D1190" s="15" t="s">
        <v>3411</v>
      </c>
      <c r="E1190" s="15"/>
      <c r="F1190" s="15" t="s">
        <v>3412</v>
      </c>
      <c r="G1190" s="15"/>
      <c r="H1190" s="15"/>
      <c r="I1190" s="15"/>
    </row>
    <row r="1191" s="1" customFormat="1" ht="14.25" customHeight="1" spans="1:9">
      <c r="A1191" s="7">
        <v>4</v>
      </c>
      <c r="B1191" s="14" t="s">
        <v>1050</v>
      </c>
      <c r="C1191" s="15" t="s">
        <v>1051</v>
      </c>
      <c r="D1191" s="15" t="s">
        <v>3413</v>
      </c>
      <c r="E1191" s="15"/>
      <c r="F1191" s="15" t="s">
        <v>3414</v>
      </c>
      <c r="G1191" s="15"/>
      <c r="H1191" s="15"/>
      <c r="I1191" s="15"/>
    </row>
    <row r="1192" s="1" customFormat="1" ht="14.25" customHeight="1" spans="1:9">
      <c r="A1192" s="7">
        <v>5</v>
      </c>
      <c r="B1192" s="14" t="s">
        <v>1050</v>
      </c>
      <c r="C1192" s="15" t="s">
        <v>1051</v>
      </c>
      <c r="D1192" s="15" t="s">
        <v>3415</v>
      </c>
      <c r="E1192" s="15"/>
      <c r="F1192" s="15" t="s">
        <v>3416</v>
      </c>
      <c r="G1192" s="15"/>
      <c r="H1192" s="15"/>
      <c r="I1192" s="15"/>
    </row>
    <row r="1193" s="1" customFormat="1" ht="14.25" customHeight="1" spans="1:9">
      <c r="A1193" s="7">
        <v>6</v>
      </c>
      <c r="B1193" s="14" t="s">
        <v>1050</v>
      </c>
      <c r="C1193" s="15" t="s">
        <v>1061</v>
      </c>
      <c r="D1193" s="15" t="s">
        <v>3417</v>
      </c>
      <c r="E1193" s="15"/>
      <c r="F1193" s="15" t="s">
        <v>2531</v>
      </c>
      <c r="G1193" s="15"/>
      <c r="H1193" s="15"/>
      <c r="I1193" s="15"/>
    </row>
    <row r="1194" s="1" customFormat="1" ht="14.25" customHeight="1" spans="1:9">
      <c r="A1194" s="7">
        <v>7</v>
      </c>
      <c r="B1194" s="14" t="s">
        <v>1070</v>
      </c>
      <c r="C1194" s="15" t="s">
        <v>1075</v>
      </c>
      <c r="D1194" s="15" t="s">
        <v>3418</v>
      </c>
      <c r="E1194" s="15"/>
      <c r="F1194" s="15" t="s">
        <v>3419</v>
      </c>
      <c r="G1194" s="15"/>
      <c r="H1194" s="15"/>
      <c r="I1194" s="15"/>
    </row>
    <row r="1195" s="1" customFormat="1" ht="56.45" customHeight="1" spans="1:9">
      <c r="A1195" s="2" t="s">
        <v>2378</v>
      </c>
      <c r="B1195" s="2"/>
      <c r="C1195" s="2"/>
      <c r="D1195" s="2"/>
      <c r="E1195" s="2"/>
      <c r="F1195" s="2"/>
      <c r="G1195" s="2"/>
      <c r="H1195" s="2"/>
      <c r="I1195" s="2"/>
    </row>
    <row r="1196" s="1" customFormat="1" ht="27.2" customHeight="1" spans="1:9">
      <c r="A1196" s="3" t="s">
        <v>2379</v>
      </c>
      <c r="B1196" s="4" t="s">
        <v>3420</v>
      </c>
      <c r="C1196" s="4"/>
      <c r="D1196" s="4"/>
      <c r="E1196" s="4"/>
      <c r="F1196" s="4"/>
      <c r="G1196" s="5"/>
      <c r="H1196" s="5"/>
      <c r="I1196" s="16" t="s">
        <v>2</v>
      </c>
    </row>
    <row r="1197" s="1" customFormat="1" ht="28.5" customHeight="1" spans="1:9">
      <c r="A1197" s="6" t="s">
        <v>2381</v>
      </c>
      <c r="B1197" s="6"/>
      <c r="C1197" s="6"/>
      <c r="D1197" s="6" t="s">
        <v>2382</v>
      </c>
      <c r="E1197" s="6"/>
      <c r="F1197" s="6" t="s">
        <v>2383</v>
      </c>
      <c r="G1197" s="6"/>
      <c r="H1197" s="6" t="s">
        <v>39</v>
      </c>
      <c r="I1197" s="6"/>
    </row>
    <row r="1198" s="1" customFormat="1" ht="28.5" customHeight="1" spans="1:9">
      <c r="A1198" s="7" t="s">
        <v>2384</v>
      </c>
      <c r="B1198" s="7"/>
      <c r="C1198" s="7"/>
      <c r="D1198" s="8">
        <v>126.7303</v>
      </c>
      <c r="E1198" s="8"/>
      <c r="F1198" s="8">
        <v>126.7303</v>
      </c>
      <c r="G1198" s="8"/>
      <c r="H1198" s="8">
        <v>0</v>
      </c>
      <c r="I1198" s="8"/>
    </row>
    <row r="1199" s="1" customFormat="1" ht="28.5" customHeight="1" spans="1:9">
      <c r="A1199" s="7" t="s">
        <v>2385</v>
      </c>
      <c r="B1199" s="7"/>
      <c r="C1199" s="7"/>
      <c r="D1199" s="8">
        <v>126.7303</v>
      </c>
      <c r="E1199" s="8"/>
      <c r="F1199" s="8">
        <v>126.7303</v>
      </c>
      <c r="G1199" s="8"/>
      <c r="H1199" s="8">
        <v>0</v>
      </c>
      <c r="I1199" s="8"/>
    </row>
    <row r="1200" s="1" customFormat="1" ht="57.2" customHeight="1" spans="1:9">
      <c r="A1200" s="9" t="s">
        <v>2386</v>
      </c>
      <c r="B1200" s="9"/>
      <c r="C1200" s="9"/>
      <c r="D1200" s="10" t="s">
        <v>1901</v>
      </c>
      <c r="E1200" s="10"/>
      <c r="F1200" s="10"/>
      <c r="G1200" s="10"/>
      <c r="H1200" s="10"/>
      <c r="I1200" s="10"/>
    </row>
    <row r="1201" s="1" customFormat="1" ht="26.45" customHeight="1" spans="1:9">
      <c r="A1201" s="11" t="s">
        <v>2388</v>
      </c>
      <c r="B1201" s="11"/>
      <c r="C1201" s="11"/>
      <c r="D1201" s="11"/>
      <c r="E1201" s="11"/>
      <c r="F1201" s="11"/>
      <c r="G1201" s="11"/>
      <c r="H1201" s="11"/>
      <c r="I1201" s="11"/>
    </row>
    <row r="1202" s="1" customFormat="1" ht="14.25" customHeight="1" spans="1:9">
      <c r="A1202" s="6" t="s">
        <v>2389</v>
      </c>
      <c r="B1202" s="6" t="s">
        <v>1040</v>
      </c>
      <c r="C1202" s="6" t="s">
        <v>1041</v>
      </c>
      <c r="D1202" s="6" t="s">
        <v>1042</v>
      </c>
      <c r="E1202" s="6" t="s">
        <v>1044</v>
      </c>
      <c r="F1202" s="6" t="s">
        <v>2390</v>
      </c>
      <c r="G1202" s="6"/>
      <c r="H1202" s="6"/>
      <c r="I1202" s="6"/>
    </row>
    <row r="1203" s="1" customFormat="1" ht="14.25" customHeight="1" spans="1:9">
      <c r="A1203" s="6"/>
      <c r="B1203" s="6"/>
      <c r="C1203" s="6"/>
      <c r="D1203" s="6"/>
      <c r="E1203" s="6"/>
      <c r="F1203" s="6" t="s">
        <v>2391</v>
      </c>
      <c r="G1203" s="6">
        <v>2023</v>
      </c>
      <c r="H1203" s="6">
        <v>2024</v>
      </c>
      <c r="I1203" s="6">
        <v>2025</v>
      </c>
    </row>
    <row r="1204" s="1" customFormat="1" ht="14.25" customHeight="1" spans="1:9">
      <c r="A1204" s="7">
        <v>1</v>
      </c>
      <c r="B1204" s="12" t="s">
        <v>1096</v>
      </c>
      <c r="C1204" s="12" t="s">
        <v>2392</v>
      </c>
      <c r="D1204" s="12" t="s">
        <v>2393</v>
      </c>
      <c r="E1204" s="13" t="s">
        <v>3421</v>
      </c>
      <c r="F1204" s="13" t="s">
        <v>3421</v>
      </c>
      <c r="G1204" s="13" t="s">
        <v>3422</v>
      </c>
      <c r="H1204" s="13" t="s">
        <v>3423</v>
      </c>
      <c r="I1204" s="13" t="s">
        <v>3358</v>
      </c>
    </row>
    <row r="1205" s="1" customFormat="1" ht="14.25" customHeight="1" spans="1:9">
      <c r="A1205" s="7">
        <v>2</v>
      </c>
      <c r="B1205" s="12" t="s">
        <v>1096</v>
      </c>
      <c r="C1205" s="12" t="s">
        <v>2392</v>
      </c>
      <c r="D1205" s="12" t="s">
        <v>2398</v>
      </c>
      <c r="E1205" s="13" t="s">
        <v>2399</v>
      </c>
      <c r="F1205" s="13"/>
      <c r="G1205" s="13"/>
      <c r="H1205" s="13"/>
      <c r="I1205" s="13"/>
    </row>
    <row r="1206" s="1" customFormat="1" ht="14.25" customHeight="1" spans="1:9">
      <c r="A1206" s="7">
        <v>3</v>
      </c>
      <c r="B1206" s="12" t="s">
        <v>1096</v>
      </c>
      <c r="C1206" s="12" t="s">
        <v>2392</v>
      </c>
      <c r="D1206" s="12" t="s">
        <v>2400</v>
      </c>
      <c r="E1206" s="13" t="s">
        <v>3424</v>
      </c>
      <c r="F1206" s="13" t="s">
        <v>3424</v>
      </c>
      <c r="G1206" s="13" t="s">
        <v>2399</v>
      </c>
      <c r="H1206" s="13" t="s">
        <v>2399</v>
      </c>
      <c r="I1206" s="13" t="s">
        <v>3424</v>
      </c>
    </row>
    <row r="1207" s="1" customFormat="1" ht="14.25" customHeight="1" spans="1:9">
      <c r="A1207" s="7">
        <v>4</v>
      </c>
      <c r="B1207" s="12" t="s">
        <v>1096</v>
      </c>
      <c r="C1207" s="12" t="s">
        <v>2392</v>
      </c>
      <c r="D1207" s="12" t="s">
        <v>2402</v>
      </c>
      <c r="E1207" s="13" t="s">
        <v>3425</v>
      </c>
      <c r="F1207" s="13" t="s">
        <v>3425</v>
      </c>
      <c r="G1207" s="13"/>
      <c r="H1207" s="13"/>
      <c r="I1207" s="13" t="s">
        <v>3425</v>
      </c>
    </row>
    <row r="1208" s="1" customFormat="1" ht="14.25" customHeight="1" spans="1:9">
      <c r="A1208" s="7">
        <v>5</v>
      </c>
      <c r="B1208" s="12" t="s">
        <v>1096</v>
      </c>
      <c r="C1208" s="12" t="s">
        <v>2404</v>
      </c>
      <c r="D1208" s="12" t="s">
        <v>2405</v>
      </c>
      <c r="E1208" s="13" t="s">
        <v>1919</v>
      </c>
      <c r="F1208" s="13"/>
      <c r="G1208" s="13"/>
      <c r="H1208" s="13"/>
      <c r="I1208" s="13"/>
    </row>
    <row r="1209" s="1" customFormat="1" ht="14.25" customHeight="1" spans="1:9">
      <c r="A1209" s="7">
        <v>6</v>
      </c>
      <c r="B1209" s="12" t="s">
        <v>1096</v>
      </c>
      <c r="C1209" s="12" t="s">
        <v>2406</v>
      </c>
      <c r="D1209" s="12" t="s">
        <v>2407</v>
      </c>
      <c r="E1209" s="13" t="s">
        <v>2399</v>
      </c>
      <c r="F1209" s="13"/>
      <c r="G1209" s="13"/>
      <c r="H1209" s="13"/>
      <c r="I1209" s="13"/>
    </row>
    <row r="1210" s="1" customFormat="1" ht="14.25" customHeight="1" spans="1:9">
      <c r="A1210" s="7">
        <v>7</v>
      </c>
      <c r="B1210" s="12" t="s">
        <v>1096</v>
      </c>
      <c r="C1210" s="12" t="s">
        <v>2408</v>
      </c>
      <c r="D1210" s="12" t="s">
        <v>2409</v>
      </c>
      <c r="E1210" s="13" t="s">
        <v>2399</v>
      </c>
      <c r="F1210" s="13"/>
      <c r="G1210" s="13"/>
      <c r="H1210" s="13"/>
      <c r="I1210" s="13"/>
    </row>
    <row r="1211" s="1" customFormat="1" ht="25.7" customHeight="1" spans="1:9">
      <c r="A1211" s="11" t="s">
        <v>2410</v>
      </c>
      <c r="B1211" s="11"/>
      <c r="C1211" s="11"/>
      <c r="D1211" s="11"/>
      <c r="E1211" s="11"/>
      <c r="F1211" s="11"/>
      <c r="G1211" s="11"/>
      <c r="H1211" s="11"/>
      <c r="I1211" s="11"/>
    </row>
    <row r="1212" s="1" customFormat="1" ht="14.25" customHeight="1" spans="1:9">
      <c r="A1212" s="6" t="s">
        <v>2389</v>
      </c>
      <c r="B1212" s="6" t="s">
        <v>1040</v>
      </c>
      <c r="C1212" s="6" t="s">
        <v>1041</v>
      </c>
      <c r="D1212" s="6" t="s">
        <v>1042</v>
      </c>
      <c r="E1212" s="6"/>
      <c r="F1212" s="9" t="s">
        <v>2411</v>
      </c>
      <c r="G1212" s="9"/>
      <c r="H1212" s="9"/>
      <c r="I1212" s="9"/>
    </row>
    <row r="1213" s="1" customFormat="1" ht="14.25" customHeight="1" spans="1:9">
      <c r="A1213" s="7">
        <v>1</v>
      </c>
      <c r="B1213" s="14" t="s">
        <v>1050</v>
      </c>
      <c r="C1213" s="15" t="s">
        <v>1065</v>
      </c>
      <c r="D1213" s="15" t="s">
        <v>3426</v>
      </c>
      <c r="E1213" s="15"/>
      <c r="F1213" s="15" t="s">
        <v>2531</v>
      </c>
      <c r="G1213" s="15"/>
      <c r="H1213" s="15"/>
      <c r="I1213" s="15"/>
    </row>
    <row r="1214" s="1" customFormat="1" ht="14.25" customHeight="1" spans="1:9">
      <c r="A1214" s="7">
        <v>2</v>
      </c>
      <c r="B1214" s="14" t="s">
        <v>1050</v>
      </c>
      <c r="C1214" s="15" t="s">
        <v>1051</v>
      </c>
      <c r="D1214" s="15" t="s">
        <v>1902</v>
      </c>
      <c r="E1214" s="15"/>
      <c r="F1214" s="15" t="s">
        <v>3427</v>
      </c>
      <c r="G1214" s="15"/>
      <c r="H1214" s="15"/>
      <c r="I1214" s="15"/>
    </row>
    <row r="1215" s="1" customFormat="1" ht="14.25" customHeight="1" spans="1:9">
      <c r="A1215" s="7">
        <v>3</v>
      </c>
      <c r="B1215" s="14" t="s">
        <v>1050</v>
      </c>
      <c r="C1215" s="15" t="s">
        <v>1051</v>
      </c>
      <c r="D1215" s="15" t="s">
        <v>3428</v>
      </c>
      <c r="E1215" s="15"/>
      <c r="F1215" s="15" t="s">
        <v>3294</v>
      </c>
      <c r="G1215" s="15"/>
      <c r="H1215" s="15"/>
      <c r="I1215" s="15"/>
    </row>
    <row r="1216" s="1" customFormat="1" ht="22.7" customHeight="1" spans="1:9">
      <c r="A1216" s="7">
        <v>4</v>
      </c>
      <c r="B1216" s="14" t="s">
        <v>1050</v>
      </c>
      <c r="C1216" s="15" t="s">
        <v>1051</v>
      </c>
      <c r="D1216" s="15" t="s">
        <v>1903</v>
      </c>
      <c r="E1216" s="15"/>
      <c r="F1216" s="15" t="s">
        <v>3429</v>
      </c>
      <c r="G1216" s="15"/>
      <c r="H1216" s="15"/>
      <c r="I1216" s="15"/>
    </row>
    <row r="1217" s="1" customFormat="1" ht="14.25" customHeight="1" spans="1:9">
      <c r="A1217" s="7">
        <v>5</v>
      </c>
      <c r="B1217" s="14" t="s">
        <v>1050</v>
      </c>
      <c r="C1217" s="15" t="s">
        <v>1051</v>
      </c>
      <c r="D1217" s="15" t="s">
        <v>3430</v>
      </c>
      <c r="E1217" s="15"/>
      <c r="F1217" s="15" t="s">
        <v>3431</v>
      </c>
      <c r="G1217" s="15"/>
      <c r="H1217" s="15"/>
      <c r="I1217" s="15"/>
    </row>
    <row r="1218" s="1" customFormat="1" ht="22.7" customHeight="1" spans="1:9">
      <c r="A1218" s="7">
        <v>6</v>
      </c>
      <c r="B1218" s="14" t="s">
        <v>1070</v>
      </c>
      <c r="C1218" s="15" t="s">
        <v>1075</v>
      </c>
      <c r="D1218" s="15" t="s">
        <v>1908</v>
      </c>
      <c r="E1218" s="15"/>
      <c r="F1218" s="15" t="s">
        <v>2531</v>
      </c>
      <c r="G1218" s="15"/>
      <c r="H1218" s="15"/>
      <c r="I1218" s="15"/>
    </row>
    <row r="1219" s="1" customFormat="1" ht="14.25" customHeight="1" spans="1:9">
      <c r="A1219" s="7">
        <v>7</v>
      </c>
      <c r="B1219" s="14" t="s">
        <v>1070</v>
      </c>
      <c r="C1219" s="15" t="s">
        <v>1075</v>
      </c>
      <c r="D1219" s="15" t="s">
        <v>3432</v>
      </c>
      <c r="E1219" s="15"/>
      <c r="F1219" s="15" t="s">
        <v>2531</v>
      </c>
      <c r="G1219" s="15"/>
      <c r="H1219" s="15"/>
      <c r="I1219" s="15"/>
    </row>
    <row r="1220" s="1" customFormat="1" ht="56.45" customHeight="1" spans="1:9">
      <c r="A1220" s="2" t="s">
        <v>2378</v>
      </c>
      <c r="B1220" s="2"/>
      <c r="C1220" s="2"/>
      <c r="D1220" s="2"/>
      <c r="E1220" s="2"/>
      <c r="F1220" s="2"/>
      <c r="G1220" s="2"/>
      <c r="H1220" s="2"/>
      <c r="I1220" s="2"/>
    </row>
    <row r="1221" s="1" customFormat="1" ht="27.2" customHeight="1" spans="1:9">
      <c r="A1221" s="3" t="s">
        <v>2379</v>
      </c>
      <c r="B1221" s="4" t="s">
        <v>3433</v>
      </c>
      <c r="C1221" s="4"/>
      <c r="D1221" s="4"/>
      <c r="E1221" s="4"/>
      <c r="F1221" s="4"/>
      <c r="G1221" s="5"/>
      <c r="H1221" s="5"/>
      <c r="I1221" s="16" t="s">
        <v>2</v>
      </c>
    </row>
    <row r="1222" s="1" customFormat="1" ht="28.5" customHeight="1" spans="1:9">
      <c r="A1222" s="6" t="s">
        <v>2381</v>
      </c>
      <c r="B1222" s="6"/>
      <c r="C1222" s="6"/>
      <c r="D1222" s="6" t="s">
        <v>2382</v>
      </c>
      <c r="E1222" s="6"/>
      <c r="F1222" s="6" t="s">
        <v>2383</v>
      </c>
      <c r="G1222" s="6"/>
      <c r="H1222" s="6" t="s">
        <v>39</v>
      </c>
      <c r="I1222" s="6"/>
    </row>
    <row r="1223" s="1" customFormat="1" ht="28.5" customHeight="1" spans="1:9">
      <c r="A1223" s="7" t="s">
        <v>2384</v>
      </c>
      <c r="B1223" s="7"/>
      <c r="C1223" s="7"/>
      <c r="D1223" s="8">
        <v>531.2465</v>
      </c>
      <c r="E1223" s="8"/>
      <c r="F1223" s="8">
        <v>531.2465</v>
      </c>
      <c r="G1223" s="8"/>
      <c r="H1223" s="8">
        <v>0</v>
      </c>
      <c r="I1223" s="8"/>
    </row>
    <row r="1224" s="1" customFormat="1" ht="28.5" customHeight="1" spans="1:9">
      <c r="A1224" s="7" t="s">
        <v>2385</v>
      </c>
      <c r="B1224" s="7"/>
      <c r="C1224" s="7"/>
      <c r="D1224" s="8">
        <v>531.2465</v>
      </c>
      <c r="E1224" s="8"/>
      <c r="F1224" s="8">
        <v>531.2465</v>
      </c>
      <c r="G1224" s="8"/>
      <c r="H1224" s="8">
        <v>0</v>
      </c>
      <c r="I1224" s="8"/>
    </row>
    <row r="1225" s="1" customFormat="1" ht="57.2" customHeight="1" spans="1:9">
      <c r="A1225" s="9" t="s">
        <v>2386</v>
      </c>
      <c r="B1225" s="9"/>
      <c r="C1225" s="9"/>
      <c r="D1225" s="10" t="s">
        <v>3434</v>
      </c>
      <c r="E1225" s="10"/>
      <c r="F1225" s="10"/>
      <c r="G1225" s="10"/>
      <c r="H1225" s="10"/>
      <c r="I1225" s="10"/>
    </row>
    <row r="1226" s="1" customFormat="1" ht="26.45" customHeight="1" spans="1:9">
      <c r="A1226" s="11" t="s">
        <v>2388</v>
      </c>
      <c r="B1226" s="11"/>
      <c r="C1226" s="11"/>
      <c r="D1226" s="11"/>
      <c r="E1226" s="11"/>
      <c r="F1226" s="11"/>
      <c r="G1226" s="11"/>
      <c r="H1226" s="11"/>
      <c r="I1226" s="11"/>
    </row>
    <row r="1227" s="1" customFormat="1" ht="14.25" customHeight="1" spans="1:9">
      <c r="A1227" s="6" t="s">
        <v>2389</v>
      </c>
      <c r="B1227" s="6" t="s">
        <v>1040</v>
      </c>
      <c r="C1227" s="6" t="s">
        <v>1041</v>
      </c>
      <c r="D1227" s="6" t="s">
        <v>1042</v>
      </c>
      <c r="E1227" s="6" t="s">
        <v>1044</v>
      </c>
      <c r="F1227" s="6" t="s">
        <v>2390</v>
      </c>
      <c r="G1227" s="6"/>
      <c r="H1227" s="6"/>
      <c r="I1227" s="6"/>
    </row>
    <row r="1228" s="1" customFormat="1" ht="14.25" customHeight="1" spans="1:9">
      <c r="A1228" s="6"/>
      <c r="B1228" s="6"/>
      <c r="C1228" s="6"/>
      <c r="D1228" s="6"/>
      <c r="E1228" s="6"/>
      <c r="F1228" s="6" t="s">
        <v>2391</v>
      </c>
      <c r="G1228" s="6">
        <v>2023</v>
      </c>
      <c r="H1228" s="6">
        <v>2024</v>
      </c>
      <c r="I1228" s="6">
        <v>2025</v>
      </c>
    </row>
    <row r="1229" s="1" customFormat="1" ht="14.25" customHeight="1" spans="1:9">
      <c r="A1229" s="7">
        <v>1</v>
      </c>
      <c r="B1229" s="12" t="s">
        <v>1096</v>
      </c>
      <c r="C1229" s="12" t="s">
        <v>2392</v>
      </c>
      <c r="D1229" s="12" t="s">
        <v>2393</v>
      </c>
      <c r="E1229" s="13" t="s">
        <v>2484</v>
      </c>
      <c r="F1229" s="13" t="s">
        <v>3435</v>
      </c>
      <c r="G1229" s="13" t="s">
        <v>3436</v>
      </c>
      <c r="H1229" s="13" t="s">
        <v>3437</v>
      </c>
      <c r="I1229" s="13" t="s">
        <v>3438</v>
      </c>
    </row>
    <row r="1230" s="1" customFormat="1" ht="14.25" customHeight="1" spans="1:9">
      <c r="A1230" s="7">
        <v>2</v>
      </c>
      <c r="B1230" s="12" t="s">
        <v>1096</v>
      </c>
      <c r="C1230" s="12" t="s">
        <v>2392</v>
      </c>
      <c r="D1230" s="12" t="s">
        <v>2398</v>
      </c>
      <c r="E1230" s="13" t="s">
        <v>2484</v>
      </c>
      <c r="F1230" s="13"/>
      <c r="G1230" s="13"/>
      <c r="H1230" s="13"/>
      <c r="I1230" s="13"/>
    </row>
    <row r="1231" s="1" customFormat="1" ht="14.25" customHeight="1" spans="1:9">
      <c r="A1231" s="7">
        <v>3</v>
      </c>
      <c r="B1231" s="12" t="s">
        <v>1096</v>
      </c>
      <c r="C1231" s="12" t="s">
        <v>2392</v>
      </c>
      <c r="D1231" s="12" t="s">
        <v>2400</v>
      </c>
      <c r="E1231" s="13" t="s">
        <v>2484</v>
      </c>
      <c r="F1231" s="13" t="s">
        <v>3439</v>
      </c>
      <c r="G1231" s="13" t="s">
        <v>2399</v>
      </c>
      <c r="H1231" s="13" t="s">
        <v>2399</v>
      </c>
      <c r="I1231" s="13" t="s">
        <v>3439</v>
      </c>
    </row>
    <row r="1232" s="1" customFormat="1" ht="14.25" customHeight="1" spans="1:9">
      <c r="A1232" s="7">
        <v>4</v>
      </c>
      <c r="B1232" s="12" t="s">
        <v>1096</v>
      </c>
      <c r="C1232" s="12" t="s">
        <v>2392</v>
      </c>
      <c r="D1232" s="12" t="s">
        <v>2402</v>
      </c>
      <c r="E1232" s="13" t="s">
        <v>3440</v>
      </c>
      <c r="F1232" s="13" t="s">
        <v>3440</v>
      </c>
      <c r="G1232" s="13"/>
      <c r="H1232" s="13"/>
      <c r="I1232" s="13" t="s">
        <v>3440</v>
      </c>
    </row>
    <row r="1233" s="1" customFormat="1" ht="14.25" customHeight="1" spans="1:9">
      <c r="A1233" s="7">
        <v>5</v>
      </c>
      <c r="B1233" s="12" t="s">
        <v>1096</v>
      </c>
      <c r="C1233" s="12" t="s">
        <v>2404</v>
      </c>
      <c r="D1233" s="12" t="s">
        <v>2405</v>
      </c>
      <c r="E1233" s="13" t="s">
        <v>1919</v>
      </c>
      <c r="F1233" s="13"/>
      <c r="G1233" s="13"/>
      <c r="H1233" s="13"/>
      <c r="I1233" s="13"/>
    </row>
    <row r="1234" s="1" customFormat="1" ht="14.25" customHeight="1" spans="1:9">
      <c r="A1234" s="7">
        <v>6</v>
      </c>
      <c r="B1234" s="12" t="s">
        <v>1096</v>
      </c>
      <c r="C1234" s="12" t="s">
        <v>2406</v>
      </c>
      <c r="D1234" s="12" t="s">
        <v>2407</v>
      </c>
      <c r="E1234" s="13" t="s">
        <v>2399</v>
      </c>
      <c r="F1234" s="13"/>
      <c r="G1234" s="13"/>
      <c r="H1234" s="13"/>
      <c r="I1234" s="13"/>
    </row>
    <row r="1235" s="1" customFormat="1" ht="14.25" customHeight="1" spans="1:9">
      <c r="A1235" s="7">
        <v>7</v>
      </c>
      <c r="B1235" s="12" t="s">
        <v>1096</v>
      </c>
      <c r="C1235" s="12" t="s">
        <v>2408</v>
      </c>
      <c r="D1235" s="12" t="s">
        <v>2409</v>
      </c>
      <c r="E1235" s="13" t="s">
        <v>2413</v>
      </c>
      <c r="F1235" s="13"/>
      <c r="G1235" s="13"/>
      <c r="H1235" s="13"/>
      <c r="I1235" s="13"/>
    </row>
    <row r="1236" s="1" customFormat="1" ht="25.7" customHeight="1" spans="1:9">
      <c r="A1236" s="11" t="s">
        <v>2410</v>
      </c>
      <c r="B1236" s="11"/>
      <c r="C1236" s="11"/>
      <c r="D1236" s="11"/>
      <c r="E1236" s="11"/>
      <c r="F1236" s="11"/>
      <c r="G1236" s="11"/>
      <c r="H1236" s="11"/>
      <c r="I1236" s="11"/>
    </row>
    <row r="1237" s="1" customFormat="1" ht="14.25" customHeight="1" spans="1:9">
      <c r="A1237" s="6" t="s">
        <v>2389</v>
      </c>
      <c r="B1237" s="6" t="s">
        <v>1040</v>
      </c>
      <c r="C1237" s="6" t="s">
        <v>1041</v>
      </c>
      <c r="D1237" s="6" t="s">
        <v>1042</v>
      </c>
      <c r="E1237" s="6"/>
      <c r="F1237" s="9" t="s">
        <v>2411</v>
      </c>
      <c r="G1237" s="9"/>
      <c r="H1237" s="9"/>
      <c r="I1237" s="9"/>
    </row>
    <row r="1238" s="1" customFormat="1" ht="14.25" customHeight="1" spans="1:9">
      <c r="A1238" s="7">
        <v>1</v>
      </c>
      <c r="B1238" s="14" t="s">
        <v>1050</v>
      </c>
      <c r="C1238" s="15" t="s">
        <v>1065</v>
      </c>
      <c r="D1238" s="15" t="s">
        <v>3441</v>
      </c>
      <c r="E1238" s="15"/>
      <c r="F1238" s="15" t="s">
        <v>3442</v>
      </c>
      <c r="G1238" s="15"/>
      <c r="H1238" s="15"/>
      <c r="I1238" s="15"/>
    </row>
    <row r="1239" s="1" customFormat="1" ht="14.25" customHeight="1" spans="1:9">
      <c r="A1239" s="7">
        <v>2</v>
      </c>
      <c r="B1239" s="14" t="s">
        <v>1050</v>
      </c>
      <c r="C1239" s="15" t="s">
        <v>1065</v>
      </c>
      <c r="D1239" s="15" t="s">
        <v>3016</v>
      </c>
      <c r="E1239" s="15"/>
      <c r="F1239" s="15" t="s">
        <v>3443</v>
      </c>
      <c r="G1239" s="15"/>
      <c r="H1239" s="15"/>
      <c r="I1239" s="15"/>
    </row>
    <row r="1240" s="1" customFormat="1" ht="14.25" customHeight="1" spans="1:9">
      <c r="A1240" s="7">
        <v>3</v>
      </c>
      <c r="B1240" s="14" t="s">
        <v>1050</v>
      </c>
      <c r="C1240" s="15" t="s">
        <v>1051</v>
      </c>
      <c r="D1240" s="15" t="s">
        <v>3444</v>
      </c>
      <c r="E1240" s="15"/>
      <c r="F1240" s="15" t="s">
        <v>3445</v>
      </c>
      <c r="G1240" s="15"/>
      <c r="H1240" s="15"/>
      <c r="I1240" s="15"/>
    </row>
    <row r="1241" s="1" customFormat="1" ht="14.25" customHeight="1" spans="1:9">
      <c r="A1241" s="7">
        <v>4</v>
      </c>
      <c r="B1241" s="14" t="s">
        <v>1050</v>
      </c>
      <c r="C1241" s="15" t="s">
        <v>1051</v>
      </c>
      <c r="D1241" s="15" t="s">
        <v>3446</v>
      </c>
      <c r="E1241" s="15"/>
      <c r="F1241" s="15" t="s">
        <v>3447</v>
      </c>
      <c r="G1241" s="15"/>
      <c r="H1241" s="15"/>
      <c r="I1241" s="15"/>
    </row>
    <row r="1242" s="1" customFormat="1" ht="14.25" customHeight="1" spans="1:9">
      <c r="A1242" s="7">
        <v>5</v>
      </c>
      <c r="B1242" s="14" t="s">
        <v>1050</v>
      </c>
      <c r="C1242" s="15" t="s">
        <v>1051</v>
      </c>
      <c r="D1242" s="15" t="s">
        <v>3448</v>
      </c>
      <c r="E1242" s="15"/>
      <c r="F1242" s="15" t="s">
        <v>3449</v>
      </c>
      <c r="G1242" s="15"/>
      <c r="H1242" s="15"/>
      <c r="I1242" s="15"/>
    </row>
    <row r="1243" s="1" customFormat="1" ht="14.25" customHeight="1" spans="1:9">
      <c r="A1243" s="7">
        <v>6</v>
      </c>
      <c r="B1243" s="14" t="s">
        <v>1050</v>
      </c>
      <c r="C1243" s="15" t="s">
        <v>1051</v>
      </c>
      <c r="D1243" s="15" t="s">
        <v>3450</v>
      </c>
      <c r="E1243" s="15"/>
      <c r="F1243" s="15" t="s">
        <v>3451</v>
      </c>
      <c r="G1243" s="15"/>
      <c r="H1243" s="15"/>
      <c r="I1243" s="15"/>
    </row>
    <row r="1244" s="1" customFormat="1" ht="14.25" customHeight="1" spans="1:9">
      <c r="A1244" s="7">
        <v>7</v>
      </c>
      <c r="B1244" s="14" t="s">
        <v>1070</v>
      </c>
      <c r="C1244" s="15" t="s">
        <v>1075</v>
      </c>
      <c r="D1244" s="15" t="s">
        <v>3452</v>
      </c>
      <c r="E1244" s="15"/>
      <c r="F1244" s="15" t="s">
        <v>3449</v>
      </c>
      <c r="G1244" s="15"/>
      <c r="H1244" s="15"/>
      <c r="I1244" s="15"/>
    </row>
    <row r="1245" s="1" customFormat="1" ht="56.45" customHeight="1" spans="1:9">
      <c r="A1245" s="2" t="s">
        <v>2378</v>
      </c>
      <c r="B1245" s="2"/>
      <c r="C1245" s="2"/>
      <c r="D1245" s="2"/>
      <c r="E1245" s="2"/>
      <c r="F1245" s="2"/>
      <c r="G1245" s="2"/>
      <c r="H1245" s="2"/>
      <c r="I1245" s="2"/>
    </row>
    <row r="1246" s="1" customFormat="1" ht="27.2" customHeight="1" spans="1:9">
      <c r="A1246" s="3" t="s">
        <v>2379</v>
      </c>
      <c r="B1246" s="4" t="s">
        <v>3453</v>
      </c>
      <c r="C1246" s="4"/>
      <c r="D1246" s="4"/>
      <c r="E1246" s="4"/>
      <c r="F1246" s="4"/>
      <c r="G1246" s="5"/>
      <c r="H1246" s="5"/>
      <c r="I1246" s="16" t="s">
        <v>2</v>
      </c>
    </row>
    <row r="1247" s="1" customFormat="1" ht="28.5" customHeight="1" spans="1:9">
      <c r="A1247" s="6" t="s">
        <v>2381</v>
      </c>
      <c r="B1247" s="6"/>
      <c r="C1247" s="6"/>
      <c r="D1247" s="6" t="s">
        <v>2382</v>
      </c>
      <c r="E1247" s="6"/>
      <c r="F1247" s="6" t="s">
        <v>2383</v>
      </c>
      <c r="G1247" s="6"/>
      <c r="H1247" s="6" t="s">
        <v>39</v>
      </c>
      <c r="I1247" s="6"/>
    </row>
    <row r="1248" s="1" customFormat="1" ht="28.5" customHeight="1" spans="1:9">
      <c r="A1248" s="7" t="s">
        <v>2384</v>
      </c>
      <c r="B1248" s="7"/>
      <c r="C1248" s="7"/>
      <c r="D1248" s="8">
        <v>231.0224</v>
      </c>
      <c r="E1248" s="8"/>
      <c r="F1248" s="8">
        <v>231.0224</v>
      </c>
      <c r="G1248" s="8"/>
      <c r="H1248" s="8">
        <v>0</v>
      </c>
      <c r="I1248" s="8"/>
    </row>
    <row r="1249" s="1" customFormat="1" ht="28.5" customHeight="1" spans="1:9">
      <c r="A1249" s="7" t="s">
        <v>2385</v>
      </c>
      <c r="B1249" s="7"/>
      <c r="C1249" s="7"/>
      <c r="D1249" s="8">
        <v>231.0224</v>
      </c>
      <c r="E1249" s="8"/>
      <c r="F1249" s="8">
        <v>231.0224</v>
      </c>
      <c r="G1249" s="8"/>
      <c r="H1249" s="8">
        <v>0</v>
      </c>
      <c r="I1249" s="8"/>
    </row>
    <row r="1250" s="1" customFormat="1" ht="57.2" customHeight="1" spans="1:9">
      <c r="A1250" s="9" t="s">
        <v>2386</v>
      </c>
      <c r="B1250" s="9"/>
      <c r="C1250" s="9"/>
      <c r="D1250" s="10" t="s">
        <v>3454</v>
      </c>
      <c r="E1250" s="10"/>
      <c r="F1250" s="10"/>
      <c r="G1250" s="10"/>
      <c r="H1250" s="10"/>
      <c r="I1250" s="10"/>
    </row>
    <row r="1251" s="1" customFormat="1" ht="26.45" customHeight="1" spans="1:9">
      <c r="A1251" s="11" t="s">
        <v>2388</v>
      </c>
      <c r="B1251" s="11"/>
      <c r="C1251" s="11"/>
      <c r="D1251" s="11"/>
      <c r="E1251" s="11"/>
      <c r="F1251" s="11"/>
      <c r="G1251" s="11"/>
      <c r="H1251" s="11"/>
      <c r="I1251" s="11"/>
    </row>
    <row r="1252" s="1" customFormat="1" ht="14.25" customHeight="1" spans="1:9">
      <c r="A1252" s="6" t="s">
        <v>2389</v>
      </c>
      <c r="B1252" s="6" t="s">
        <v>1040</v>
      </c>
      <c r="C1252" s="6" t="s">
        <v>1041</v>
      </c>
      <c r="D1252" s="6" t="s">
        <v>1042</v>
      </c>
      <c r="E1252" s="6" t="s">
        <v>1044</v>
      </c>
      <c r="F1252" s="6" t="s">
        <v>2390</v>
      </c>
      <c r="G1252" s="6"/>
      <c r="H1252" s="6"/>
      <c r="I1252" s="6"/>
    </row>
    <row r="1253" s="1" customFormat="1" ht="14.25" customHeight="1" spans="1:9">
      <c r="A1253" s="6"/>
      <c r="B1253" s="6"/>
      <c r="C1253" s="6"/>
      <c r="D1253" s="6"/>
      <c r="E1253" s="6"/>
      <c r="F1253" s="6" t="s">
        <v>2391</v>
      </c>
      <c r="G1253" s="6">
        <v>2023</v>
      </c>
      <c r="H1253" s="6">
        <v>2024</v>
      </c>
      <c r="I1253" s="6">
        <v>2025</v>
      </c>
    </row>
    <row r="1254" s="1" customFormat="1" ht="14.25" customHeight="1" spans="1:9">
      <c r="A1254" s="7">
        <v>1</v>
      </c>
      <c r="B1254" s="12" t="s">
        <v>1096</v>
      </c>
      <c r="C1254" s="12" t="s">
        <v>2392</v>
      </c>
      <c r="D1254" s="12" t="s">
        <v>2393</v>
      </c>
      <c r="E1254" s="13" t="s">
        <v>2413</v>
      </c>
      <c r="F1254" s="13"/>
      <c r="G1254" s="13"/>
      <c r="H1254" s="13"/>
      <c r="I1254" s="13"/>
    </row>
    <row r="1255" s="1" customFormat="1" ht="14.25" customHeight="1" spans="1:9">
      <c r="A1255" s="7">
        <v>2</v>
      </c>
      <c r="B1255" s="12" t="s">
        <v>1096</v>
      </c>
      <c r="C1255" s="12" t="s">
        <v>2392</v>
      </c>
      <c r="D1255" s="12" t="s">
        <v>2398</v>
      </c>
      <c r="E1255" s="13" t="s">
        <v>2495</v>
      </c>
      <c r="F1255" s="13"/>
      <c r="G1255" s="13"/>
      <c r="H1255" s="13"/>
      <c r="I1255" s="13"/>
    </row>
    <row r="1256" s="1" customFormat="1" ht="14.25" customHeight="1" spans="1:9">
      <c r="A1256" s="7">
        <v>3</v>
      </c>
      <c r="B1256" s="12" t="s">
        <v>1096</v>
      </c>
      <c r="C1256" s="12" t="s">
        <v>2392</v>
      </c>
      <c r="D1256" s="12" t="s">
        <v>2400</v>
      </c>
      <c r="E1256" s="13" t="s">
        <v>2413</v>
      </c>
      <c r="F1256" s="13"/>
      <c r="G1256" s="13" t="s">
        <v>2399</v>
      </c>
      <c r="H1256" s="13" t="s">
        <v>2399</v>
      </c>
      <c r="I1256" s="13"/>
    </row>
    <row r="1257" s="1" customFormat="1" ht="14.25" customHeight="1" spans="1:9">
      <c r="A1257" s="7">
        <v>4</v>
      </c>
      <c r="B1257" s="12" t="s">
        <v>1096</v>
      </c>
      <c r="C1257" s="12" t="s">
        <v>2392</v>
      </c>
      <c r="D1257" s="12" t="s">
        <v>2402</v>
      </c>
      <c r="E1257" s="13" t="s">
        <v>3158</v>
      </c>
      <c r="F1257" s="13"/>
      <c r="G1257" s="13"/>
      <c r="H1257" s="13"/>
      <c r="I1257" s="13" t="s">
        <v>3158</v>
      </c>
    </row>
    <row r="1258" s="1" customFormat="1" ht="14.25" customHeight="1" spans="1:9">
      <c r="A1258" s="7">
        <v>5</v>
      </c>
      <c r="B1258" s="12" t="s">
        <v>1096</v>
      </c>
      <c r="C1258" s="12" t="s">
        <v>2404</v>
      </c>
      <c r="D1258" s="12" t="s">
        <v>2405</v>
      </c>
      <c r="E1258" s="13" t="s">
        <v>1919</v>
      </c>
      <c r="F1258" s="13"/>
      <c r="G1258" s="13"/>
      <c r="H1258" s="13"/>
      <c r="I1258" s="13"/>
    </row>
    <row r="1259" s="1" customFormat="1" ht="14.25" customHeight="1" spans="1:9">
      <c r="A1259" s="7">
        <v>6</v>
      </c>
      <c r="B1259" s="12" t="s">
        <v>1096</v>
      </c>
      <c r="C1259" s="12" t="s">
        <v>2406</v>
      </c>
      <c r="D1259" s="12" t="s">
        <v>2407</v>
      </c>
      <c r="E1259" s="13" t="s">
        <v>2495</v>
      </c>
      <c r="F1259" s="13"/>
      <c r="G1259" s="13"/>
      <c r="H1259" s="13"/>
      <c r="I1259" s="13"/>
    </row>
    <row r="1260" s="1" customFormat="1" ht="14.25" customHeight="1" spans="1:9">
      <c r="A1260" s="7">
        <v>7</v>
      </c>
      <c r="B1260" s="12" t="s">
        <v>1096</v>
      </c>
      <c r="C1260" s="12" t="s">
        <v>2408</v>
      </c>
      <c r="D1260" s="12" t="s">
        <v>2409</v>
      </c>
      <c r="E1260" s="13" t="s">
        <v>2413</v>
      </c>
      <c r="F1260" s="13"/>
      <c r="G1260" s="13"/>
      <c r="H1260" s="13"/>
      <c r="I1260" s="13"/>
    </row>
    <row r="1261" s="1" customFormat="1" ht="25.7" customHeight="1" spans="1:9">
      <c r="A1261" s="11" t="s">
        <v>2410</v>
      </c>
      <c r="B1261" s="11"/>
      <c r="C1261" s="11"/>
      <c r="D1261" s="11"/>
      <c r="E1261" s="11"/>
      <c r="F1261" s="11"/>
      <c r="G1261" s="11"/>
      <c r="H1261" s="11"/>
      <c r="I1261" s="11"/>
    </row>
    <row r="1262" s="1" customFormat="1" ht="14.25" customHeight="1" spans="1:9">
      <c r="A1262" s="6" t="s">
        <v>2389</v>
      </c>
      <c r="B1262" s="6" t="s">
        <v>1040</v>
      </c>
      <c r="C1262" s="6" t="s">
        <v>1041</v>
      </c>
      <c r="D1262" s="6" t="s">
        <v>1042</v>
      </c>
      <c r="E1262" s="6"/>
      <c r="F1262" s="9" t="s">
        <v>2411</v>
      </c>
      <c r="G1262" s="9"/>
      <c r="H1262" s="9"/>
      <c r="I1262" s="9"/>
    </row>
    <row r="1263" s="1" customFormat="1" ht="14.25" customHeight="1" spans="1:9">
      <c r="A1263" s="7">
        <v>1</v>
      </c>
      <c r="B1263" s="14" t="s">
        <v>1050</v>
      </c>
      <c r="C1263" s="15" t="s">
        <v>1065</v>
      </c>
      <c r="D1263" s="15" t="s">
        <v>3455</v>
      </c>
      <c r="E1263" s="15"/>
      <c r="F1263" s="15" t="s">
        <v>3456</v>
      </c>
      <c r="G1263" s="15"/>
      <c r="H1263" s="15"/>
      <c r="I1263" s="15"/>
    </row>
    <row r="1264" s="1" customFormat="1" ht="14.25" customHeight="1" spans="1:9">
      <c r="A1264" s="7">
        <v>2</v>
      </c>
      <c r="B1264" s="14" t="s">
        <v>1050</v>
      </c>
      <c r="C1264" s="15" t="s">
        <v>1065</v>
      </c>
      <c r="D1264" s="15" t="s">
        <v>2614</v>
      </c>
      <c r="E1264" s="15"/>
      <c r="F1264" s="15" t="s">
        <v>3457</v>
      </c>
      <c r="G1264" s="15"/>
      <c r="H1264" s="15"/>
      <c r="I1264" s="15"/>
    </row>
    <row r="1265" s="1" customFormat="1" ht="14.25" customHeight="1" spans="1:9">
      <c r="A1265" s="7">
        <v>3</v>
      </c>
      <c r="B1265" s="14" t="s">
        <v>1050</v>
      </c>
      <c r="C1265" s="15" t="s">
        <v>1051</v>
      </c>
      <c r="D1265" s="15" t="s">
        <v>3458</v>
      </c>
      <c r="E1265" s="15"/>
      <c r="F1265" s="15" t="s">
        <v>2531</v>
      </c>
      <c r="G1265" s="15"/>
      <c r="H1265" s="15"/>
      <c r="I1265" s="15"/>
    </row>
    <row r="1266" s="1" customFormat="1" ht="14.25" customHeight="1" spans="1:9">
      <c r="A1266" s="7">
        <v>4</v>
      </c>
      <c r="B1266" s="14" t="s">
        <v>1050</v>
      </c>
      <c r="C1266" s="15" t="s">
        <v>1051</v>
      </c>
      <c r="D1266" s="15" t="s">
        <v>3459</v>
      </c>
      <c r="E1266" s="15"/>
      <c r="F1266" s="15" t="s">
        <v>3460</v>
      </c>
      <c r="G1266" s="15"/>
      <c r="H1266" s="15"/>
      <c r="I1266" s="15"/>
    </row>
    <row r="1267" s="1" customFormat="1" ht="14.25" customHeight="1" spans="1:9">
      <c r="A1267" s="7">
        <v>5</v>
      </c>
      <c r="B1267" s="14" t="s">
        <v>1050</v>
      </c>
      <c r="C1267" s="15" t="s">
        <v>1051</v>
      </c>
      <c r="D1267" s="15" t="s">
        <v>3461</v>
      </c>
      <c r="E1267" s="15"/>
      <c r="F1267" s="15" t="s">
        <v>3462</v>
      </c>
      <c r="G1267" s="15"/>
      <c r="H1267" s="15"/>
      <c r="I1267" s="15"/>
    </row>
    <row r="1268" s="1" customFormat="1" ht="14.25" customHeight="1" spans="1:9">
      <c r="A1268" s="7">
        <v>6</v>
      </c>
      <c r="B1268" s="14" t="s">
        <v>1050</v>
      </c>
      <c r="C1268" s="15" t="s">
        <v>1061</v>
      </c>
      <c r="D1268" s="15" t="s">
        <v>3463</v>
      </c>
      <c r="E1268" s="15"/>
      <c r="F1268" s="15" t="s">
        <v>3456</v>
      </c>
      <c r="G1268" s="15"/>
      <c r="H1268" s="15"/>
      <c r="I1268" s="15"/>
    </row>
    <row r="1269" s="1" customFormat="1" ht="14.25" customHeight="1" spans="1:9">
      <c r="A1269" s="7">
        <v>7</v>
      </c>
      <c r="B1269" s="14" t="s">
        <v>1070</v>
      </c>
      <c r="C1269" s="15" t="s">
        <v>1071</v>
      </c>
      <c r="D1269" s="15" t="s">
        <v>3464</v>
      </c>
      <c r="E1269" s="15"/>
      <c r="F1269" s="15" t="s">
        <v>3465</v>
      </c>
      <c r="G1269" s="15"/>
      <c r="H1269" s="15"/>
      <c r="I1269" s="15"/>
    </row>
    <row r="1270" s="1" customFormat="1" ht="14.25" customHeight="1" spans="1:9">
      <c r="A1270" s="7">
        <v>8</v>
      </c>
      <c r="B1270" s="14" t="s">
        <v>1070</v>
      </c>
      <c r="C1270" s="15" t="s">
        <v>1075</v>
      </c>
      <c r="D1270" s="15" t="s">
        <v>3466</v>
      </c>
      <c r="E1270" s="15"/>
      <c r="F1270" s="15" t="s">
        <v>2666</v>
      </c>
      <c r="G1270" s="15"/>
      <c r="H1270" s="15"/>
      <c r="I1270" s="15"/>
    </row>
    <row r="1271" s="1" customFormat="1" ht="56.45" customHeight="1" spans="1:9">
      <c r="A1271" s="2" t="s">
        <v>2378</v>
      </c>
      <c r="B1271" s="2"/>
      <c r="C1271" s="2"/>
      <c r="D1271" s="2"/>
      <c r="E1271" s="2"/>
      <c r="F1271" s="2"/>
      <c r="G1271" s="2"/>
      <c r="H1271" s="2"/>
      <c r="I1271" s="2"/>
    </row>
    <row r="1272" s="1" customFormat="1" ht="27.2" customHeight="1" spans="1:9">
      <c r="A1272" s="3" t="s">
        <v>2379</v>
      </c>
      <c r="B1272" s="4" t="s">
        <v>3467</v>
      </c>
      <c r="C1272" s="4"/>
      <c r="D1272" s="4"/>
      <c r="E1272" s="4"/>
      <c r="F1272" s="4"/>
      <c r="G1272" s="5"/>
      <c r="H1272" s="5"/>
      <c r="I1272" s="16" t="s">
        <v>2</v>
      </c>
    </row>
    <row r="1273" s="1" customFormat="1" ht="28.5" customHeight="1" spans="1:9">
      <c r="A1273" s="6" t="s">
        <v>2381</v>
      </c>
      <c r="B1273" s="6"/>
      <c r="C1273" s="6"/>
      <c r="D1273" s="6" t="s">
        <v>2382</v>
      </c>
      <c r="E1273" s="6"/>
      <c r="F1273" s="6" t="s">
        <v>2383</v>
      </c>
      <c r="G1273" s="6"/>
      <c r="H1273" s="6" t="s">
        <v>39</v>
      </c>
      <c r="I1273" s="6"/>
    </row>
    <row r="1274" s="1" customFormat="1" ht="28.5" customHeight="1" spans="1:9">
      <c r="A1274" s="7" t="s">
        <v>2384</v>
      </c>
      <c r="B1274" s="7"/>
      <c r="C1274" s="7"/>
      <c r="D1274" s="8">
        <v>220.2501</v>
      </c>
      <c r="E1274" s="8"/>
      <c r="F1274" s="8">
        <v>220.2501</v>
      </c>
      <c r="G1274" s="8"/>
      <c r="H1274" s="8">
        <v>0</v>
      </c>
      <c r="I1274" s="8"/>
    </row>
    <row r="1275" s="1" customFormat="1" ht="28.5" customHeight="1" spans="1:9">
      <c r="A1275" s="7" t="s">
        <v>2385</v>
      </c>
      <c r="B1275" s="7"/>
      <c r="C1275" s="7"/>
      <c r="D1275" s="8">
        <v>220.2501</v>
      </c>
      <c r="E1275" s="8"/>
      <c r="F1275" s="8">
        <v>220.2501</v>
      </c>
      <c r="G1275" s="8"/>
      <c r="H1275" s="8">
        <v>0</v>
      </c>
      <c r="I1275" s="8"/>
    </row>
    <row r="1276" s="1" customFormat="1" ht="67.9" customHeight="1" spans="1:9">
      <c r="A1276" s="9" t="s">
        <v>2386</v>
      </c>
      <c r="B1276" s="9"/>
      <c r="C1276" s="9"/>
      <c r="D1276" s="10" t="s">
        <v>3468</v>
      </c>
      <c r="E1276" s="10"/>
      <c r="F1276" s="10"/>
      <c r="G1276" s="10"/>
      <c r="H1276" s="10"/>
      <c r="I1276" s="10"/>
    </row>
    <row r="1277" s="1" customFormat="1" ht="26.45" customHeight="1" spans="1:9">
      <c r="A1277" s="11" t="s">
        <v>2388</v>
      </c>
      <c r="B1277" s="11"/>
      <c r="C1277" s="11"/>
      <c r="D1277" s="11"/>
      <c r="E1277" s="11"/>
      <c r="F1277" s="11"/>
      <c r="G1277" s="11"/>
      <c r="H1277" s="11"/>
      <c r="I1277" s="11"/>
    </row>
    <row r="1278" s="1" customFormat="1" ht="14.25" customHeight="1" spans="1:9">
      <c r="A1278" s="6" t="s">
        <v>2389</v>
      </c>
      <c r="B1278" s="6" t="s">
        <v>1040</v>
      </c>
      <c r="C1278" s="6" t="s">
        <v>1041</v>
      </c>
      <c r="D1278" s="6" t="s">
        <v>1042</v>
      </c>
      <c r="E1278" s="6" t="s">
        <v>1044</v>
      </c>
      <c r="F1278" s="6" t="s">
        <v>2390</v>
      </c>
      <c r="G1278" s="6"/>
      <c r="H1278" s="6"/>
      <c r="I1278" s="6"/>
    </row>
    <row r="1279" s="1" customFormat="1" ht="14.25" customHeight="1" spans="1:9">
      <c r="A1279" s="6"/>
      <c r="B1279" s="6"/>
      <c r="C1279" s="6"/>
      <c r="D1279" s="6"/>
      <c r="E1279" s="6"/>
      <c r="F1279" s="6" t="s">
        <v>2391</v>
      </c>
      <c r="G1279" s="6">
        <v>2023</v>
      </c>
      <c r="H1279" s="6">
        <v>2024</v>
      </c>
      <c r="I1279" s="6">
        <v>2025</v>
      </c>
    </row>
    <row r="1280" s="1" customFormat="1" ht="14.25" customHeight="1" spans="1:9">
      <c r="A1280" s="7">
        <v>1</v>
      </c>
      <c r="B1280" s="12" t="s">
        <v>1096</v>
      </c>
      <c r="C1280" s="12" t="s">
        <v>2392</v>
      </c>
      <c r="D1280" s="12" t="s">
        <v>2393</v>
      </c>
      <c r="E1280" s="13" t="s">
        <v>3330</v>
      </c>
      <c r="F1280" s="13" t="s">
        <v>3469</v>
      </c>
      <c r="G1280" s="13" t="s">
        <v>2676</v>
      </c>
      <c r="H1280" s="13" t="s">
        <v>3470</v>
      </c>
      <c r="I1280" s="13" t="s">
        <v>3471</v>
      </c>
    </row>
    <row r="1281" s="1" customFormat="1" ht="14.25" customHeight="1" spans="1:9">
      <c r="A1281" s="7">
        <v>2</v>
      </c>
      <c r="B1281" s="12" t="s">
        <v>1096</v>
      </c>
      <c r="C1281" s="12" t="s">
        <v>2392</v>
      </c>
      <c r="D1281" s="12" t="s">
        <v>2398</v>
      </c>
      <c r="E1281" s="13" t="s">
        <v>2413</v>
      </c>
      <c r="F1281" s="13"/>
      <c r="G1281" s="13"/>
      <c r="H1281" s="13"/>
      <c r="I1281" s="13"/>
    </row>
    <row r="1282" s="1" customFormat="1" ht="14.25" customHeight="1" spans="1:9">
      <c r="A1282" s="7">
        <v>3</v>
      </c>
      <c r="B1282" s="12" t="s">
        <v>1096</v>
      </c>
      <c r="C1282" s="12" t="s">
        <v>2392</v>
      </c>
      <c r="D1282" s="12" t="s">
        <v>2400</v>
      </c>
      <c r="E1282" s="13" t="s">
        <v>3472</v>
      </c>
      <c r="F1282" s="13" t="s">
        <v>3473</v>
      </c>
      <c r="G1282" s="13" t="s">
        <v>3474</v>
      </c>
      <c r="H1282" s="13" t="s">
        <v>3475</v>
      </c>
      <c r="I1282" s="13" t="s">
        <v>3476</v>
      </c>
    </row>
    <row r="1283" s="1" customFormat="1" ht="14.25" customHeight="1" spans="1:9">
      <c r="A1283" s="7">
        <v>4</v>
      </c>
      <c r="B1283" s="12" t="s">
        <v>1096</v>
      </c>
      <c r="C1283" s="12" t="s">
        <v>2392</v>
      </c>
      <c r="D1283" s="12" t="s">
        <v>2402</v>
      </c>
      <c r="E1283" s="13" t="s">
        <v>3477</v>
      </c>
      <c r="F1283" s="13" t="s">
        <v>3477</v>
      </c>
      <c r="G1283" s="13"/>
      <c r="H1283" s="13"/>
      <c r="I1283" s="13" t="s">
        <v>3477</v>
      </c>
    </row>
    <row r="1284" s="1" customFormat="1" ht="14.25" customHeight="1" spans="1:9">
      <c r="A1284" s="7">
        <v>5</v>
      </c>
      <c r="B1284" s="12" t="s">
        <v>1096</v>
      </c>
      <c r="C1284" s="12" t="s">
        <v>2404</v>
      </c>
      <c r="D1284" s="12" t="s">
        <v>2405</v>
      </c>
      <c r="E1284" s="13" t="s">
        <v>1919</v>
      </c>
      <c r="F1284" s="13"/>
      <c r="G1284" s="13"/>
      <c r="H1284" s="13"/>
      <c r="I1284" s="13"/>
    </row>
    <row r="1285" s="1" customFormat="1" ht="14.25" customHeight="1" spans="1:9">
      <c r="A1285" s="7">
        <v>6</v>
      </c>
      <c r="B1285" s="12" t="s">
        <v>1096</v>
      </c>
      <c r="C1285" s="12" t="s">
        <v>2406</v>
      </c>
      <c r="D1285" s="12" t="s">
        <v>2407</v>
      </c>
      <c r="E1285" s="13" t="s">
        <v>2413</v>
      </c>
      <c r="F1285" s="13"/>
      <c r="G1285" s="13"/>
      <c r="H1285" s="13"/>
      <c r="I1285" s="13"/>
    </row>
    <row r="1286" s="1" customFormat="1" ht="14.25" customHeight="1" spans="1:9">
      <c r="A1286" s="7">
        <v>7</v>
      </c>
      <c r="B1286" s="12" t="s">
        <v>1096</v>
      </c>
      <c r="C1286" s="12" t="s">
        <v>2408</v>
      </c>
      <c r="D1286" s="12" t="s">
        <v>2409</v>
      </c>
      <c r="E1286" s="13" t="s">
        <v>2413</v>
      </c>
      <c r="F1286" s="13"/>
      <c r="G1286" s="13"/>
      <c r="H1286" s="13"/>
      <c r="I1286" s="13"/>
    </row>
    <row r="1287" s="1" customFormat="1" ht="25.7" customHeight="1" spans="1:9">
      <c r="A1287" s="11" t="s">
        <v>2410</v>
      </c>
      <c r="B1287" s="11"/>
      <c r="C1287" s="11"/>
      <c r="D1287" s="11"/>
      <c r="E1287" s="11"/>
      <c r="F1287" s="11"/>
      <c r="G1287" s="11"/>
      <c r="H1287" s="11"/>
      <c r="I1287" s="11"/>
    </row>
    <row r="1288" s="1" customFormat="1" ht="14.25" customHeight="1" spans="1:9">
      <c r="A1288" s="6" t="s">
        <v>2389</v>
      </c>
      <c r="B1288" s="6" t="s">
        <v>1040</v>
      </c>
      <c r="C1288" s="6" t="s">
        <v>1041</v>
      </c>
      <c r="D1288" s="6" t="s">
        <v>1042</v>
      </c>
      <c r="E1288" s="6"/>
      <c r="F1288" s="9" t="s">
        <v>2411</v>
      </c>
      <c r="G1288" s="9"/>
      <c r="H1288" s="9"/>
      <c r="I1288" s="9"/>
    </row>
    <row r="1289" s="1" customFormat="1" ht="14.25" customHeight="1" spans="1:9">
      <c r="A1289" s="7">
        <v>1</v>
      </c>
      <c r="B1289" s="14" t="s">
        <v>1050</v>
      </c>
      <c r="C1289" s="15" t="s">
        <v>1065</v>
      </c>
      <c r="D1289" s="15" t="s">
        <v>3478</v>
      </c>
      <c r="E1289" s="15"/>
      <c r="F1289" s="15" t="s">
        <v>2413</v>
      </c>
      <c r="G1289" s="15"/>
      <c r="H1289" s="15"/>
      <c r="I1289" s="15"/>
    </row>
    <row r="1290" s="1" customFormat="1" ht="14.25" customHeight="1" spans="1:9">
      <c r="A1290" s="7">
        <v>2</v>
      </c>
      <c r="B1290" s="14" t="s">
        <v>1050</v>
      </c>
      <c r="C1290" s="15" t="s">
        <v>1051</v>
      </c>
      <c r="D1290" s="15" t="s">
        <v>3479</v>
      </c>
      <c r="E1290" s="15"/>
      <c r="F1290" s="15" t="s">
        <v>2436</v>
      </c>
      <c r="G1290" s="15"/>
      <c r="H1290" s="15"/>
      <c r="I1290" s="15"/>
    </row>
    <row r="1291" s="1" customFormat="1" ht="14.25" customHeight="1" spans="1:9">
      <c r="A1291" s="7">
        <v>3</v>
      </c>
      <c r="B1291" s="14" t="s">
        <v>1050</v>
      </c>
      <c r="C1291" s="15" t="s">
        <v>1051</v>
      </c>
      <c r="D1291" s="15" t="s">
        <v>3480</v>
      </c>
      <c r="E1291" s="15"/>
      <c r="F1291" s="15" t="s">
        <v>2440</v>
      </c>
      <c r="G1291" s="15"/>
      <c r="H1291" s="15"/>
      <c r="I1291" s="15"/>
    </row>
    <row r="1292" s="1" customFormat="1" ht="14.25" customHeight="1" spans="1:9">
      <c r="A1292" s="7">
        <v>4</v>
      </c>
      <c r="B1292" s="14" t="s">
        <v>1050</v>
      </c>
      <c r="C1292" s="15" t="s">
        <v>1061</v>
      </c>
      <c r="D1292" s="15" t="s">
        <v>3463</v>
      </c>
      <c r="E1292" s="15"/>
      <c r="F1292" s="15" t="s">
        <v>2413</v>
      </c>
      <c r="G1292" s="15"/>
      <c r="H1292" s="15"/>
      <c r="I1292" s="15"/>
    </row>
    <row r="1293" s="1" customFormat="1" ht="14.25" customHeight="1" spans="1:9">
      <c r="A1293" s="7">
        <v>5</v>
      </c>
      <c r="B1293" s="14" t="s">
        <v>1070</v>
      </c>
      <c r="C1293" s="15" t="s">
        <v>1144</v>
      </c>
      <c r="D1293" s="15" t="s">
        <v>3481</v>
      </c>
      <c r="E1293" s="15"/>
      <c r="F1293" s="15" t="s">
        <v>3482</v>
      </c>
      <c r="G1293" s="15"/>
      <c r="H1293" s="15"/>
      <c r="I1293" s="15"/>
    </row>
    <row r="1294" s="1" customFormat="1" ht="14.25" customHeight="1" spans="1:9">
      <c r="A1294" s="7">
        <v>6</v>
      </c>
      <c r="B1294" s="14" t="s">
        <v>1070</v>
      </c>
      <c r="C1294" s="15" t="s">
        <v>1075</v>
      </c>
      <c r="D1294" s="15" t="s">
        <v>3483</v>
      </c>
      <c r="E1294" s="15"/>
      <c r="F1294" s="15" t="s">
        <v>1949</v>
      </c>
      <c r="G1294" s="15"/>
      <c r="H1294" s="15"/>
      <c r="I1294" s="15"/>
    </row>
    <row r="1295" s="1" customFormat="1" ht="56.45" customHeight="1" spans="1:9">
      <c r="A1295" s="2" t="s">
        <v>2378</v>
      </c>
      <c r="B1295" s="2"/>
      <c r="C1295" s="2"/>
      <c r="D1295" s="2"/>
      <c r="E1295" s="2"/>
      <c r="F1295" s="2"/>
      <c r="G1295" s="2"/>
      <c r="H1295" s="2"/>
      <c r="I1295" s="2"/>
    </row>
    <row r="1296" s="1" customFormat="1" ht="27.2" customHeight="1" spans="1:9">
      <c r="A1296" s="3" t="s">
        <v>2379</v>
      </c>
      <c r="B1296" s="4" t="s">
        <v>3484</v>
      </c>
      <c r="C1296" s="4"/>
      <c r="D1296" s="4"/>
      <c r="E1296" s="4"/>
      <c r="F1296" s="4"/>
      <c r="G1296" s="5"/>
      <c r="H1296" s="5"/>
      <c r="I1296" s="16" t="s">
        <v>2</v>
      </c>
    </row>
    <row r="1297" s="1" customFormat="1" ht="28.5" customHeight="1" spans="1:9">
      <c r="A1297" s="6" t="s">
        <v>2381</v>
      </c>
      <c r="B1297" s="6"/>
      <c r="C1297" s="6"/>
      <c r="D1297" s="6" t="s">
        <v>2382</v>
      </c>
      <c r="E1297" s="6"/>
      <c r="F1297" s="6" t="s">
        <v>2383</v>
      </c>
      <c r="G1297" s="6"/>
      <c r="H1297" s="6" t="s">
        <v>39</v>
      </c>
      <c r="I1297" s="6"/>
    </row>
    <row r="1298" s="1" customFormat="1" ht="28.5" customHeight="1" spans="1:9">
      <c r="A1298" s="7" t="s">
        <v>2384</v>
      </c>
      <c r="B1298" s="7"/>
      <c r="C1298" s="7"/>
      <c r="D1298" s="8">
        <v>376.0459</v>
      </c>
      <c r="E1298" s="8"/>
      <c r="F1298" s="8">
        <v>376.0459</v>
      </c>
      <c r="G1298" s="8"/>
      <c r="H1298" s="8">
        <v>0</v>
      </c>
      <c r="I1298" s="8"/>
    </row>
    <row r="1299" s="1" customFormat="1" ht="28.5" customHeight="1" spans="1:9">
      <c r="A1299" s="7" t="s">
        <v>2385</v>
      </c>
      <c r="B1299" s="7"/>
      <c r="C1299" s="7"/>
      <c r="D1299" s="8">
        <v>376.0459</v>
      </c>
      <c r="E1299" s="8"/>
      <c r="F1299" s="8">
        <v>376.0459</v>
      </c>
      <c r="G1299" s="8"/>
      <c r="H1299" s="8">
        <v>0</v>
      </c>
      <c r="I1299" s="8"/>
    </row>
    <row r="1300" s="1" customFormat="1" ht="31.5" customHeight="1" spans="1:9">
      <c r="A1300" s="9" t="s">
        <v>2386</v>
      </c>
      <c r="B1300" s="9"/>
      <c r="C1300" s="9"/>
      <c r="D1300" s="10" t="s">
        <v>3485</v>
      </c>
      <c r="E1300" s="10"/>
      <c r="F1300" s="10"/>
      <c r="G1300" s="10"/>
      <c r="H1300" s="10"/>
      <c r="I1300" s="10"/>
    </row>
    <row r="1301" s="1" customFormat="1" ht="26.45" customHeight="1" spans="1:9">
      <c r="A1301" s="11" t="s">
        <v>2388</v>
      </c>
      <c r="B1301" s="11"/>
      <c r="C1301" s="11"/>
      <c r="D1301" s="11"/>
      <c r="E1301" s="11"/>
      <c r="F1301" s="11"/>
      <c r="G1301" s="11"/>
      <c r="H1301" s="11"/>
      <c r="I1301" s="11"/>
    </row>
    <row r="1302" s="1" customFormat="1" ht="14.25" customHeight="1" spans="1:9">
      <c r="A1302" s="6" t="s">
        <v>2389</v>
      </c>
      <c r="B1302" s="6" t="s">
        <v>1040</v>
      </c>
      <c r="C1302" s="6" t="s">
        <v>1041</v>
      </c>
      <c r="D1302" s="6" t="s">
        <v>1042</v>
      </c>
      <c r="E1302" s="6" t="s">
        <v>1044</v>
      </c>
      <c r="F1302" s="6" t="s">
        <v>2390</v>
      </c>
      <c r="G1302" s="6"/>
      <c r="H1302" s="6"/>
      <c r="I1302" s="6"/>
    </row>
    <row r="1303" s="1" customFormat="1" ht="14.25" customHeight="1" spans="1:9">
      <c r="A1303" s="6"/>
      <c r="B1303" s="6"/>
      <c r="C1303" s="6"/>
      <c r="D1303" s="6"/>
      <c r="E1303" s="6"/>
      <c r="F1303" s="6" t="s">
        <v>2391</v>
      </c>
      <c r="G1303" s="6">
        <v>2023</v>
      </c>
      <c r="H1303" s="6">
        <v>2024</v>
      </c>
      <c r="I1303" s="6">
        <v>2025</v>
      </c>
    </row>
    <row r="1304" s="1" customFormat="1" ht="14.25" customHeight="1" spans="1:9">
      <c r="A1304" s="7">
        <v>1</v>
      </c>
      <c r="B1304" s="12" t="s">
        <v>1096</v>
      </c>
      <c r="C1304" s="12" t="s">
        <v>2392</v>
      </c>
      <c r="D1304" s="12" t="s">
        <v>2393</v>
      </c>
      <c r="E1304" s="13" t="s">
        <v>3486</v>
      </c>
      <c r="F1304" s="13" t="s">
        <v>3486</v>
      </c>
      <c r="G1304" s="13" t="s">
        <v>3487</v>
      </c>
      <c r="H1304" s="13" t="s">
        <v>3488</v>
      </c>
      <c r="I1304" s="13" t="s">
        <v>3489</v>
      </c>
    </row>
    <row r="1305" s="1" customFormat="1" ht="14.25" customHeight="1" spans="1:9">
      <c r="A1305" s="7">
        <v>2</v>
      </c>
      <c r="B1305" s="12" t="s">
        <v>1096</v>
      </c>
      <c r="C1305" s="12" t="s">
        <v>2392</v>
      </c>
      <c r="D1305" s="12" t="s">
        <v>2398</v>
      </c>
      <c r="E1305" s="13" t="s">
        <v>2399</v>
      </c>
      <c r="F1305" s="13"/>
      <c r="G1305" s="13"/>
      <c r="H1305" s="13"/>
      <c r="I1305" s="13"/>
    </row>
    <row r="1306" s="1" customFormat="1" ht="14.25" customHeight="1" spans="1:9">
      <c r="A1306" s="7">
        <v>3</v>
      </c>
      <c r="B1306" s="12" t="s">
        <v>1096</v>
      </c>
      <c r="C1306" s="12" t="s">
        <v>2392</v>
      </c>
      <c r="D1306" s="12" t="s">
        <v>2400</v>
      </c>
      <c r="E1306" s="13" t="s">
        <v>3490</v>
      </c>
      <c r="F1306" s="13" t="s">
        <v>3490</v>
      </c>
      <c r="G1306" s="13" t="s">
        <v>2399</v>
      </c>
      <c r="H1306" s="13" t="s">
        <v>3491</v>
      </c>
      <c r="I1306" s="13" t="s">
        <v>3492</v>
      </c>
    </row>
    <row r="1307" s="1" customFormat="1" ht="14.25" customHeight="1" spans="1:9">
      <c r="A1307" s="7">
        <v>4</v>
      </c>
      <c r="B1307" s="12" t="s">
        <v>1096</v>
      </c>
      <c r="C1307" s="12" t="s">
        <v>2392</v>
      </c>
      <c r="D1307" s="12" t="s">
        <v>2402</v>
      </c>
      <c r="E1307" s="13" t="s">
        <v>3493</v>
      </c>
      <c r="F1307" s="13" t="s">
        <v>3493</v>
      </c>
      <c r="G1307" s="13"/>
      <c r="H1307" s="13"/>
      <c r="I1307" s="13" t="s">
        <v>3493</v>
      </c>
    </row>
    <row r="1308" s="1" customFormat="1" ht="14.25" customHeight="1" spans="1:9">
      <c r="A1308" s="7">
        <v>5</v>
      </c>
      <c r="B1308" s="12" t="s">
        <v>1096</v>
      </c>
      <c r="C1308" s="12" t="s">
        <v>2404</v>
      </c>
      <c r="D1308" s="12" t="s">
        <v>2405</v>
      </c>
      <c r="E1308" s="13" t="s">
        <v>1919</v>
      </c>
      <c r="F1308" s="13"/>
      <c r="G1308" s="13"/>
      <c r="H1308" s="13"/>
      <c r="I1308" s="13"/>
    </row>
    <row r="1309" s="1" customFormat="1" ht="14.25" customHeight="1" spans="1:9">
      <c r="A1309" s="7">
        <v>6</v>
      </c>
      <c r="B1309" s="12" t="s">
        <v>1096</v>
      </c>
      <c r="C1309" s="12" t="s">
        <v>2406</v>
      </c>
      <c r="D1309" s="12" t="s">
        <v>2407</v>
      </c>
      <c r="E1309" s="13" t="s">
        <v>2399</v>
      </c>
      <c r="F1309" s="13"/>
      <c r="G1309" s="13"/>
      <c r="H1309" s="13"/>
      <c r="I1309" s="13"/>
    </row>
    <row r="1310" s="1" customFormat="1" ht="14.25" customHeight="1" spans="1:9">
      <c r="A1310" s="7">
        <v>7</v>
      </c>
      <c r="B1310" s="12" t="s">
        <v>1096</v>
      </c>
      <c r="C1310" s="12" t="s">
        <v>2408</v>
      </c>
      <c r="D1310" s="12" t="s">
        <v>2409</v>
      </c>
      <c r="E1310" s="13" t="s">
        <v>2399</v>
      </c>
      <c r="F1310" s="13"/>
      <c r="G1310" s="13"/>
      <c r="H1310" s="13"/>
      <c r="I1310" s="13"/>
    </row>
    <row r="1311" s="1" customFormat="1" ht="25.7" customHeight="1" spans="1:9">
      <c r="A1311" s="11" t="s">
        <v>2410</v>
      </c>
      <c r="B1311" s="11"/>
      <c r="C1311" s="11"/>
      <c r="D1311" s="11"/>
      <c r="E1311" s="11"/>
      <c r="F1311" s="11"/>
      <c r="G1311" s="11"/>
      <c r="H1311" s="11"/>
      <c r="I1311" s="11"/>
    </row>
    <row r="1312" s="1" customFormat="1" ht="14.25" customHeight="1" spans="1:9">
      <c r="A1312" s="6" t="s">
        <v>2389</v>
      </c>
      <c r="B1312" s="6" t="s">
        <v>1040</v>
      </c>
      <c r="C1312" s="6" t="s">
        <v>1041</v>
      </c>
      <c r="D1312" s="6" t="s">
        <v>1042</v>
      </c>
      <c r="E1312" s="6"/>
      <c r="F1312" s="9" t="s">
        <v>2411</v>
      </c>
      <c r="G1312" s="9"/>
      <c r="H1312" s="9"/>
      <c r="I1312" s="9"/>
    </row>
    <row r="1313" s="1" customFormat="1" ht="14.25" customHeight="1" spans="1:9">
      <c r="A1313" s="7">
        <v>1</v>
      </c>
      <c r="B1313" s="14" t="s">
        <v>1050</v>
      </c>
      <c r="C1313" s="15" t="s">
        <v>1065</v>
      </c>
      <c r="D1313" s="15" t="s">
        <v>3494</v>
      </c>
      <c r="E1313" s="15"/>
      <c r="F1313" s="15" t="s">
        <v>2413</v>
      </c>
      <c r="G1313" s="15"/>
      <c r="H1313" s="15"/>
      <c r="I1313" s="15"/>
    </row>
    <row r="1314" s="1" customFormat="1" ht="14.25" customHeight="1" spans="1:9">
      <c r="A1314" s="7">
        <v>2</v>
      </c>
      <c r="B1314" s="14" t="s">
        <v>1050</v>
      </c>
      <c r="C1314" s="15" t="s">
        <v>1051</v>
      </c>
      <c r="D1314" s="15" t="s">
        <v>3495</v>
      </c>
      <c r="E1314" s="15"/>
      <c r="F1314" s="15" t="s">
        <v>2436</v>
      </c>
      <c r="G1314" s="15"/>
      <c r="H1314" s="15"/>
      <c r="I1314" s="15"/>
    </row>
    <row r="1315" s="1" customFormat="1" ht="14.25" customHeight="1" spans="1:9">
      <c r="A1315" s="7">
        <v>3</v>
      </c>
      <c r="B1315" s="14" t="s">
        <v>1050</v>
      </c>
      <c r="C1315" s="15" t="s">
        <v>1051</v>
      </c>
      <c r="D1315" s="15" t="s">
        <v>3496</v>
      </c>
      <c r="E1315" s="15"/>
      <c r="F1315" s="15" t="s">
        <v>2436</v>
      </c>
      <c r="G1315" s="15"/>
      <c r="H1315" s="15"/>
      <c r="I1315" s="15"/>
    </row>
    <row r="1316" s="1" customFormat="1" ht="14.25" customHeight="1" spans="1:9">
      <c r="A1316" s="7">
        <v>4</v>
      </c>
      <c r="B1316" s="14" t="s">
        <v>1050</v>
      </c>
      <c r="C1316" s="15" t="s">
        <v>1051</v>
      </c>
      <c r="D1316" s="15" t="s">
        <v>3497</v>
      </c>
      <c r="E1316" s="15"/>
      <c r="F1316" s="15" t="s">
        <v>2436</v>
      </c>
      <c r="G1316" s="15"/>
      <c r="H1316" s="15"/>
      <c r="I1316" s="15"/>
    </row>
    <row r="1317" s="1" customFormat="1" ht="14.25" customHeight="1" spans="1:9">
      <c r="A1317" s="7">
        <v>5</v>
      </c>
      <c r="B1317" s="14" t="s">
        <v>1050</v>
      </c>
      <c r="C1317" s="15" t="s">
        <v>1061</v>
      </c>
      <c r="D1317" s="15" t="s">
        <v>3463</v>
      </c>
      <c r="E1317" s="15"/>
      <c r="F1317" s="15" t="s">
        <v>2413</v>
      </c>
      <c r="G1317" s="15"/>
      <c r="H1317" s="15"/>
      <c r="I1317" s="15"/>
    </row>
    <row r="1318" s="1" customFormat="1" ht="14.25" customHeight="1" spans="1:9">
      <c r="A1318" s="7">
        <v>6</v>
      </c>
      <c r="B1318" s="14" t="s">
        <v>1070</v>
      </c>
      <c r="C1318" s="15" t="s">
        <v>1144</v>
      </c>
      <c r="D1318" s="15" t="s">
        <v>3498</v>
      </c>
      <c r="E1318" s="15"/>
      <c r="F1318" s="15" t="s">
        <v>3482</v>
      </c>
      <c r="G1318" s="15"/>
      <c r="H1318" s="15"/>
      <c r="I1318" s="15"/>
    </row>
    <row r="1319" s="1" customFormat="1" ht="22.7" customHeight="1" spans="1:9">
      <c r="A1319" s="7">
        <v>7</v>
      </c>
      <c r="B1319" s="14" t="s">
        <v>1070</v>
      </c>
      <c r="C1319" s="15" t="s">
        <v>1075</v>
      </c>
      <c r="D1319" s="15" t="s">
        <v>3499</v>
      </c>
      <c r="E1319" s="15"/>
      <c r="F1319" s="15" t="s">
        <v>1949</v>
      </c>
      <c r="G1319" s="15"/>
      <c r="H1319" s="15"/>
      <c r="I1319" s="15"/>
    </row>
    <row r="1320" s="1" customFormat="1" ht="56.45" customHeight="1" spans="1:9">
      <c r="A1320" s="2" t="s">
        <v>2378</v>
      </c>
      <c r="B1320" s="2"/>
      <c r="C1320" s="2"/>
      <c r="D1320" s="2"/>
      <c r="E1320" s="2"/>
      <c r="F1320" s="2"/>
      <c r="G1320" s="2"/>
      <c r="H1320" s="2"/>
      <c r="I1320" s="2"/>
    </row>
    <row r="1321" s="1" customFormat="1" ht="27.2" customHeight="1" spans="1:9">
      <c r="A1321" s="3" t="s">
        <v>2379</v>
      </c>
      <c r="B1321" s="4" t="s">
        <v>3500</v>
      </c>
      <c r="C1321" s="4"/>
      <c r="D1321" s="4"/>
      <c r="E1321" s="4"/>
      <c r="F1321" s="4"/>
      <c r="G1321" s="5"/>
      <c r="H1321" s="5"/>
      <c r="I1321" s="16" t="s">
        <v>2</v>
      </c>
    </row>
    <row r="1322" s="1" customFormat="1" ht="28.5" customHeight="1" spans="1:9">
      <c r="A1322" s="6" t="s">
        <v>2381</v>
      </c>
      <c r="B1322" s="6"/>
      <c r="C1322" s="6"/>
      <c r="D1322" s="6" t="s">
        <v>2382</v>
      </c>
      <c r="E1322" s="6"/>
      <c r="F1322" s="6" t="s">
        <v>2383</v>
      </c>
      <c r="G1322" s="6"/>
      <c r="H1322" s="6" t="s">
        <v>39</v>
      </c>
      <c r="I1322" s="6"/>
    </row>
    <row r="1323" s="1" customFormat="1" ht="28.5" customHeight="1" spans="1:9">
      <c r="A1323" s="7" t="s">
        <v>2384</v>
      </c>
      <c r="B1323" s="7"/>
      <c r="C1323" s="7"/>
      <c r="D1323" s="8">
        <v>624.3018</v>
      </c>
      <c r="E1323" s="8"/>
      <c r="F1323" s="8">
        <v>624.3018</v>
      </c>
      <c r="G1323" s="8"/>
      <c r="H1323" s="8">
        <v>0</v>
      </c>
      <c r="I1323" s="8"/>
    </row>
    <row r="1324" s="1" customFormat="1" ht="28.5" customHeight="1" spans="1:9">
      <c r="A1324" s="7" t="s">
        <v>2385</v>
      </c>
      <c r="B1324" s="7"/>
      <c r="C1324" s="7"/>
      <c r="D1324" s="8">
        <v>624.3018</v>
      </c>
      <c r="E1324" s="8"/>
      <c r="F1324" s="8">
        <v>624.3018</v>
      </c>
      <c r="G1324" s="8"/>
      <c r="H1324" s="8">
        <v>0</v>
      </c>
      <c r="I1324" s="8"/>
    </row>
    <row r="1325" s="1" customFormat="1" ht="35.25" customHeight="1" spans="1:9">
      <c r="A1325" s="9" t="s">
        <v>2386</v>
      </c>
      <c r="B1325" s="9"/>
      <c r="C1325" s="9"/>
      <c r="D1325" s="10" t="s">
        <v>3501</v>
      </c>
      <c r="E1325" s="10"/>
      <c r="F1325" s="10"/>
      <c r="G1325" s="10"/>
      <c r="H1325" s="10"/>
      <c r="I1325" s="10"/>
    </row>
    <row r="1326" s="1" customFormat="1" ht="26.45" customHeight="1" spans="1:9">
      <c r="A1326" s="11" t="s">
        <v>2388</v>
      </c>
      <c r="B1326" s="11"/>
      <c r="C1326" s="11"/>
      <c r="D1326" s="11"/>
      <c r="E1326" s="11"/>
      <c r="F1326" s="11"/>
      <c r="G1326" s="11"/>
      <c r="H1326" s="11"/>
      <c r="I1326" s="11"/>
    </row>
    <row r="1327" s="1" customFormat="1" ht="14.25" customHeight="1" spans="1:9">
      <c r="A1327" s="6" t="s">
        <v>2389</v>
      </c>
      <c r="B1327" s="6" t="s">
        <v>1040</v>
      </c>
      <c r="C1327" s="6" t="s">
        <v>1041</v>
      </c>
      <c r="D1327" s="6" t="s">
        <v>1042</v>
      </c>
      <c r="E1327" s="6" t="s">
        <v>1044</v>
      </c>
      <c r="F1327" s="6" t="s">
        <v>2390</v>
      </c>
      <c r="G1327" s="6"/>
      <c r="H1327" s="6"/>
      <c r="I1327" s="6"/>
    </row>
    <row r="1328" s="1" customFormat="1" ht="14.25" customHeight="1" spans="1:9">
      <c r="A1328" s="6"/>
      <c r="B1328" s="6"/>
      <c r="C1328" s="6"/>
      <c r="D1328" s="6"/>
      <c r="E1328" s="6"/>
      <c r="F1328" s="6" t="s">
        <v>2391</v>
      </c>
      <c r="G1328" s="6">
        <v>2023</v>
      </c>
      <c r="H1328" s="6">
        <v>2024</v>
      </c>
      <c r="I1328" s="6">
        <v>2025</v>
      </c>
    </row>
    <row r="1329" s="1" customFormat="1" ht="14.25" customHeight="1" spans="1:9">
      <c r="A1329" s="7">
        <v>1</v>
      </c>
      <c r="B1329" s="12" t="s">
        <v>1096</v>
      </c>
      <c r="C1329" s="12" t="s">
        <v>2392</v>
      </c>
      <c r="D1329" s="12" t="s">
        <v>2393</v>
      </c>
      <c r="E1329" s="13" t="s">
        <v>3502</v>
      </c>
      <c r="F1329" s="13" t="s">
        <v>3503</v>
      </c>
      <c r="G1329" s="13" t="s">
        <v>3504</v>
      </c>
      <c r="H1329" s="13" t="s">
        <v>3505</v>
      </c>
      <c r="I1329" s="13" t="s">
        <v>3506</v>
      </c>
    </row>
    <row r="1330" s="1" customFormat="1" ht="14.25" customHeight="1" spans="1:9">
      <c r="A1330" s="7">
        <v>2</v>
      </c>
      <c r="B1330" s="12" t="s">
        <v>1096</v>
      </c>
      <c r="C1330" s="12" t="s">
        <v>2392</v>
      </c>
      <c r="D1330" s="12" t="s">
        <v>2398</v>
      </c>
      <c r="E1330" s="13" t="s">
        <v>2399</v>
      </c>
      <c r="F1330" s="13"/>
      <c r="G1330" s="13" t="s">
        <v>2399</v>
      </c>
      <c r="H1330" s="13" t="s">
        <v>2399</v>
      </c>
      <c r="I1330" s="13" t="s">
        <v>2399</v>
      </c>
    </row>
    <row r="1331" s="1" customFormat="1" ht="14.25" customHeight="1" spans="1:9">
      <c r="A1331" s="7">
        <v>3</v>
      </c>
      <c r="B1331" s="12" t="s">
        <v>1096</v>
      </c>
      <c r="C1331" s="12" t="s">
        <v>2392</v>
      </c>
      <c r="D1331" s="12" t="s">
        <v>2400</v>
      </c>
      <c r="E1331" s="13" t="s">
        <v>3507</v>
      </c>
      <c r="F1331" s="13" t="s">
        <v>3507</v>
      </c>
      <c r="G1331" s="13" t="s">
        <v>2399</v>
      </c>
      <c r="H1331" s="13" t="s">
        <v>2399</v>
      </c>
      <c r="I1331" s="13" t="s">
        <v>3507</v>
      </c>
    </row>
    <row r="1332" s="1" customFormat="1" ht="14.25" customHeight="1" spans="1:9">
      <c r="A1332" s="7">
        <v>4</v>
      </c>
      <c r="B1332" s="12" t="s">
        <v>1096</v>
      </c>
      <c r="C1332" s="12" t="s">
        <v>2392</v>
      </c>
      <c r="D1332" s="12" t="s">
        <v>2402</v>
      </c>
      <c r="E1332" s="13" t="s">
        <v>3508</v>
      </c>
      <c r="F1332" s="13" t="s">
        <v>3508</v>
      </c>
      <c r="G1332" s="13"/>
      <c r="H1332" s="13"/>
      <c r="I1332" s="13" t="s">
        <v>3508</v>
      </c>
    </row>
    <row r="1333" s="1" customFormat="1" ht="14.25" customHeight="1" spans="1:9">
      <c r="A1333" s="7">
        <v>5</v>
      </c>
      <c r="B1333" s="12" t="s">
        <v>1096</v>
      </c>
      <c r="C1333" s="12" t="s">
        <v>2404</v>
      </c>
      <c r="D1333" s="12" t="s">
        <v>2405</v>
      </c>
      <c r="E1333" s="13" t="s">
        <v>1919</v>
      </c>
      <c r="F1333" s="13"/>
      <c r="G1333" s="13"/>
      <c r="H1333" s="13"/>
      <c r="I1333" s="13"/>
    </row>
    <row r="1334" s="1" customFormat="1" ht="14.25" customHeight="1" spans="1:9">
      <c r="A1334" s="7">
        <v>6</v>
      </c>
      <c r="B1334" s="12" t="s">
        <v>1096</v>
      </c>
      <c r="C1334" s="12" t="s">
        <v>2406</v>
      </c>
      <c r="D1334" s="12" t="s">
        <v>2407</v>
      </c>
      <c r="E1334" s="13" t="s">
        <v>2399</v>
      </c>
      <c r="F1334" s="13"/>
      <c r="G1334" s="13" t="s">
        <v>2399</v>
      </c>
      <c r="H1334" s="13" t="s">
        <v>2399</v>
      </c>
      <c r="I1334" s="13" t="s">
        <v>2399</v>
      </c>
    </row>
    <row r="1335" s="1" customFormat="1" ht="14.25" customHeight="1" spans="1:9">
      <c r="A1335" s="7">
        <v>7</v>
      </c>
      <c r="B1335" s="12" t="s">
        <v>1096</v>
      </c>
      <c r="C1335" s="12" t="s">
        <v>2408</v>
      </c>
      <c r="D1335" s="12" t="s">
        <v>2409</v>
      </c>
      <c r="E1335" s="13" t="s">
        <v>2413</v>
      </c>
      <c r="F1335" s="13" t="s">
        <v>2413</v>
      </c>
      <c r="G1335" s="13" t="s">
        <v>2413</v>
      </c>
      <c r="H1335" s="13" t="s">
        <v>2413</v>
      </c>
      <c r="I1335" s="13" t="s">
        <v>2399</v>
      </c>
    </row>
    <row r="1336" s="1" customFormat="1" ht="25.7" customHeight="1" spans="1:9">
      <c r="A1336" s="11" t="s">
        <v>2410</v>
      </c>
      <c r="B1336" s="11"/>
      <c r="C1336" s="11"/>
      <c r="D1336" s="11"/>
      <c r="E1336" s="11"/>
      <c r="F1336" s="11"/>
      <c r="G1336" s="11"/>
      <c r="H1336" s="11"/>
      <c r="I1336" s="11"/>
    </row>
    <row r="1337" s="1" customFormat="1" ht="14.25" customHeight="1" spans="1:9">
      <c r="A1337" s="6" t="s">
        <v>2389</v>
      </c>
      <c r="B1337" s="6" t="s">
        <v>1040</v>
      </c>
      <c r="C1337" s="6" t="s">
        <v>1041</v>
      </c>
      <c r="D1337" s="6" t="s">
        <v>1042</v>
      </c>
      <c r="E1337" s="6"/>
      <c r="F1337" s="9" t="s">
        <v>2411</v>
      </c>
      <c r="G1337" s="9"/>
      <c r="H1337" s="9"/>
      <c r="I1337" s="9"/>
    </row>
    <row r="1338" s="1" customFormat="1" ht="14.25" customHeight="1" spans="1:9">
      <c r="A1338" s="7">
        <v>1</v>
      </c>
      <c r="B1338" s="14" t="s">
        <v>1050</v>
      </c>
      <c r="C1338" s="15" t="s">
        <v>1065</v>
      </c>
      <c r="D1338" s="15" t="s">
        <v>2784</v>
      </c>
      <c r="E1338" s="15"/>
      <c r="F1338" s="15" t="s">
        <v>2454</v>
      </c>
      <c r="G1338" s="15"/>
      <c r="H1338" s="15"/>
      <c r="I1338" s="15"/>
    </row>
    <row r="1339" s="1" customFormat="1" ht="14.25" customHeight="1" spans="1:9">
      <c r="A1339" s="7">
        <v>2</v>
      </c>
      <c r="B1339" s="14" t="s">
        <v>1050</v>
      </c>
      <c r="C1339" s="15" t="s">
        <v>1051</v>
      </c>
      <c r="D1339" s="15" t="s">
        <v>3509</v>
      </c>
      <c r="E1339" s="15"/>
      <c r="F1339" s="15" t="s">
        <v>3510</v>
      </c>
      <c r="G1339" s="15"/>
      <c r="H1339" s="15"/>
      <c r="I1339" s="15"/>
    </row>
    <row r="1340" s="1" customFormat="1" ht="14.25" customHeight="1" spans="1:9">
      <c r="A1340" s="7">
        <v>3</v>
      </c>
      <c r="B1340" s="14" t="s">
        <v>1050</v>
      </c>
      <c r="C1340" s="15" t="s">
        <v>1051</v>
      </c>
      <c r="D1340" s="15" t="s">
        <v>3511</v>
      </c>
      <c r="E1340" s="15"/>
      <c r="F1340" s="15" t="s">
        <v>3512</v>
      </c>
      <c r="G1340" s="15"/>
      <c r="H1340" s="15"/>
      <c r="I1340" s="15"/>
    </row>
    <row r="1341" s="1" customFormat="1" ht="14.25" customHeight="1" spans="1:9">
      <c r="A1341" s="7">
        <v>4</v>
      </c>
      <c r="B1341" s="14" t="s">
        <v>1050</v>
      </c>
      <c r="C1341" s="15" t="s">
        <v>1051</v>
      </c>
      <c r="D1341" s="15" t="s">
        <v>3513</v>
      </c>
      <c r="E1341" s="15"/>
      <c r="F1341" s="15" t="s">
        <v>3514</v>
      </c>
      <c r="G1341" s="15"/>
      <c r="H1341" s="15"/>
      <c r="I1341" s="15"/>
    </row>
    <row r="1342" s="1" customFormat="1" ht="14.25" customHeight="1" spans="1:9">
      <c r="A1342" s="7">
        <v>5</v>
      </c>
      <c r="B1342" s="14" t="s">
        <v>1050</v>
      </c>
      <c r="C1342" s="15" t="s">
        <v>1051</v>
      </c>
      <c r="D1342" s="15" t="s">
        <v>3515</v>
      </c>
      <c r="E1342" s="15"/>
      <c r="F1342" s="15" t="s">
        <v>3516</v>
      </c>
      <c r="G1342" s="15"/>
      <c r="H1342" s="15"/>
      <c r="I1342" s="15"/>
    </row>
    <row r="1343" s="1" customFormat="1" ht="14.25" customHeight="1" spans="1:9">
      <c r="A1343" s="7">
        <v>6</v>
      </c>
      <c r="B1343" s="14" t="s">
        <v>1050</v>
      </c>
      <c r="C1343" s="15" t="s">
        <v>1061</v>
      </c>
      <c r="D1343" s="15" t="s">
        <v>3517</v>
      </c>
      <c r="E1343" s="15"/>
      <c r="F1343" s="15" t="s">
        <v>3518</v>
      </c>
      <c r="G1343" s="15"/>
      <c r="H1343" s="15"/>
      <c r="I1343" s="15"/>
    </row>
    <row r="1344" s="1" customFormat="1" ht="14.25" customHeight="1" spans="1:9">
      <c r="A1344" s="7">
        <v>7</v>
      </c>
      <c r="B1344" s="14" t="s">
        <v>1070</v>
      </c>
      <c r="C1344" s="15" t="s">
        <v>1075</v>
      </c>
      <c r="D1344" s="15" t="s">
        <v>3519</v>
      </c>
      <c r="E1344" s="15"/>
      <c r="F1344" s="15" t="s">
        <v>3520</v>
      </c>
      <c r="G1344" s="15"/>
      <c r="H1344" s="15"/>
      <c r="I1344" s="15"/>
    </row>
    <row r="1345" s="1" customFormat="1" ht="56.45" customHeight="1" spans="1:9">
      <c r="A1345" s="2" t="s">
        <v>2378</v>
      </c>
      <c r="B1345" s="2"/>
      <c r="C1345" s="2"/>
      <c r="D1345" s="2"/>
      <c r="E1345" s="2"/>
      <c r="F1345" s="2"/>
      <c r="G1345" s="2"/>
      <c r="H1345" s="2"/>
      <c r="I1345" s="2"/>
    </row>
    <row r="1346" s="1" customFormat="1" ht="27.2" customHeight="1" spans="1:9">
      <c r="A1346" s="3" t="s">
        <v>2379</v>
      </c>
      <c r="B1346" s="4" t="s">
        <v>3521</v>
      </c>
      <c r="C1346" s="4"/>
      <c r="D1346" s="4"/>
      <c r="E1346" s="4"/>
      <c r="F1346" s="4"/>
      <c r="G1346" s="5"/>
      <c r="H1346" s="5"/>
      <c r="I1346" s="16" t="s">
        <v>2</v>
      </c>
    </row>
    <row r="1347" s="1" customFormat="1" ht="28.5" customHeight="1" spans="1:9">
      <c r="A1347" s="6" t="s">
        <v>2381</v>
      </c>
      <c r="B1347" s="6"/>
      <c r="C1347" s="6"/>
      <c r="D1347" s="6" t="s">
        <v>2382</v>
      </c>
      <c r="E1347" s="6"/>
      <c r="F1347" s="6" t="s">
        <v>2383</v>
      </c>
      <c r="G1347" s="6"/>
      <c r="H1347" s="6" t="s">
        <v>39</v>
      </c>
      <c r="I1347" s="6"/>
    </row>
    <row r="1348" s="1" customFormat="1" ht="28.5" customHeight="1" spans="1:9">
      <c r="A1348" s="7" t="s">
        <v>2384</v>
      </c>
      <c r="B1348" s="7"/>
      <c r="C1348" s="7"/>
      <c r="D1348" s="8">
        <v>563.159</v>
      </c>
      <c r="E1348" s="8"/>
      <c r="F1348" s="8">
        <v>563.159</v>
      </c>
      <c r="G1348" s="8"/>
      <c r="H1348" s="8">
        <v>0</v>
      </c>
      <c r="I1348" s="8"/>
    </row>
    <row r="1349" s="1" customFormat="1" ht="28.5" customHeight="1" spans="1:9">
      <c r="A1349" s="7" t="s">
        <v>2385</v>
      </c>
      <c r="B1349" s="7"/>
      <c r="C1349" s="7"/>
      <c r="D1349" s="8">
        <v>563.159</v>
      </c>
      <c r="E1349" s="8"/>
      <c r="F1349" s="8">
        <v>563.159</v>
      </c>
      <c r="G1349" s="8"/>
      <c r="H1349" s="8">
        <v>0</v>
      </c>
      <c r="I1349" s="8"/>
    </row>
    <row r="1350" s="1" customFormat="1" ht="90.4" customHeight="1" spans="1:9">
      <c r="A1350" s="9" t="s">
        <v>2386</v>
      </c>
      <c r="B1350" s="9"/>
      <c r="C1350" s="9"/>
      <c r="D1350" s="10" t="s">
        <v>3522</v>
      </c>
      <c r="E1350" s="10"/>
      <c r="F1350" s="10"/>
      <c r="G1350" s="10"/>
      <c r="H1350" s="10"/>
      <c r="I1350" s="10"/>
    </row>
    <row r="1351" s="1" customFormat="1" ht="26.45" customHeight="1" spans="1:9">
      <c r="A1351" s="11" t="s">
        <v>2388</v>
      </c>
      <c r="B1351" s="11"/>
      <c r="C1351" s="11"/>
      <c r="D1351" s="11"/>
      <c r="E1351" s="11"/>
      <c r="F1351" s="11"/>
      <c r="G1351" s="11"/>
      <c r="H1351" s="11"/>
      <c r="I1351" s="11"/>
    </row>
    <row r="1352" s="1" customFormat="1" ht="14.25" customHeight="1" spans="1:9">
      <c r="A1352" s="6" t="s">
        <v>2389</v>
      </c>
      <c r="B1352" s="6" t="s">
        <v>1040</v>
      </c>
      <c r="C1352" s="6" t="s">
        <v>1041</v>
      </c>
      <c r="D1352" s="6" t="s">
        <v>1042</v>
      </c>
      <c r="E1352" s="6" t="s">
        <v>1044</v>
      </c>
      <c r="F1352" s="6" t="s">
        <v>2390</v>
      </c>
      <c r="G1352" s="6"/>
      <c r="H1352" s="6"/>
      <c r="I1352" s="6"/>
    </row>
    <row r="1353" s="1" customFormat="1" ht="14.25" customHeight="1" spans="1:9">
      <c r="A1353" s="6"/>
      <c r="B1353" s="6"/>
      <c r="C1353" s="6"/>
      <c r="D1353" s="6"/>
      <c r="E1353" s="6"/>
      <c r="F1353" s="6" t="s">
        <v>2391</v>
      </c>
      <c r="G1353" s="6">
        <v>2023</v>
      </c>
      <c r="H1353" s="6">
        <v>2024</v>
      </c>
      <c r="I1353" s="6">
        <v>2025</v>
      </c>
    </row>
    <row r="1354" s="1" customFormat="1" ht="14.25" customHeight="1" spans="1:9">
      <c r="A1354" s="7">
        <v>1</v>
      </c>
      <c r="B1354" s="12" t="s">
        <v>1096</v>
      </c>
      <c r="C1354" s="12" t="s">
        <v>2392</v>
      </c>
      <c r="D1354" s="12" t="s">
        <v>2393</v>
      </c>
      <c r="E1354" s="13" t="s">
        <v>3523</v>
      </c>
      <c r="F1354" s="13" t="s">
        <v>3523</v>
      </c>
      <c r="G1354" s="13" t="s">
        <v>3524</v>
      </c>
      <c r="H1354" s="13" t="s">
        <v>3525</v>
      </c>
      <c r="I1354" s="13" t="s">
        <v>3526</v>
      </c>
    </row>
    <row r="1355" s="1" customFormat="1" ht="14.25" customHeight="1" spans="1:9">
      <c r="A1355" s="7">
        <v>2</v>
      </c>
      <c r="B1355" s="12" t="s">
        <v>1096</v>
      </c>
      <c r="C1355" s="12" t="s">
        <v>2392</v>
      </c>
      <c r="D1355" s="12" t="s">
        <v>2398</v>
      </c>
      <c r="E1355" s="13" t="s">
        <v>2399</v>
      </c>
      <c r="F1355" s="13"/>
      <c r="G1355" s="13"/>
      <c r="H1355" s="13"/>
      <c r="I1355" s="13"/>
    </row>
    <row r="1356" s="1" customFormat="1" ht="14.25" customHeight="1" spans="1:9">
      <c r="A1356" s="7">
        <v>3</v>
      </c>
      <c r="B1356" s="12" t="s">
        <v>1096</v>
      </c>
      <c r="C1356" s="12" t="s">
        <v>2392</v>
      </c>
      <c r="D1356" s="12" t="s">
        <v>2400</v>
      </c>
      <c r="E1356" s="13" t="s">
        <v>3527</v>
      </c>
      <c r="F1356" s="13" t="s">
        <v>3527</v>
      </c>
      <c r="G1356" s="13" t="s">
        <v>2399</v>
      </c>
      <c r="H1356" s="13" t="s">
        <v>2399</v>
      </c>
      <c r="I1356" s="13" t="s">
        <v>3527</v>
      </c>
    </row>
    <row r="1357" s="1" customFormat="1" ht="14.25" customHeight="1" spans="1:9">
      <c r="A1357" s="7">
        <v>4</v>
      </c>
      <c r="B1357" s="12" t="s">
        <v>1096</v>
      </c>
      <c r="C1357" s="12" t="s">
        <v>2392</v>
      </c>
      <c r="D1357" s="12" t="s">
        <v>2402</v>
      </c>
      <c r="E1357" s="13" t="s">
        <v>3528</v>
      </c>
      <c r="F1357" s="13" t="s">
        <v>3528</v>
      </c>
      <c r="G1357" s="13"/>
      <c r="H1357" s="13"/>
      <c r="I1357" s="13" t="s">
        <v>3528</v>
      </c>
    </row>
    <row r="1358" s="1" customFormat="1" ht="14.25" customHeight="1" spans="1:9">
      <c r="A1358" s="7">
        <v>5</v>
      </c>
      <c r="B1358" s="12" t="s">
        <v>1096</v>
      </c>
      <c r="C1358" s="12" t="s">
        <v>2404</v>
      </c>
      <c r="D1358" s="12" t="s">
        <v>2405</v>
      </c>
      <c r="E1358" s="13" t="s">
        <v>1919</v>
      </c>
      <c r="F1358" s="13"/>
      <c r="G1358" s="13"/>
      <c r="H1358" s="13"/>
      <c r="I1358" s="13"/>
    </row>
    <row r="1359" s="1" customFormat="1" ht="14.25" customHeight="1" spans="1:9">
      <c r="A1359" s="7">
        <v>6</v>
      </c>
      <c r="B1359" s="12" t="s">
        <v>1096</v>
      </c>
      <c r="C1359" s="12" t="s">
        <v>2406</v>
      </c>
      <c r="D1359" s="12" t="s">
        <v>2407</v>
      </c>
      <c r="E1359" s="13" t="s">
        <v>2399</v>
      </c>
      <c r="F1359" s="13"/>
      <c r="G1359" s="13"/>
      <c r="H1359" s="13"/>
      <c r="I1359" s="13"/>
    </row>
    <row r="1360" s="1" customFormat="1" ht="14.25" customHeight="1" spans="1:9">
      <c r="A1360" s="7">
        <v>7</v>
      </c>
      <c r="B1360" s="12" t="s">
        <v>1096</v>
      </c>
      <c r="C1360" s="12" t="s">
        <v>2408</v>
      </c>
      <c r="D1360" s="12" t="s">
        <v>2409</v>
      </c>
      <c r="E1360" s="13" t="s">
        <v>2413</v>
      </c>
      <c r="F1360" s="13"/>
      <c r="G1360" s="13"/>
      <c r="H1360" s="13"/>
      <c r="I1360" s="13"/>
    </row>
    <row r="1361" s="1" customFormat="1" ht="25.7" customHeight="1" spans="1:9">
      <c r="A1361" s="11" t="s">
        <v>2410</v>
      </c>
      <c r="B1361" s="11"/>
      <c r="C1361" s="11"/>
      <c r="D1361" s="11"/>
      <c r="E1361" s="11"/>
      <c r="F1361" s="11"/>
      <c r="G1361" s="11"/>
      <c r="H1361" s="11"/>
      <c r="I1361" s="11"/>
    </row>
    <row r="1362" s="1" customFormat="1" ht="14.25" customHeight="1" spans="1:9">
      <c r="A1362" s="6" t="s">
        <v>2389</v>
      </c>
      <c r="B1362" s="6" t="s">
        <v>1040</v>
      </c>
      <c r="C1362" s="6" t="s">
        <v>1041</v>
      </c>
      <c r="D1362" s="6" t="s">
        <v>1042</v>
      </c>
      <c r="E1362" s="6"/>
      <c r="F1362" s="9" t="s">
        <v>2411</v>
      </c>
      <c r="G1362" s="9"/>
      <c r="H1362" s="9"/>
      <c r="I1362" s="9"/>
    </row>
    <row r="1363" s="1" customFormat="1" ht="14.25" customHeight="1" spans="1:9">
      <c r="A1363" s="7">
        <v>1</v>
      </c>
      <c r="B1363" s="14" t="s">
        <v>1050</v>
      </c>
      <c r="C1363" s="15" t="s">
        <v>1065</v>
      </c>
      <c r="D1363" s="15" t="s">
        <v>3529</v>
      </c>
      <c r="E1363" s="15"/>
      <c r="F1363" s="15" t="s">
        <v>2454</v>
      </c>
      <c r="G1363" s="15"/>
      <c r="H1363" s="15"/>
      <c r="I1363" s="15"/>
    </row>
    <row r="1364" s="1" customFormat="1" ht="14.25" customHeight="1" spans="1:9">
      <c r="A1364" s="7">
        <v>2</v>
      </c>
      <c r="B1364" s="14" t="s">
        <v>1050</v>
      </c>
      <c r="C1364" s="15" t="s">
        <v>1051</v>
      </c>
      <c r="D1364" s="15" t="s">
        <v>3530</v>
      </c>
      <c r="E1364" s="15"/>
      <c r="F1364" s="15" t="s">
        <v>3150</v>
      </c>
      <c r="G1364" s="15"/>
      <c r="H1364" s="15"/>
      <c r="I1364" s="15"/>
    </row>
    <row r="1365" s="1" customFormat="1" ht="14.25" customHeight="1" spans="1:9">
      <c r="A1365" s="7">
        <v>3</v>
      </c>
      <c r="B1365" s="14" t="s">
        <v>1050</v>
      </c>
      <c r="C1365" s="15" t="s">
        <v>1051</v>
      </c>
      <c r="D1365" s="15" t="s">
        <v>3531</v>
      </c>
      <c r="E1365" s="15"/>
      <c r="F1365" s="15" t="s">
        <v>3532</v>
      </c>
      <c r="G1365" s="15"/>
      <c r="H1365" s="15"/>
      <c r="I1365" s="15"/>
    </row>
    <row r="1366" s="1" customFormat="1" ht="14.25" customHeight="1" spans="1:9">
      <c r="A1366" s="7">
        <v>4</v>
      </c>
      <c r="B1366" s="14" t="s">
        <v>1050</v>
      </c>
      <c r="C1366" s="15" t="s">
        <v>1061</v>
      </c>
      <c r="D1366" s="15" t="s">
        <v>3533</v>
      </c>
      <c r="E1366" s="15"/>
      <c r="F1366" s="15" t="s">
        <v>3534</v>
      </c>
      <c r="G1366" s="15"/>
      <c r="H1366" s="15"/>
      <c r="I1366" s="15"/>
    </row>
    <row r="1367" s="1" customFormat="1" ht="14.25" customHeight="1" spans="1:9">
      <c r="A1367" s="7">
        <v>5</v>
      </c>
      <c r="B1367" s="14" t="s">
        <v>1070</v>
      </c>
      <c r="C1367" s="15" t="s">
        <v>1071</v>
      </c>
      <c r="D1367" s="15" t="s">
        <v>3535</v>
      </c>
      <c r="E1367" s="15"/>
      <c r="F1367" s="15" t="s">
        <v>1186</v>
      </c>
      <c r="G1367" s="15"/>
      <c r="H1367" s="15"/>
      <c r="I1367" s="15"/>
    </row>
    <row r="1368" s="1" customFormat="1" ht="14.25" customHeight="1" spans="1:9">
      <c r="A1368" s="7">
        <v>6</v>
      </c>
      <c r="B1368" s="14" t="s">
        <v>1070</v>
      </c>
      <c r="C1368" s="15" t="s">
        <v>1230</v>
      </c>
      <c r="D1368" s="15" t="s">
        <v>3536</v>
      </c>
      <c r="E1368" s="15"/>
      <c r="F1368" s="15" t="s">
        <v>1186</v>
      </c>
      <c r="G1368" s="15"/>
      <c r="H1368" s="15"/>
      <c r="I1368" s="15"/>
    </row>
    <row r="1369" s="1" customFormat="1" ht="14.25" customHeight="1" spans="1:9">
      <c r="A1369" s="7">
        <v>7</v>
      </c>
      <c r="B1369" s="14" t="s">
        <v>1070</v>
      </c>
      <c r="C1369" s="15" t="s">
        <v>1075</v>
      </c>
      <c r="D1369" s="15" t="s">
        <v>3537</v>
      </c>
      <c r="E1369" s="15"/>
      <c r="F1369" s="15" t="s">
        <v>1186</v>
      </c>
      <c r="G1369" s="15"/>
      <c r="H1369" s="15"/>
      <c r="I1369" s="15"/>
    </row>
    <row r="1370" s="1" customFormat="1" ht="56.45" customHeight="1" spans="1:9">
      <c r="A1370" s="2" t="s">
        <v>2378</v>
      </c>
      <c r="B1370" s="2"/>
      <c r="C1370" s="2"/>
      <c r="D1370" s="2"/>
      <c r="E1370" s="2"/>
      <c r="F1370" s="2"/>
      <c r="G1370" s="2"/>
      <c r="H1370" s="2"/>
      <c r="I1370" s="2"/>
    </row>
    <row r="1371" s="1" customFormat="1" ht="27.2" customHeight="1" spans="1:9">
      <c r="A1371" s="3" t="s">
        <v>2379</v>
      </c>
      <c r="B1371" s="4" t="s">
        <v>3538</v>
      </c>
      <c r="C1371" s="4"/>
      <c r="D1371" s="4"/>
      <c r="E1371" s="4"/>
      <c r="F1371" s="4"/>
      <c r="G1371" s="5"/>
      <c r="H1371" s="5"/>
      <c r="I1371" s="16" t="s">
        <v>2</v>
      </c>
    </row>
    <row r="1372" s="1" customFormat="1" ht="28.5" customHeight="1" spans="1:9">
      <c r="A1372" s="6" t="s">
        <v>2381</v>
      </c>
      <c r="B1372" s="6"/>
      <c r="C1372" s="6"/>
      <c r="D1372" s="6" t="s">
        <v>2382</v>
      </c>
      <c r="E1372" s="6"/>
      <c r="F1372" s="6" t="s">
        <v>2383</v>
      </c>
      <c r="G1372" s="6"/>
      <c r="H1372" s="6" t="s">
        <v>39</v>
      </c>
      <c r="I1372" s="6"/>
    </row>
    <row r="1373" s="1" customFormat="1" ht="28.5" customHeight="1" spans="1:9">
      <c r="A1373" s="7" t="s">
        <v>2384</v>
      </c>
      <c r="B1373" s="7"/>
      <c r="C1373" s="7"/>
      <c r="D1373" s="8">
        <v>406.1706</v>
      </c>
      <c r="E1373" s="8"/>
      <c r="F1373" s="8">
        <v>406.1706</v>
      </c>
      <c r="G1373" s="8"/>
      <c r="H1373" s="8">
        <v>0</v>
      </c>
      <c r="I1373" s="8"/>
    </row>
    <row r="1374" s="1" customFormat="1" ht="28.5" customHeight="1" spans="1:9">
      <c r="A1374" s="7" t="s">
        <v>2385</v>
      </c>
      <c r="B1374" s="7"/>
      <c r="C1374" s="7"/>
      <c r="D1374" s="8">
        <v>406.1706</v>
      </c>
      <c r="E1374" s="8"/>
      <c r="F1374" s="8">
        <v>406.1706</v>
      </c>
      <c r="G1374" s="8"/>
      <c r="H1374" s="8">
        <v>0</v>
      </c>
      <c r="I1374" s="8"/>
    </row>
    <row r="1375" s="1" customFormat="1" ht="316.5" customHeight="1" spans="1:9">
      <c r="A1375" s="9" t="s">
        <v>2386</v>
      </c>
      <c r="B1375" s="9"/>
      <c r="C1375" s="9"/>
      <c r="D1375" s="10" t="s">
        <v>3539</v>
      </c>
      <c r="E1375" s="10"/>
      <c r="F1375" s="10"/>
      <c r="G1375" s="10"/>
      <c r="H1375" s="10"/>
      <c r="I1375" s="10"/>
    </row>
    <row r="1376" s="1" customFormat="1" ht="26.45" customHeight="1" spans="1:9">
      <c r="A1376" s="11" t="s">
        <v>2388</v>
      </c>
      <c r="B1376" s="11"/>
      <c r="C1376" s="11"/>
      <c r="D1376" s="11"/>
      <c r="E1376" s="11"/>
      <c r="F1376" s="11"/>
      <c r="G1376" s="11"/>
      <c r="H1376" s="11"/>
      <c r="I1376" s="11"/>
    </row>
    <row r="1377" s="1" customFormat="1" ht="14.25" customHeight="1" spans="1:9">
      <c r="A1377" s="6" t="s">
        <v>2389</v>
      </c>
      <c r="B1377" s="6" t="s">
        <v>1040</v>
      </c>
      <c r="C1377" s="6" t="s">
        <v>1041</v>
      </c>
      <c r="D1377" s="6" t="s">
        <v>1042</v>
      </c>
      <c r="E1377" s="6" t="s">
        <v>1044</v>
      </c>
      <c r="F1377" s="6" t="s">
        <v>2390</v>
      </c>
      <c r="G1377" s="6"/>
      <c r="H1377" s="6"/>
      <c r="I1377" s="6"/>
    </row>
    <row r="1378" s="1" customFormat="1" ht="14.25" customHeight="1" spans="1:9">
      <c r="A1378" s="6"/>
      <c r="B1378" s="6"/>
      <c r="C1378" s="6"/>
      <c r="D1378" s="6"/>
      <c r="E1378" s="6"/>
      <c r="F1378" s="6" t="s">
        <v>2391</v>
      </c>
      <c r="G1378" s="6">
        <v>2023</v>
      </c>
      <c r="H1378" s="6">
        <v>2024</v>
      </c>
      <c r="I1378" s="6">
        <v>2025</v>
      </c>
    </row>
    <row r="1379" s="1" customFormat="1" ht="14.25" customHeight="1" spans="1:9">
      <c r="A1379" s="7">
        <v>1</v>
      </c>
      <c r="B1379" s="12" t="s">
        <v>1096</v>
      </c>
      <c r="C1379" s="12" t="s">
        <v>2392</v>
      </c>
      <c r="D1379" s="12" t="s">
        <v>2393</v>
      </c>
      <c r="E1379" s="13" t="s">
        <v>2484</v>
      </c>
      <c r="F1379" s="13" t="s">
        <v>3540</v>
      </c>
      <c r="G1379" s="13" t="s">
        <v>3541</v>
      </c>
      <c r="H1379" s="13" t="s">
        <v>3542</v>
      </c>
      <c r="I1379" s="13" t="s">
        <v>3543</v>
      </c>
    </row>
    <row r="1380" s="1" customFormat="1" ht="14.25" customHeight="1" spans="1:9">
      <c r="A1380" s="7">
        <v>2</v>
      </c>
      <c r="B1380" s="12" t="s">
        <v>1096</v>
      </c>
      <c r="C1380" s="12" t="s">
        <v>2392</v>
      </c>
      <c r="D1380" s="12" t="s">
        <v>2398</v>
      </c>
      <c r="E1380" s="13" t="s">
        <v>2413</v>
      </c>
      <c r="F1380" s="13"/>
      <c r="G1380" s="13"/>
      <c r="H1380" s="13"/>
      <c r="I1380" s="13"/>
    </row>
    <row r="1381" s="1" customFormat="1" ht="14.25" customHeight="1" spans="1:9">
      <c r="A1381" s="7">
        <v>3</v>
      </c>
      <c r="B1381" s="12" t="s">
        <v>1096</v>
      </c>
      <c r="C1381" s="12" t="s">
        <v>2392</v>
      </c>
      <c r="D1381" s="12" t="s">
        <v>2400</v>
      </c>
      <c r="E1381" s="13" t="s">
        <v>2484</v>
      </c>
      <c r="F1381" s="13" t="s">
        <v>3544</v>
      </c>
      <c r="G1381" s="13" t="s">
        <v>2399</v>
      </c>
      <c r="H1381" s="13" t="s">
        <v>2399</v>
      </c>
      <c r="I1381" s="13" t="s">
        <v>3544</v>
      </c>
    </row>
    <row r="1382" s="1" customFormat="1" ht="14.25" customHeight="1" spans="1:9">
      <c r="A1382" s="7">
        <v>4</v>
      </c>
      <c r="B1382" s="12" t="s">
        <v>1096</v>
      </c>
      <c r="C1382" s="12" t="s">
        <v>2392</v>
      </c>
      <c r="D1382" s="12" t="s">
        <v>2402</v>
      </c>
      <c r="E1382" s="13" t="s">
        <v>3545</v>
      </c>
      <c r="F1382" s="13" t="s">
        <v>3546</v>
      </c>
      <c r="G1382" s="13"/>
      <c r="H1382" s="13"/>
      <c r="I1382" s="13" t="s">
        <v>3546</v>
      </c>
    </row>
    <row r="1383" s="1" customFormat="1" ht="14.25" customHeight="1" spans="1:9">
      <c r="A1383" s="7">
        <v>5</v>
      </c>
      <c r="B1383" s="12" t="s">
        <v>1096</v>
      </c>
      <c r="C1383" s="12" t="s">
        <v>2404</v>
      </c>
      <c r="D1383" s="12" t="s">
        <v>2405</v>
      </c>
      <c r="E1383" s="13" t="s">
        <v>1919</v>
      </c>
      <c r="F1383" s="13"/>
      <c r="G1383" s="13"/>
      <c r="H1383" s="13"/>
      <c r="I1383" s="13"/>
    </row>
    <row r="1384" s="1" customFormat="1" ht="14.25" customHeight="1" spans="1:9">
      <c r="A1384" s="7">
        <v>6</v>
      </c>
      <c r="B1384" s="12" t="s">
        <v>1096</v>
      </c>
      <c r="C1384" s="12" t="s">
        <v>2406</v>
      </c>
      <c r="D1384" s="12" t="s">
        <v>2407</v>
      </c>
      <c r="E1384" s="13" t="s">
        <v>2484</v>
      </c>
      <c r="F1384" s="13"/>
      <c r="G1384" s="13"/>
      <c r="H1384" s="13"/>
      <c r="I1384" s="13"/>
    </row>
    <row r="1385" s="1" customFormat="1" ht="14.25" customHeight="1" spans="1:9">
      <c r="A1385" s="7">
        <v>7</v>
      </c>
      <c r="B1385" s="12" t="s">
        <v>1096</v>
      </c>
      <c r="C1385" s="12" t="s">
        <v>2408</v>
      </c>
      <c r="D1385" s="12" t="s">
        <v>2409</v>
      </c>
      <c r="E1385" s="13" t="s">
        <v>2413</v>
      </c>
      <c r="F1385" s="13"/>
      <c r="G1385" s="13"/>
      <c r="H1385" s="13"/>
      <c r="I1385" s="13"/>
    </row>
    <row r="1386" s="1" customFormat="1" ht="25.7" customHeight="1" spans="1:9">
      <c r="A1386" s="11" t="s">
        <v>2410</v>
      </c>
      <c r="B1386" s="11"/>
      <c r="C1386" s="11"/>
      <c r="D1386" s="11"/>
      <c r="E1386" s="11"/>
      <c r="F1386" s="11"/>
      <c r="G1386" s="11"/>
      <c r="H1386" s="11"/>
      <c r="I1386" s="11"/>
    </row>
    <row r="1387" s="1" customFormat="1" ht="14.25" customHeight="1" spans="1:9">
      <c r="A1387" s="6" t="s">
        <v>2389</v>
      </c>
      <c r="B1387" s="6" t="s">
        <v>1040</v>
      </c>
      <c r="C1387" s="6" t="s">
        <v>1041</v>
      </c>
      <c r="D1387" s="6" t="s">
        <v>1042</v>
      </c>
      <c r="E1387" s="6"/>
      <c r="F1387" s="9" t="s">
        <v>2411</v>
      </c>
      <c r="G1387" s="9"/>
      <c r="H1387" s="9"/>
      <c r="I1387" s="9"/>
    </row>
    <row r="1388" s="1" customFormat="1" ht="14.25" customHeight="1" spans="1:9">
      <c r="A1388" s="7">
        <v>1</v>
      </c>
      <c r="B1388" s="14" t="s">
        <v>1050</v>
      </c>
      <c r="C1388" s="15" t="s">
        <v>1065</v>
      </c>
      <c r="D1388" s="15" t="s">
        <v>3547</v>
      </c>
      <c r="E1388" s="15"/>
      <c r="F1388" s="15" t="s">
        <v>2520</v>
      </c>
      <c r="G1388" s="15"/>
      <c r="H1388" s="15"/>
      <c r="I1388" s="15"/>
    </row>
    <row r="1389" s="1" customFormat="1" ht="22.7" customHeight="1" spans="1:9">
      <c r="A1389" s="7">
        <v>2</v>
      </c>
      <c r="B1389" s="14" t="s">
        <v>1050</v>
      </c>
      <c r="C1389" s="15" t="s">
        <v>1051</v>
      </c>
      <c r="D1389" s="15" t="s">
        <v>3548</v>
      </c>
      <c r="E1389" s="15"/>
      <c r="F1389" s="15" t="s">
        <v>3549</v>
      </c>
      <c r="G1389" s="15"/>
      <c r="H1389" s="15"/>
      <c r="I1389" s="15"/>
    </row>
    <row r="1390" s="1" customFormat="1" ht="14.25" customHeight="1" spans="1:9">
      <c r="A1390" s="7">
        <v>3</v>
      </c>
      <c r="B1390" s="14" t="s">
        <v>1050</v>
      </c>
      <c r="C1390" s="15" t="s">
        <v>1051</v>
      </c>
      <c r="D1390" s="15" t="s">
        <v>3550</v>
      </c>
      <c r="E1390" s="15"/>
      <c r="F1390" s="15" t="s">
        <v>3551</v>
      </c>
      <c r="G1390" s="15"/>
      <c r="H1390" s="15"/>
      <c r="I1390" s="15"/>
    </row>
    <row r="1391" s="1" customFormat="1" ht="14.25" customHeight="1" spans="1:9">
      <c r="A1391" s="7">
        <v>4</v>
      </c>
      <c r="B1391" s="14" t="s">
        <v>1050</v>
      </c>
      <c r="C1391" s="15" t="s">
        <v>1051</v>
      </c>
      <c r="D1391" s="15" t="s">
        <v>3552</v>
      </c>
      <c r="E1391" s="15"/>
      <c r="F1391" s="15" t="s">
        <v>3553</v>
      </c>
      <c r="G1391" s="15"/>
      <c r="H1391" s="15"/>
      <c r="I1391" s="15"/>
    </row>
    <row r="1392" s="1" customFormat="1" ht="14.25" customHeight="1" spans="1:9">
      <c r="A1392" s="7">
        <v>5</v>
      </c>
      <c r="B1392" s="14" t="s">
        <v>1050</v>
      </c>
      <c r="C1392" s="15" t="s">
        <v>1051</v>
      </c>
      <c r="D1392" s="15" t="s">
        <v>3554</v>
      </c>
      <c r="E1392" s="15"/>
      <c r="F1392" s="15" t="s">
        <v>3555</v>
      </c>
      <c r="G1392" s="15"/>
      <c r="H1392" s="15"/>
      <c r="I1392" s="15"/>
    </row>
    <row r="1393" s="1" customFormat="1" ht="14.25" customHeight="1" spans="1:9">
      <c r="A1393" s="7">
        <v>6</v>
      </c>
      <c r="B1393" s="14" t="s">
        <v>1050</v>
      </c>
      <c r="C1393" s="15" t="s">
        <v>1061</v>
      </c>
      <c r="D1393" s="15" t="s">
        <v>3556</v>
      </c>
      <c r="E1393" s="15"/>
      <c r="F1393" s="15" t="s">
        <v>2531</v>
      </c>
      <c r="G1393" s="15"/>
      <c r="H1393" s="15"/>
      <c r="I1393" s="15"/>
    </row>
    <row r="1394" s="1" customFormat="1" ht="22.7" customHeight="1" spans="1:9">
      <c r="A1394" s="7">
        <v>7</v>
      </c>
      <c r="B1394" s="14" t="s">
        <v>1070</v>
      </c>
      <c r="C1394" s="15" t="s">
        <v>1075</v>
      </c>
      <c r="D1394" s="15" t="s">
        <v>3557</v>
      </c>
      <c r="E1394" s="15"/>
      <c r="F1394" s="15" t="s">
        <v>3558</v>
      </c>
      <c r="G1394" s="15"/>
      <c r="H1394" s="15"/>
      <c r="I1394" s="15"/>
    </row>
    <row r="1395" s="1" customFormat="1" ht="56.45" customHeight="1" spans="1:9">
      <c r="A1395" s="2" t="s">
        <v>2378</v>
      </c>
      <c r="B1395" s="2"/>
      <c r="C1395" s="2"/>
      <c r="D1395" s="2"/>
      <c r="E1395" s="2"/>
      <c r="F1395" s="2"/>
      <c r="G1395" s="2"/>
      <c r="H1395" s="2"/>
      <c r="I1395" s="2"/>
    </row>
    <row r="1396" s="1" customFormat="1" ht="27.2" customHeight="1" spans="1:9">
      <c r="A1396" s="3" t="s">
        <v>2379</v>
      </c>
      <c r="B1396" s="4" t="s">
        <v>979</v>
      </c>
      <c r="C1396" s="4"/>
      <c r="D1396" s="4"/>
      <c r="E1396" s="4"/>
      <c r="F1396" s="4"/>
      <c r="G1396" s="5"/>
      <c r="H1396" s="5"/>
      <c r="I1396" s="16" t="s">
        <v>2</v>
      </c>
    </row>
    <row r="1397" s="1" customFormat="1" ht="28.5" customHeight="1" spans="1:9">
      <c r="A1397" s="6" t="s">
        <v>2381</v>
      </c>
      <c r="B1397" s="6"/>
      <c r="C1397" s="6"/>
      <c r="D1397" s="6" t="s">
        <v>2382</v>
      </c>
      <c r="E1397" s="6"/>
      <c r="F1397" s="6" t="s">
        <v>2383</v>
      </c>
      <c r="G1397" s="6"/>
      <c r="H1397" s="6" t="s">
        <v>39</v>
      </c>
      <c r="I1397" s="6"/>
    </row>
    <row r="1398" s="1" customFormat="1" ht="28.5" customHeight="1" spans="1:9">
      <c r="A1398" s="7" t="s">
        <v>2384</v>
      </c>
      <c r="B1398" s="7"/>
      <c r="C1398" s="7"/>
      <c r="D1398" s="8">
        <v>537.7915</v>
      </c>
      <c r="E1398" s="8"/>
      <c r="F1398" s="8">
        <v>537.7915</v>
      </c>
      <c r="G1398" s="8"/>
      <c r="H1398" s="8">
        <v>0</v>
      </c>
      <c r="I1398" s="8"/>
    </row>
    <row r="1399" s="1" customFormat="1" ht="28.5" customHeight="1" spans="1:9">
      <c r="A1399" s="7" t="s">
        <v>2385</v>
      </c>
      <c r="B1399" s="7"/>
      <c r="C1399" s="7"/>
      <c r="D1399" s="8">
        <v>537.7915</v>
      </c>
      <c r="E1399" s="8"/>
      <c r="F1399" s="8">
        <v>537.7915</v>
      </c>
      <c r="G1399" s="8"/>
      <c r="H1399" s="8">
        <v>0</v>
      </c>
      <c r="I1399" s="8"/>
    </row>
    <row r="1400" s="1" customFormat="1" ht="155.25" customHeight="1" spans="1:9">
      <c r="A1400" s="9" t="s">
        <v>2386</v>
      </c>
      <c r="B1400" s="9"/>
      <c r="C1400" s="9"/>
      <c r="D1400" s="10" t="s">
        <v>3559</v>
      </c>
      <c r="E1400" s="10"/>
      <c r="F1400" s="10"/>
      <c r="G1400" s="10"/>
      <c r="H1400" s="10"/>
      <c r="I1400" s="10"/>
    </row>
    <row r="1401" s="1" customFormat="1" ht="26.45" customHeight="1" spans="1:9">
      <c r="A1401" s="11" t="s">
        <v>2388</v>
      </c>
      <c r="B1401" s="11"/>
      <c r="C1401" s="11"/>
      <c r="D1401" s="11"/>
      <c r="E1401" s="11"/>
      <c r="F1401" s="11"/>
      <c r="G1401" s="11"/>
      <c r="H1401" s="11"/>
      <c r="I1401" s="11"/>
    </row>
    <row r="1402" s="1" customFormat="1" ht="14.25" customHeight="1" spans="1:9">
      <c r="A1402" s="6" t="s">
        <v>2389</v>
      </c>
      <c r="B1402" s="6" t="s">
        <v>1040</v>
      </c>
      <c r="C1402" s="6" t="s">
        <v>1041</v>
      </c>
      <c r="D1402" s="6" t="s">
        <v>1042</v>
      </c>
      <c r="E1402" s="6" t="s">
        <v>1044</v>
      </c>
      <c r="F1402" s="6" t="s">
        <v>2390</v>
      </c>
      <c r="G1402" s="6"/>
      <c r="H1402" s="6"/>
      <c r="I1402" s="6"/>
    </row>
    <row r="1403" s="1" customFormat="1" ht="14.25" customHeight="1" spans="1:9">
      <c r="A1403" s="6"/>
      <c r="B1403" s="6"/>
      <c r="C1403" s="6"/>
      <c r="D1403" s="6"/>
      <c r="E1403" s="6"/>
      <c r="F1403" s="6" t="s">
        <v>2391</v>
      </c>
      <c r="G1403" s="6">
        <v>2023</v>
      </c>
      <c r="H1403" s="6">
        <v>2024</v>
      </c>
      <c r="I1403" s="6">
        <v>2025</v>
      </c>
    </row>
    <row r="1404" s="1" customFormat="1" ht="14.25" customHeight="1" spans="1:9">
      <c r="A1404" s="7">
        <v>1</v>
      </c>
      <c r="B1404" s="12" t="s">
        <v>1096</v>
      </c>
      <c r="C1404" s="12" t="s">
        <v>2392</v>
      </c>
      <c r="D1404" s="12" t="s">
        <v>2393</v>
      </c>
      <c r="E1404" s="13" t="s">
        <v>3560</v>
      </c>
      <c r="F1404" s="13" t="s">
        <v>3560</v>
      </c>
      <c r="G1404" s="13" t="s">
        <v>3561</v>
      </c>
      <c r="H1404" s="13" t="s">
        <v>3562</v>
      </c>
      <c r="I1404" s="13" t="s">
        <v>3563</v>
      </c>
    </row>
    <row r="1405" s="1" customFormat="1" ht="14.25" customHeight="1" spans="1:9">
      <c r="A1405" s="7">
        <v>2</v>
      </c>
      <c r="B1405" s="12" t="s">
        <v>1096</v>
      </c>
      <c r="C1405" s="12" t="s">
        <v>2392</v>
      </c>
      <c r="D1405" s="12" t="s">
        <v>2398</v>
      </c>
      <c r="E1405" s="13" t="s">
        <v>3236</v>
      </c>
      <c r="F1405" s="13"/>
      <c r="G1405" s="13"/>
      <c r="H1405" s="13"/>
      <c r="I1405" s="13"/>
    </row>
    <row r="1406" s="1" customFormat="1" ht="14.25" customHeight="1" spans="1:9">
      <c r="A1406" s="7">
        <v>3</v>
      </c>
      <c r="B1406" s="12" t="s">
        <v>1096</v>
      </c>
      <c r="C1406" s="12" t="s">
        <v>2392</v>
      </c>
      <c r="D1406" s="12" t="s">
        <v>2400</v>
      </c>
      <c r="E1406" s="13" t="s">
        <v>2543</v>
      </c>
      <c r="F1406" s="13" t="s">
        <v>3564</v>
      </c>
      <c r="G1406" s="13" t="s">
        <v>3565</v>
      </c>
      <c r="H1406" s="13" t="s">
        <v>3566</v>
      </c>
      <c r="I1406" s="13" t="s">
        <v>2543</v>
      </c>
    </row>
    <row r="1407" s="1" customFormat="1" ht="14.25" customHeight="1" spans="1:9">
      <c r="A1407" s="7">
        <v>4</v>
      </c>
      <c r="B1407" s="12" t="s">
        <v>1096</v>
      </c>
      <c r="C1407" s="12" t="s">
        <v>2392</v>
      </c>
      <c r="D1407" s="12" t="s">
        <v>2402</v>
      </c>
      <c r="E1407" s="13" t="s">
        <v>3567</v>
      </c>
      <c r="F1407" s="13" t="s">
        <v>3567</v>
      </c>
      <c r="G1407" s="13"/>
      <c r="H1407" s="13"/>
      <c r="I1407" s="13" t="s">
        <v>3567</v>
      </c>
    </row>
    <row r="1408" s="1" customFormat="1" ht="14.25" customHeight="1" spans="1:9">
      <c r="A1408" s="7">
        <v>5</v>
      </c>
      <c r="B1408" s="12" t="s">
        <v>1096</v>
      </c>
      <c r="C1408" s="12" t="s">
        <v>2404</v>
      </c>
      <c r="D1408" s="12" t="s">
        <v>2405</v>
      </c>
      <c r="E1408" s="13" t="s">
        <v>1669</v>
      </c>
      <c r="F1408" s="13"/>
      <c r="G1408" s="13"/>
      <c r="H1408" s="13"/>
      <c r="I1408" s="13"/>
    </row>
    <row r="1409" s="1" customFormat="1" ht="14.25" customHeight="1" spans="1:9">
      <c r="A1409" s="7">
        <v>6</v>
      </c>
      <c r="B1409" s="12" t="s">
        <v>1096</v>
      </c>
      <c r="C1409" s="12" t="s">
        <v>2406</v>
      </c>
      <c r="D1409" s="12" t="s">
        <v>2407</v>
      </c>
      <c r="E1409" s="13" t="s">
        <v>2399</v>
      </c>
      <c r="F1409" s="13"/>
      <c r="G1409" s="13"/>
      <c r="H1409" s="13"/>
      <c r="I1409" s="13"/>
    </row>
    <row r="1410" s="1" customFormat="1" ht="14.25" customHeight="1" spans="1:9">
      <c r="A1410" s="7">
        <v>7</v>
      </c>
      <c r="B1410" s="12" t="s">
        <v>1096</v>
      </c>
      <c r="C1410" s="12" t="s">
        <v>2408</v>
      </c>
      <c r="D1410" s="12" t="s">
        <v>2409</v>
      </c>
      <c r="E1410" s="13" t="s">
        <v>2413</v>
      </c>
      <c r="F1410" s="13" t="s">
        <v>2413</v>
      </c>
      <c r="G1410" s="13" t="s">
        <v>2413</v>
      </c>
      <c r="H1410" s="13" t="s">
        <v>3568</v>
      </c>
      <c r="I1410" s="13" t="s">
        <v>2413</v>
      </c>
    </row>
    <row r="1411" s="1" customFormat="1" ht="25.7" customHeight="1" spans="1:9">
      <c r="A1411" s="11" t="s">
        <v>2410</v>
      </c>
      <c r="B1411" s="11"/>
      <c r="C1411" s="11"/>
      <c r="D1411" s="11"/>
      <c r="E1411" s="11"/>
      <c r="F1411" s="11"/>
      <c r="G1411" s="11"/>
      <c r="H1411" s="11"/>
      <c r="I1411" s="11"/>
    </row>
    <row r="1412" s="1" customFormat="1" ht="14.25" customHeight="1" spans="1:9">
      <c r="A1412" s="6" t="s">
        <v>2389</v>
      </c>
      <c r="B1412" s="6" t="s">
        <v>1040</v>
      </c>
      <c r="C1412" s="6" t="s">
        <v>1041</v>
      </c>
      <c r="D1412" s="6" t="s">
        <v>1042</v>
      </c>
      <c r="E1412" s="6"/>
      <c r="F1412" s="9" t="s">
        <v>2411</v>
      </c>
      <c r="G1412" s="9"/>
      <c r="H1412" s="9"/>
      <c r="I1412" s="9"/>
    </row>
    <row r="1413" s="1" customFormat="1" ht="14.25" customHeight="1" spans="1:9">
      <c r="A1413" s="7">
        <v>1</v>
      </c>
      <c r="B1413" s="14" t="s">
        <v>1050</v>
      </c>
      <c r="C1413" s="15" t="s">
        <v>1065</v>
      </c>
      <c r="D1413" s="15" t="s">
        <v>2784</v>
      </c>
      <c r="E1413" s="15"/>
      <c r="F1413" s="15" t="s">
        <v>2520</v>
      </c>
      <c r="G1413" s="15"/>
      <c r="H1413" s="15"/>
      <c r="I1413" s="15"/>
    </row>
    <row r="1414" s="1" customFormat="1" ht="14.25" customHeight="1" spans="1:9">
      <c r="A1414" s="7">
        <v>2</v>
      </c>
      <c r="B1414" s="14" t="s">
        <v>1050</v>
      </c>
      <c r="C1414" s="15" t="s">
        <v>1051</v>
      </c>
      <c r="D1414" s="15" t="s">
        <v>3569</v>
      </c>
      <c r="E1414" s="15"/>
      <c r="F1414" s="15" t="s">
        <v>3570</v>
      </c>
      <c r="G1414" s="15"/>
      <c r="H1414" s="15"/>
      <c r="I1414" s="15"/>
    </row>
    <row r="1415" s="1" customFormat="1" ht="14.25" customHeight="1" spans="1:9">
      <c r="A1415" s="7">
        <v>3</v>
      </c>
      <c r="B1415" s="14" t="s">
        <v>1050</v>
      </c>
      <c r="C1415" s="15" t="s">
        <v>1051</v>
      </c>
      <c r="D1415" s="15" t="s">
        <v>3571</v>
      </c>
      <c r="E1415" s="15"/>
      <c r="F1415" s="15" t="s">
        <v>3572</v>
      </c>
      <c r="G1415" s="15"/>
      <c r="H1415" s="15"/>
      <c r="I1415" s="15"/>
    </row>
    <row r="1416" s="1" customFormat="1" ht="14.25" customHeight="1" spans="1:9">
      <c r="A1416" s="7">
        <v>4</v>
      </c>
      <c r="B1416" s="14" t="s">
        <v>1050</v>
      </c>
      <c r="C1416" s="15" t="s">
        <v>1051</v>
      </c>
      <c r="D1416" s="15" t="s">
        <v>3573</v>
      </c>
      <c r="E1416" s="15"/>
      <c r="F1416" s="15" t="s">
        <v>2421</v>
      </c>
      <c r="G1416" s="15"/>
      <c r="H1416" s="15"/>
      <c r="I1416" s="15"/>
    </row>
    <row r="1417" s="1" customFormat="1" ht="14.25" customHeight="1" spans="1:9">
      <c r="A1417" s="7">
        <v>5</v>
      </c>
      <c r="B1417" s="14" t="s">
        <v>1050</v>
      </c>
      <c r="C1417" s="15" t="s">
        <v>1051</v>
      </c>
      <c r="D1417" s="15" t="s">
        <v>3574</v>
      </c>
      <c r="E1417" s="15"/>
      <c r="F1417" s="15" t="s">
        <v>3575</v>
      </c>
      <c r="G1417" s="15"/>
      <c r="H1417" s="15"/>
      <c r="I1417" s="15"/>
    </row>
    <row r="1418" s="1" customFormat="1" ht="14.25" customHeight="1" spans="1:9">
      <c r="A1418" s="7">
        <v>6</v>
      </c>
      <c r="B1418" s="14" t="s">
        <v>1050</v>
      </c>
      <c r="C1418" s="15" t="s">
        <v>1061</v>
      </c>
      <c r="D1418" s="15" t="s">
        <v>3576</v>
      </c>
      <c r="E1418" s="15"/>
      <c r="F1418" s="15" t="s">
        <v>2454</v>
      </c>
      <c r="G1418" s="15"/>
      <c r="H1418" s="15"/>
      <c r="I1418" s="15"/>
    </row>
    <row r="1419" s="1" customFormat="1" ht="14.25" customHeight="1" spans="1:9">
      <c r="A1419" s="7">
        <v>7</v>
      </c>
      <c r="B1419" s="14" t="s">
        <v>1070</v>
      </c>
      <c r="C1419" s="15" t="s">
        <v>1075</v>
      </c>
      <c r="D1419" s="15" t="s">
        <v>3577</v>
      </c>
      <c r="E1419" s="15"/>
      <c r="F1419" s="15" t="s">
        <v>3578</v>
      </c>
      <c r="G1419" s="15"/>
      <c r="H1419" s="15"/>
      <c r="I1419" s="15"/>
    </row>
    <row r="1420" s="1" customFormat="1" ht="56.45" customHeight="1" spans="1:9">
      <c r="A1420" s="2" t="s">
        <v>2378</v>
      </c>
      <c r="B1420" s="2"/>
      <c r="C1420" s="2"/>
      <c r="D1420" s="2"/>
      <c r="E1420" s="2"/>
      <c r="F1420" s="2"/>
      <c r="G1420" s="2"/>
      <c r="H1420" s="2"/>
      <c r="I1420" s="2"/>
    </row>
    <row r="1421" s="1" customFormat="1" ht="27.2" customHeight="1" spans="1:9">
      <c r="A1421" s="3" t="s">
        <v>2379</v>
      </c>
      <c r="B1421" s="4" t="s">
        <v>3579</v>
      </c>
      <c r="C1421" s="4"/>
      <c r="D1421" s="4"/>
      <c r="E1421" s="4"/>
      <c r="F1421" s="4"/>
      <c r="G1421" s="5"/>
      <c r="H1421" s="5"/>
      <c r="I1421" s="16" t="s">
        <v>2</v>
      </c>
    </row>
    <row r="1422" s="1" customFormat="1" ht="28.5" customHeight="1" spans="1:9">
      <c r="A1422" s="6" t="s">
        <v>2381</v>
      </c>
      <c r="B1422" s="6"/>
      <c r="C1422" s="6"/>
      <c r="D1422" s="6" t="s">
        <v>2382</v>
      </c>
      <c r="E1422" s="6"/>
      <c r="F1422" s="6" t="s">
        <v>2383</v>
      </c>
      <c r="G1422" s="6"/>
      <c r="H1422" s="6" t="s">
        <v>39</v>
      </c>
      <c r="I1422" s="6"/>
    </row>
    <row r="1423" s="1" customFormat="1" ht="28.5" customHeight="1" spans="1:9">
      <c r="A1423" s="7" t="s">
        <v>2384</v>
      </c>
      <c r="B1423" s="7"/>
      <c r="C1423" s="7"/>
      <c r="D1423" s="8">
        <v>523.1488</v>
      </c>
      <c r="E1423" s="8"/>
      <c r="F1423" s="8">
        <v>523.1488</v>
      </c>
      <c r="G1423" s="8"/>
      <c r="H1423" s="8">
        <v>0</v>
      </c>
      <c r="I1423" s="8"/>
    </row>
    <row r="1424" s="1" customFormat="1" ht="28.5" customHeight="1" spans="1:9">
      <c r="A1424" s="7" t="s">
        <v>2385</v>
      </c>
      <c r="B1424" s="7"/>
      <c r="C1424" s="7"/>
      <c r="D1424" s="8">
        <v>523.1488</v>
      </c>
      <c r="E1424" s="8"/>
      <c r="F1424" s="8">
        <v>523.1488</v>
      </c>
      <c r="G1424" s="8"/>
      <c r="H1424" s="8">
        <v>0</v>
      </c>
      <c r="I1424" s="8"/>
    </row>
    <row r="1425" s="1" customFormat="1" ht="57.2" customHeight="1" spans="1:9">
      <c r="A1425" s="9" t="s">
        <v>2386</v>
      </c>
      <c r="B1425" s="9"/>
      <c r="C1425" s="9"/>
      <c r="D1425" s="10" t="s">
        <v>3580</v>
      </c>
      <c r="E1425" s="10"/>
      <c r="F1425" s="10"/>
      <c r="G1425" s="10"/>
      <c r="H1425" s="10"/>
      <c r="I1425" s="10"/>
    </row>
    <row r="1426" s="1" customFormat="1" ht="26.45" customHeight="1" spans="1:9">
      <c r="A1426" s="11" t="s">
        <v>2388</v>
      </c>
      <c r="B1426" s="11"/>
      <c r="C1426" s="11"/>
      <c r="D1426" s="11"/>
      <c r="E1426" s="11"/>
      <c r="F1426" s="11"/>
      <c r="G1426" s="11"/>
      <c r="H1426" s="11"/>
      <c r="I1426" s="11"/>
    </row>
    <row r="1427" s="1" customFormat="1" ht="14.25" customHeight="1" spans="1:9">
      <c r="A1427" s="6" t="s">
        <v>2389</v>
      </c>
      <c r="B1427" s="6" t="s">
        <v>1040</v>
      </c>
      <c r="C1427" s="6" t="s">
        <v>1041</v>
      </c>
      <c r="D1427" s="6" t="s">
        <v>1042</v>
      </c>
      <c r="E1427" s="6" t="s">
        <v>1044</v>
      </c>
      <c r="F1427" s="6" t="s">
        <v>2390</v>
      </c>
      <c r="G1427" s="6"/>
      <c r="H1427" s="6"/>
      <c r="I1427" s="6"/>
    </row>
    <row r="1428" s="1" customFormat="1" ht="14.25" customHeight="1" spans="1:9">
      <c r="A1428" s="6"/>
      <c r="B1428" s="6"/>
      <c r="C1428" s="6"/>
      <c r="D1428" s="6"/>
      <c r="E1428" s="6"/>
      <c r="F1428" s="6" t="s">
        <v>2391</v>
      </c>
      <c r="G1428" s="6">
        <v>2023</v>
      </c>
      <c r="H1428" s="6">
        <v>2024</v>
      </c>
      <c r="I1428" s="6">
        <v>2025</v>
      </c>
    </row>
    <row r="1429" s="1" customFormat="1" ht="14.25" customHeight="1" spans="1:9">
      <c r="A1429" s="7">
        <v>1</v>
      </c>
      <c r="B1429" s="12" t="s">
        <v>1096</v>
      </c>
      <c r="C1429" s="12" t="s">
        <v>2392</v>
      </c>
      <c r="D1429" s="12" t="s">
        <v>2393</v>
      </c>
      <c r="E1429" s="13" t="s">
        <v>3581</v>
      </c>
      <c r="F1429" s="13" t="s">
        <v>3582</v>
      </c>
      <c r="G1429" s="13" t="s">
        <v>3583</v>
      </c>
      <c r="H1429" s="13" t="s">
        <v>3584</v>
      </c>
      <c r="I1429" s="13" t="s">
        <v>3585</v>
      </c>
    </row>
    <row r="1430" s="1" customFormat="1" ht="14.25" customHeight="1" spans="1:9">
      <c r="A1430" s="7">
        <v>2</v>
      </c>
      <c r="B1430" s="12" t="s">
        <v>1096</v>
      </c>
      <c r="C1430" s="12" t="s">
        <v>2392</v>
      </c>
      <c r="D1430" s="12" t="s">
        <v>2400</v>
      </c>
      <c r="E1430" s="13" t="s">
        <v>3586</v>
      </c>
      <c r="F1430" s="13" t="s">
        <v>3587</v>
      </c>
      <c r="G1430" s="13" t="s">
        <v>2399</v>
      </c>
      <c r="H1430" s="13" t="s">
        <v>2399</v>
      </c>
      <c r="I1430" s="13" t="s">
        <v>3587</v>
      </c>
    </row>
    <row r="1431" s="1" customFormat="1" ht="14.25" customHeight="1" spans="1:9">
      <c r="A1431" s="7">
        <v>3</v>
      </c>
      <c r="B1431" s="12" t="s">
        <v>1096</v>
      </c>
      <c r="C1431" s="12" t="s">
        <v>2392</v>
      </c>
      <c r="D1431" s="12" t="s">
        <v>2402</v>
      </c>
      <c r="E1431" s="13" t="s">
        <v>3588</v>
      </c>
      <c r="F1431" s="13" t="s">
        <v>3589</v>
      </c>
      <c r="G1431" s="13"/>
      <c r="H1431" s="13"/>
      <c r="I1431" s="13" t="s">
        <v>3589</v>
      </c>
    </row>
    <row r="1432" s="1" customFormat="1" ht="14.25" customHeight="1" spans="1:9">
      <c r="A1432" s="7">
        <v>4</v>
      </c>
      <c r="B1432" s="12" t="s">
        <v>1096</v>
      </c>
      <c r="C1432" s="12" t="s">
        <v>2404</v>
      </c>
      <c r="D1432" s="12" t="s">
        <v>2405</v>
      </c>
      <c r="E1432" s="13" t="s">
        <v>1919</v>
      </c>
      <c r="F1432" s="13"/>
      <c r="G1432" s="13"/>
      <c r="H1432" s="13"/>
      <c r="I1432" s="13"/>
    </row>
    <row r="1433" s="1" customFormat="1" ht="14.25" customHeight="1" spans="1:9">
      <c r="A1433" s="7">
        <v>5</v>
      </c>
      <c r="B1433" s="12" t="s">
        <v>1096</v>
      </c>
      <c r="C1433" s="12" t="s">
        <v>2406</v>
      </c>
      <c r="D1433" s="12" t="s">
        <v>2407</v>
      </c>
      <c r="E1433" s="13" t="s">
        <v>3586</v>
      </c>
      <c r="F1433" s="13"/>
      <c r="G1433" s="13"/>
      <c r="H1433" s="13"/>
      <c r="I1433" s="13"/>
    </row>
    <row r="1434" s="1" customFormat="1" ht="25.7" customHeight="1" spans="1:9">
      <c r="A1434" s="11" t="s">
        <v>2410</v>
      </c>
      <c r="B1434" s="11"/>
      <c r="C1434" s="11"/>
      <c r="D1434" s="11"/>
      <c r="E1434" s="11"/>
      <c r="F1434" s="11"/>
      <c r="G1434" s="11"/>
      <c r="H1434" s="11"/>
      <c r="I1434" s="11"/>
    </row>
    <row r="1435" s="1" customFormat="1" ht="14.25" customHeight="1" spans="1:9">
      <c r="A1435" s="6" t="s">
        <v>2389</v>
      </c>
      <c r="B1435" s="6" t="s">
        <v>1040</v>
      </c>
      <c r="C1435" s="6" t="s">
        <v>1041</v>
      </c>
      <c r="D1435" s="6" t="s">
        <v>1042</v>
      </c>
      <c r="E1435" s="6"/>
      <c r="F1435" s="9" t="s">
        <v>2411</v>
      </c>
      <c r="G1435" s="9"/>
      <c r="H1435" s="9"/>
      <c r="I1435" s="9"/>
    </row>
    <row r="1436" s="1" customFormat="1" ht="14.25" customHeight="1" spans="1:9">
      <c r="A1436" s="7">
        <v>1</v>
      </c>
      <c r="B1436" s="14" t="s">
        <v>1050</v>
      </c>
      <c r="C1436" s="15" t="s">
        <v>1065</v>
      </c>
      <c r="D1436" s="15" t="s">
        <v>3590</v>
      </c>
      <c r="E1436" s="15"/>
      <c r="F1436" s="15" t="s">
        <v>2792</v>
      </c>
      <c r="G1436" s="15"/>
      <c r="H1436" s="15"/>
      <c r="I1436" s="15"/>
    </row>
    <row r="1437" s="1" customFormat="1" ht="14.25" customHeight="1" spans="1:9">
      <c r="A1437" s="7">
        <v>2</v>
      </c>
      <c r="B1437" s="14" t="s">
        <v>1050</v>
      </c>
      <c r="C1437" s="15" t="s">
        <v>1051</v>
      </c>
      <c r="D1437" s="15" t="s">
        <v>3591</v>
      </c>
      <c r="E1437" s="15"/>
      <c r="F1437" s="15" t="s">
        <v>2885</v>
      </c>
      <c r="G1437" s="15"/>
      <c r="H1437" s="15"/>
      <c r="I1437" s="15"/>
    </row>
    <row r="1438" s="1" customFormat="1" ht="14.25" customHeight="1" spans="1:9">
      <c r="A1438" s="7">
        <v>3</v>
      </c>
      <c r="B1438" s="14" t="s">
        <v>1050</v>
      </c>
      <c r="C1438" s="15" t="s">
        <v>1051</v>
      </c>
      <c r="D1438" s="15" t="s">
        <v>3592</v>
      </c>
      <c r="E1438" s="15"/>
      <c r="F1438" s="15" t="s">
        <v>2454</v>
      </c>
      <c r="G1438" s="15"/>
      <c r="H1438" s="15"/>
      <c r="I1438" s="15"/>
    </row>
    <row r="1439" s="1" customFormat="1" ht="14.25" customHeight="1" spans="1:9">
      <c r="A1439" s="7">
        <v>4</v>
      </c>
      <c r="B1439" s="14" t="s">
        <v>1050</v>
      </c>
      <c r="C1439" s="15" t="s">
        <v>1051</v>
      </c>
      <c r="D1439" s="15" t="s">
        <v>3593</v>
      </c>
      <c r="E1439" s="15"/>
      <c r="F1439" s="15" t="s">
        <v>3594</v>
      </c>
      <c r="G1439" s="15"/>
      <c r="H1439" s="15"/>
      <c r="I1439" s="15"/>
    </row>
    <row r="1440" s="1" customFormat="1" ht="14.25" customHeight="1" spans="1:9">
      <c r="A1440" s="7">
        <v>5</v>
      </c>
      <c r="B1440" s="14" t="s">
        <v>1050</v>
      </c>
      <c r="C1440" s="15" t="s">
        <v>1051</v>
      </c>
      <c r="D1440" s="15" t="s">
        <v>3595</v>
      </c>
      <c r="E1440" s="15"/>
      <c r="F1440" s="15" t="s">
        <v>3596</v>
      </c>
      <c r="G1440" s="15"/>
      <c r="H1440" s="15"/>
      <c r="I1440" s="15"/>
    </row>
    <row r="1441" s="1" customFormat="1" ht="14.25" customHeight="1" spans="1:9">
      <c r="A1441" s="7">
        <v>6</v>
      </c>
      <c r="B1441" s="14" t="s">
        <v>1050</v>
      </c>
      <c r="C1441" s="15" t="s">
        <v>1061</v>
      </c>
      <c r="D1441" s="15" t="s">
        <v>3597</v>
      </c>
      <c r="E1441" s="15"/>
      <c r="F1441" s="15" t="s">
        <v>2792</v>
      </c>
      <c r="G1441" s="15"/>
      <c r="H1441" s="15"/>
      <c r="I1441" s="15"/>
    </row>
    <row r="1442" s="1" customFormat="1" ht="14.25" customHeight="1" spans="1:9">
      <c r="A1442" s="7">
        <v>7</v>
      </c>
      <c r="B1442" s="14" t="s">
        <v>1050</v>
      </c>
      <c r="C1442" s="15" t="s">
        <v>1061</v>
      </c>
      <c r="D1442" s="15" t="s">
        <v>1630</v>
      </c>
      <c r="E1442" s="15"/>
      <c r="F1442" s="15" t="s">
        <v>2792</v>
      </c>
      <c r="G1442" s="15"/>
      <c r="H1442" s="15"/>
      <c r="I1442" s="15"/>
    </row>
    <row r="1443" s="1" customFormat="1" ht="14.25" customHeight="1" spans="1:9">
      <c r="A1443" s="7">
        <v>8</v>
      </c>
      <c r="B1443" s="14" t="s">
        <v>1070</v>
      </c>
      <c r="C1443" s="15" t="s">
        <v>1075</v>
      </c>
      <c r="D1443" s="15" t="s">
        <v>3598</v>
      </c>
      <c r="E1443" s="15"/>
      <c r="F1443" s="15" t="s">
        <v>2792</v>
      </c>
      <c r="G1443" s="15"/>
      <c r="H1443" s="15"/>
      <c r="I1443" s="15"/>
    </row>
    <row r="1444" s="1" customFormat="1" ht="14.25" customHeight="1" spans="1:9">
      <c r="A1444" s="7">
        <v>9</v>
      </c>
      <c r="B1444" s="14" t="s">
        <v>1070</v>
      </c>
      <c r="C1444" s="15" t="s">
        <v>1075</v>
      </c>
      <c r="D1444" s="15" t="s">
        <v>3599</v>
      </c>
      <c r="E1444" s="15"/>
      <c r="F1444" s="15" t="s">
        <v>3520</v>
      </c>
      <c r="G1444" s="15"/>
      <c r="H1444" s="15"/>
      <c r="I1444" s="15"/>
    </row>
    <row r="1445" s="1" customFormat="1" ht="56.45" customHeight="1" spans="1:9">
      <c r="A1445" s="2" t="s">
        <v>2378</v>
      </c>
      <c r="B1445" s="2"/>
      <c r="C1445" s="2"/>
      <c r="D1445" s="2"/>
      <c r="E1445" s="2"/>
      <c r="F1445" s="2"/>
      <c r="G1445" s="2"/>
      <c r="H1445" s="2"/>
      <c r="I1445" s="2"/>
    </row>
    <row r="1446" s="1" customFormat="1" ht="27.2" customHeight="1" spans="1:9">
      <c r="A1446" s="3" t="s">
        <v>2379</v>
      </c>
      <c r="B1446" s="4" t="s">
        <v>3600</v>
      </c>
      <c r="C1446" s="4"/>
      <c r="D1446" s="4"/>
      <c r="E1446" s="4"/>
      <c r="F1446" s="4"/>
      <c r="G1446" s="5"/>
      <c r="H1446" s="5"/>
      <c r="I1446" s="16" t="s">
        <v>2</v>
      </c>
    </row>
    <row r="1447" s="1" customFormat="1" ht="28.5" customHeight="1" spans="1:9">
      <c r="A1447" s="6" t="s">
        <v>2381</v>
      </c>
      <c r="B1447" s="6"/>
      <c r="C1447" s="6"/>
      <c r="D1447" s="6" t="s">
        <v>2382</v>
      </c>
      <c r="E1447" s="6"/>
      <c r="F1447" s="6" t="s">
        <v>2383</v>
      </c>
      <c r="G1447" s="6"/>
      <c r="H1447" s="6" t="s">
        <v>39</v>
      </c>
      <c r="I1447" s="6"/>
    </row>
    <row r="1448" s="1" customFormat="1" ht="28.5" customHeight="1" spans="1:9">
      <c r="A1448" s="7" t="s">
        <v>2384</v>
      </c>
      <c r="B1448" s="7"/>
      <c r="C1448" s="7"/>
      <c r="D1448" s="8">
        <v>310.469</v>
      </c>
      <c r="E1448" s="8"/>
      <c r="F1448" s="8">
        <v>310.469</v>
      </c>
      <c r="G1448" s="8"/>
      <c r="H1448" s="8">
        <v>0</v>
      </c>
      <c r="I1448" s="8"/>
    </row>
    <row r="1449" s="1" customFormat="1" ht="28.5" customHeight="1" spans="1:9">
      <c r="A1449" s="7" t="s">
        <v>2385</v>
      </c>
      <c r="B1449" s="7"/>
      <c r="C1449" s="7"/>
      <c r="D1449" s="8">
        <v>310.469</v>
      </c>
      <c r="E1449" s="8"/>
      <c r="F1449" s="8">
        <v>310.469</v>
      </c>
      <c r="G1449" s="8"/>
      <c r="H1449" s="8">
        <v>0</v>
      </c>
      <c r="I1449" s="8"/>
    </row>
    <row r="1450" s="1" customFormat="1" ht="57.2" customHeight="1" spans="1:9">
      <c r="A1450" s="9" t="s">
        <v>2386</v>
      </c>
      <c r="B1450" s="9"/>
      <c r="C1450" s="9"/>
      <c r="D1450" s="10" t="s">
        <v>3601</v>
      </c>
      <c r="E1450" s="10"/>
      <c r="F1450" s="10"/>
      <c r="G1450" s="10"/>
      <c r="H1450" s="10"/>
      <c r="I1450" s="10"/>
    </row>
    <row r="1451" s="1" customFormat="1" ht="26.45" customHeight="1" spans="1:9">
      <c r="A1451" s="11" t="s">
        <v>2388</v>
      </c>
      <c r="B1451" s="11"/>
      <c r="C1451" s="11"/>
      <c r="D1451" s="11"/>
      <c r="E1451" s="11"/>
      <c r="F1451" s="11"/>
      <c r="G1451" s="11"/>
      <c r="H1451" s="11"/>
      <c r="I1451" s="11"/>
    </row>
    <row r="1452" s="1" customFormat="1" ht="14.25" customHeight="1" spans="1:9">
      <c r="A1452" s="6" t="s">
        <v>2389</v>
      </c>
      <c r="B1452" s="6" t="s">
        <v>1040</v>
      </c>
      <c r="C1452" s="6" t="s">
        <v>1041</v>
      </c>
      <c r="D1452" s="6" t="s">
        <v>1042</v>
      </c>
      <c r="E1452" s="6" t="s">
        <v>1044</v>
      </c>
      <c r="F1452" s="6" t="s">
        <v>2390</v>
      </c>
      <c r="G1452" s="6"/>
      <c r="H1452" s="6"/>
      <c r="I1452" s="6"/>
    </row>
    <row r="1453" s="1" customFormat="1" ht="14.25" customHeight="1" spans="1:9">
      <c r="A1453" s="6"/>
      <c r="B1453" s="6"/>
      <c r="C1453" s="6"/>
      <c r="D1453" s="6"/>
      <c r="E1453" s="6"/>
      <c r="F1453" s="6" t="s">
        <v>2391</v>
      </c>
      <c r="G1453" s="6">
        <v>2023</v>
      </c>
      <c r="H1453" s="6">
        <v>2024</v>
      </c>
      <c r="I1453" s="6">
        <v>2025</v>
      </c>
    </row>
    <row r="1454" s="1" customFormat="1" ht="14.25" customHeight="1" spans="1:9">
      <c r="A1454" s="7">
        <v>1</v>
      </c>
      <c r="B1454" s="12" t="s">
        <v>1096</v>
      </c>
      <c r="C1454" s="12" t="s">
        <v>2392</v>
      </c>
      <c r="D1454" s="12" t="s">
        <v>2393</v>
      </c>
      <c r="E1454" s="13" t="s">
        <v>3602</v>
      </c>
      <c r="F1454" s="13" t="s">
        <v>3602</v>
      </c>
      <c r="G1454" s="13" t="s">
        <v>3603</v>
      </c>
      <c r="H1454" s="13" t="s">
        <v>3604</v>
      </c>
      <c r="I1454" s="13" t="s">
        <v>3605</v>
      </c>
    </row>
    <row r="1455" s="1" customFormat="1" ht="14.25" customHeight="1" spans="1:9">
      <c r="A1455" s="7">
        <v>2</v>
      </c>
      <c r="B1455" s="12" t="s">
        <v>1096</v>
      </c>
      <c r="C1455" s="12" t="s">
        <v>2392</v>
      </c>
      <c r="D1455" s="12" t="s">
        <v>2398</v>
      </c>
      <c r="E1455" s="13" t="s">
        <v>2399</v>
      </c>
      <c r="F1455" s="13"/>
      <c r="G1455" s="13" t="s">
        <v>2399</v>
      </c>
      <c r="H1455" s="13" t="s">
        <v>2399</v>
      </c>
      <c r="I1455" s="13" t="s">
        <v>2399</v>
      </c>
    </row>
    <row r="1456" s="1" customFormat="1" ht="14.25" customHeight="1" spans="1:9">
      <c r="A1456" s="7">
        <v>3</v>
      </c>
      <c r="B1456" s="12" t="s">
        <v>1096</v>
      </c>
      <c r="C1456" s="12" t="s">
        <v>2392</v>
      </c>
      <c r="D1456" s="12" t="s">
        <v>2400</v>
      </c>
      <c r="E1456" s="13" t="s">
        <v>3606</v>
      </c>
      <c r="F1456" s="13" t="s">
        <v>3607</v>
      </c>
      <c r="G1456" s="13" t="s">
        <v>2399</v>
      </c>
      <c r="H1456" s="13" t="s">
        <v>2399</v>
      </c>
      <c r="I1456" s="13" t="s">
        <v>3607</v>
      </c>
    </row>
    <row r="1457" s="1" customFormat="1" ht="14.25" customHeight="1" spans="1:9">
      <c r="A1457" s="7">
        <v>4</v>
      </c>
      <c r="B1457" s="12" t="s">
        <v>1096</v>
      </c>
      <c r="C1457" s="12" t="s">
        <v>2392</v>
      </c>
      <c r="D1457" s="12" t="s">
        <v>2402</v>
      </c>
      <c r="E1457" s="13" t="s">
        <v>3608</v>
      </c>
      <c r="F1457" s="13" t="s">
        <v>3608</v>
      </c>
      <c r="G1457" s="13"/>
      <c r="H1457" s="13"/>
      <c r="I1457" s="13" t="s">
        <v>3608</v>
      </c>
    </row>
    <row r="1458" s="1" customFormat="1" ht="14.25" customHeight="1" spans="1:9">
      <c r="A1458" s="7">
        <v>5</v>
      </c>
      <c r="B1458" s="12" t="s">
        <v>1096</v>
      </c>
      <c r="C1458" s="12" t="s">
        <v>2404</v>
      </c>
      <c r="D1458" s="12" t="s">
        <v>2405</v>
      </c>
      <c r="E1458" s="13" t="s">
        <v>1919</v>
      </c>
      <c r="F1458" s="13"/>
      <c r="G1458" s="13"/>
      <c r="H1458" s="13"/>
      <c r="I1458" s="13"/>
    </row>
    <row r="1459" s="1" customFormat="1" ht="14.25" customHeight="1" spans="1:9">
      <c r="A1459" s="7">
        <v>6</v>
      </c>
      <c r="B1459" s="12" t="s">
        <v>1096</v>
      </c>
      <c r="C1459" s="12" t="s">
        <v>2406</v>
      </c>
      <c r="D1459" s="12" t="s">
        <v>2407</v>
      </c>
      <c r="E1459" s="13" t="s">
        <v>2399</v>
      </c>
      <c r="F1459" s="13"/>
      <c r="G1459" s="13" t="s">
        <v>2399</v>
      </c>
      <c r="H1459" s="13" t="s">
        <v>2399</v>
      </c>
      <c r="I1459" s="13" t="s">
        <v>2399</v>
      </c>
    </row>
    <row r="1460" s="1" customFormat="1" ht="14.25" customHeight="1" spans="1:9">
      <c r="A1460" s="7">
        <v>7</v>
      </c>
      <c r="B1460" s="12" t="s">
        <v>1096</v>
      </c>
      <c r="C1460" s="12" t="s">
        <v>2408</v>
      </c>
      <c r="D1460" s="12" t="s">
        <v>2409</v>
      </c>
      <c r="E1460" s="13" t="s">
        <v>2413</v>
      </c>
      <c r="F1460" s="13" t="s">
        <v>2413</v>
      </c>
      <c r="G1460" s="13" t="s">
        <v>2413</v>
      </c>
      <c r="H1460" s="13" t="s">
        <v>2413</v>
      </c>
      <c r="I1460" s="13" t="s">
        <v>2413</v>
      </c>
    </row>
    <row r="1461" s="1" customFormat="1" ht="25.7" customHeight="1" spans="1:9">
      <c r="A1461" s="11" t="s">
        <v>2410</v>
      </c>
      <c r="B1461" s="11"/>
      <c r="C1461" s="11"/>
      <c r="D1461" s="11"/>
      <c r="E1461" s="11"/>
      <c r="F1461" s="11"/>
      <c r="G1461" s="11"/>
      <c r="H1461" s="11"/>
      <c r="I1461" s="11"/>
    </row>
    <row r="1462" s="1" customFormat="1" ht="14.25" customHeight="1" spans="1:9">
      <c r="A1462" s="6" t="s">
        <v>2389</v>
      </c>
      <c r="B1462" s="6" t="s">
        <v>1040</v>
      </c>
      <c r="C1462" s="6" t="s">
        <v>1041</v>
      </c>
      <c r="D1462" s="6" t="s">
        <v>1042</v>
      </c>
      <c r="E1462" s="6"/>
      <c r="F1462" s="9" t="s">
        <v>2411</v>
      </c>
      <c r="G1462" s="9"/>
      <c r="H1462" s="9"/>
      <c r="I1462" s="9"/>
    </row>
    <row r="1463" s="1" customFormat="1" ht="14.25" customHeight="1" spans="1:9">
      <c r="A1463" s="7">
        <v>1</v>
      </c>
      <c r="B1463" s="14" t="s">
        <v>1050</v>
      </c>
      <c r="C1463" s="15" t="s">
        <v>1065</v>
      </c>
      <c r="D1463" s="15" t="s">
        <v>3609</v>
      </c>
      <c r="E1463" s="15"/>
      <c r="F1463" s="15" t="s">
        <v>2531</v>
      </c>
      <c r="G1463" s="15"/>
      <c r="H1463" s="15"/>
      <c r="I1463" s="15"/>
    </row>
    <row r="1464" s="1" customFormat="1" ht="14.25" customHeight="1" spans="1:9">
      <c r="A1464" s="7">
        <v>2</v>
      </c>
      <c r="B1464" s="14" t="s">
        <v>1050</v>
      </c>
      <c r="C1464" s="15" t="s">
        <v>1051</v>
      </c>
      <c r="D1464" s="15" t="s">
        <v>3610</v>
      </c>
      <c r="E1464" s="15"/>
      <c r="F1464" s="15" t="s">
        <v>3611</v>
      </c>
      <c r="G1464" s="15"/>
      <c r="H1464" s="15"/>
      <c r="I1464" s="15"/>
    </row>
    <row r="1465" s="1" customFormat="1" ht="14.25" customHeight="1" spans="1:9">
      <c r="A1465" s="7">
        <v>3</v>
      </c>
      <c r="B1465" s="14" t="s">
        <v>1050</v>
      </c>
      <c r="C1465" s="15" t="s">
        <v>1051</v>
      </c>
      <c r="D1465" s="15" t="s">
        <v>3612</v>
      </c>
      <c r="E1465" s="15"/>
      <c r="F1465" s="15" t="s">
        <v>3613</v>
      </c>
      <c r="G1465" s="15"/>
      <c r="H1465" s="15"/>
      <c r="I1465" s="15"/>
    </row>
    <row r="1466" s="1" customFormat="1" ht="14.25" customHeight="1" spans="1:9">
      <c r="A1466" s="7">
        <v>4</v>
      </c>
      <c r="B1466" s="14" t="s">
        <v>1050</v>
      </c>
      <c r="C1466" s="15" t="s">
        <v>1051</v>
      </c>
      <c r="D1466" s="15" t="s">
        <v>3614</v>
      </c>
      <c r="E1466" s="15"/>
      <c r="F1466" s="15" t="s">
        <v>3615</v>
      </c>
      <c r="G1466" s="15"/>
      <c r="H1466" s="15"/>
      <c r="I1466" s="15"/>
    </row>
    <row r="1467" s="1" customFormat="1" ht="14.25" customHeight="1" spans="1:9">
      <c r="A1467" s="7">
        <v>5</v>
      </c>
      <c r="B1467" s="14" t="s">
        <v>1050</v>
      </c>
      <c r="C1467" s="15" t="s">
        <v>1051</v>
      </c>
      <c r="D1467" s="15" t="s">
        <v>3616</v>
      </c>
      <c r="E1467" s="15"/>
      <c r="F1467" s="15" t="s">
        <v>2434</v>
      </c>
      <c r="G1467" s="15"/>
      <c r="H1467" s="15"/>
      <c r="I1467" s="15"/>
    </row>
    <row r="1468" s="1" customFormat="1" ht="14.25" customHeight="1" spans="1:9">
      <c r="A1468" s="7">
        <v>6</v>
      </c>
      <c r="B1468" s="14" t="s">
        <v>1050</v>
      </c>
      <c r="C1468" s="15" t="s">
        <v>1061</v>
      </c>
      <c r="D1468" s="15" t="s">
        <v>3617</v>
      </c>
      <c r="E1468" s="15"/>
      <c r="F1468" s="15" t="s">
        <v>2885</v>
      </c>
      <c r="G1468" s="15"/>
      <c r="H1468" s="15"/>
      <c r="I1468" s="15"/>
    </row>
    <row r="1469" s="1" customFormat="1" ht="14.25" customHeight="1" spans="1:9">
      <c r="A1469" s="7">
        <v>7</v>
      </c>
      <c r="B1469" s="14" t="s">
        <v>1070</v>
      </c>
      <c r="C1469" s="15" t="s">
        <v>1075</v>
      </c>
      <c r="D1469" s="15" t="s">
        <v>3618</v>
      </c>
      <c r="E1469" s="15"/>
      <c r="F1469" s="15" t="s">
        <v>3619</v>
      </c>
      <c r="G1469" s="15"/>
      <c r="H1469" s="15"/>
      <c r="I1469" s="15"/>
    </row>
    <row r="1470" s="1" customFormat="1" ht="56.45" customHeight="1" spans="1:9">
      <c r="A1470" s="2" t="s">
        <v>2378</v>
      </c>
      <c r="B1470" s="2"/>
      <c r="C1470" s="2"/>
      <c r="D1470" s="2"/>
      <c r="E1470" s="2"/>
      <c r="F1470" s="2"/>
      <c r="G1470" s="2"/>
      <c r="H1470" s="2"/>
      <c r="I1470" s="2"/>
    </row>
    <row r="1471" s="1" customFormat="1" ht="27.2" customHeight="1" spans="1:9">
      <c r="A1471" s="3" t="s">
        <v>2379</v>
      </c>
      <c r="B1471" s="4" t="s">
        <v>3620</v>
      </c>
      <c r="C1471" s="4"/>
      <c r="D1471" s="4"/>
      <c r="E1471" s="4"/>
      <c r="F1471" s="4"/>
      <c r="G1471" s="5"/>
      <c r="H1471" s="5"/>
      <c r="I1471" s="16" t="s">
        <v>2</v>
      </c>
    </row>
    <row r="1472" s="1" customFormat="1" ht="28.5" customHeight="1" spans="1:9">
      <c r="A1472" s="6" t="s">
        <v>2381</v>
      </c>
      <c r="B1472" s="6"/>
      <c r="C1472" s="6"/>
      <c r="D1472" s="6" t="s">
        <v>2382</v>
      </c>
      <c r="E1472" s="6"/>
      <c r="F1472" s="6" t="s">
        <v>2383</v>
      </c>
      <c r="G1472" s="6"/>
      <c r="H1472" s="6" t="s">
        <v>39</v>
      </c>
      <c r="I1472" s="6"/>
    </row>
    <row r="1473" s="1" customFormat="1" ht="28.5" customHeight="1" spans="1:9">
      <c r="A1473" s="7" t="s">
        <v>2384</v>
      </c>
      <c r="B1473" s="7"/>
      <c r="C1473" s="7"/>
      <c r="D1473" s="8">
        <v>223.1669</v>
      </c>
      <c r="E1473" s="8"/>
      <c r="F1473" s="8">
        <v>223.1669</v>
      </c>
      <c r="G1473" s="8"/>
      <c r="H1473" s="8">
        <v>0</v>
      </c>
      <c r="I1473" s="8"/>
    </row>
    <row r="1474" s="1" customFormat="1" ht="28.5" customHeight="1" spans="1:9">
      <c r="A1474" s="7" t="s">
        <v>2385</v>
      </c>
      <c r="B1474" s="7"/>
      <c r="C1474" s="7"/>
      <c r="D1474" s="8">
        <v>223.1669</v>
      </c>
      <c r="E1474" s="8"/>
      <c r="F1474" s="8">
        <v>223.1669</v>
      </c>
      <c r="G1474" s="8"/>
      <c r="H1474" s="8">
        <v>0</v>
      </c>
      <c r="I1474" s="8"/>
    </row>
    <row r="1475" s="1" customFormat="1" ht="57.2" customHeight="1" spans="1:9">
      <c r="A1475" s="9" t="s">
        <v>2386</v>
      </c>
      <c r="B1475" s="9"/>
      <c r="C1475" s="9"/>
      <c r="D1475" s="10" t="s">
        <v>3621</v>
      </c>
      <c r="E1475" s="10"/>
      <c r="F1475" s="10"/>
      <c r="G1475" s="10"/>
      <c r="H1475" s="10"/>
      <c r="I1475" s="10"/>
    </row>
    <row r="1476" s="1" customFormat="1" ht="26.45" customHeight="1" spans="1:9">
      <c r="A1476" s="11" t="s">
        <v>2388</v>
      </c>
      <c r="B1476" s="11"/>
      <c r="C1476" s="11"/>
      <c r="D1476" s="11"/>
      <c r="E1476" s="11"/>
      <c r="F1476" s="11"/>
      <c r="G1476" s="11"/>
      <c r="H1476" s="11"/>
      <c r="I1476" s="11"/>
    </row>
    <row r="1477" s="1" customFormat="1" ht="14.25" customHeight="1" spans="1:9">
      <c r="A1477" s="6" t="s">
        <v>2389</v>
      </c>
      <c r="B1477" s="6" t="s">
        <v>1040</v>
      </c>
      <c r="C1477" s="6" t="s">
        <v>1041</v>
      </c>
      <c r="D1477" s="6" t="s">
        <v>1042</v>
      </c>
      <c r="E1477" s="6" t="s">
        <v>1044</v>
      </c>
      <c r="F1477" s="6" t="s">
        <v>2390</v>
      </c>
      <c r="G1477" s="6"/>
      <c r="H1477" s="6"/>
      <c r="I1477" s="6"/>
    </row>
    <row r="1478" s="1" customFormat="1" ht="14.25" customHeight="1" spans="1:9">
      <c r="A1478" s="6"/>
      <c r="B1478" s="6"/>
      <c r="C1478" s="6"/>
      <c r="D1478" s="6"/>
      <c r="E1478" s="6"/>
      <c r="F1478" s="6" t="s">
        <v>2391</v>
      </c>
      <c r="G1478" s="6">
        <v>2023</v>
      </c>
      <c r="H1478" s="6">
        <v>2024</v>
      </c>
      <c r="I1478" s="6">
        <v>2025</v>
      </c>
    </row>
    <row r="1479" s="1" customFormat="1" ht="14.25" customHeight="1" spans="1:9">
      <c r="A1479" s="7">
        <v>1</v>
      </c>
      <c r="B1479" s="12" t="s">
        <v>1096</v>
      </c>
      <c r="C1479" s="12" t="s">
        <v>2392</v>
      </c>
      <c r="D1479" s="12" t="s">
        <v>2393</v>
      </c>
      <c r="E1479" s="13" t="s">
        <v>3622</v>
      </c>
      <c r="F1479" s="13" t="s">
        <v>3623</v>
      </c>
      <c r="G1479" s="13" t="s">
        <v>3624</v>
      </c>
      <c r="H1479" s="13" t="s">
        <v>3625</v>
      </c>
      <c r="I1479" s="13" t="s">
        <v>3626</v>
      </c>
    </row>
    <row r="1480" s="1" customFormat="1" ht="14.25" customHeight="1" spans="1:9">
      <c r="A1480" s="7">
        <v>2</v>
      </c>
      <c r="B1480" s="12" t="s">
        <v>1096</v>
      </c>
      <c r="C1480" s="12" t="s">
        <v>2392</v>
      </c>
      <c r="D1480" s="12" t="s">
        <v>2400</v>
      </c>
      <c r="E1480" s="13" t="s">
        <v>3627</v>
      </c>
      <c r="F1480" s="13" t="s">
        <v>3628</v>
      </c>
      <c r="G1480" s="13" t="s">
        <v>2399</v>
      </c>
      <c r="H1480" s="13" t="s">
        <v>2399</v>
      </c>
      <c r="I1480" s="13" t="s">
        <v>3628</v>
      </c>
    </row>
    <row r="1481" s="1" customFormat="1" ht="14.25" customHeight="1" spans="1:9">
      <c r="A1481" s="7">
        <v>3</v>
      </c>
      <c r="B1481" s="12" t="s">
        <v>1096</v>
      </c>
      <c r="C1481" s="12" t="s">
        <v>2392</v>
      </c>
      <c r="D1481" s="12" t="s">
        <v>2402</v>
      </c>
      <c r="E1481" s="13" t="s">
        <v>3629</v>
      </c>
      <c r="F1481" s="13" t="s">
        <v>3630</v>
      </c>
      <c r="G1481" s="13"/>
      <c r="H1481" s="13"/>
      <c r="I1481" s="13" t="s">
        <v>3630</v>
      </c>
    </row>
    <row r="1482" s="1" customFormat="1" ht="14.25" customHeight="1" spans="1:9">
      <c r="A1482" s="7">
        <v>4</v>
      </c>
      <c r="B1482" s="12" t="s">
        <v>1096</v>
      </c>
      <c r="C1482" s="12" t="s">
        <v>2404</v>
      </c>
      <c r="D1482" s="12" t="s">
        <v>2405</v>
      </c>
      <c r="E1482" s="13" t="s">
        <v>1669</v>
      </c>
      <c r="F1482" s="13"/>
      <c r="G1482" s="13"/>
      <c r="H1482" s="13"/>
      <c r="I1482" s="13"/>
    </row>
    <row r="1483" s="1" customFormat="1" ht="14.25" customHeight="1" spans="1:9">
      <c r="A1483" s="7">
        <v>5</v>
      </c>
      <c r="B1483" s="12" t="s">
        <v>1096</v>
      </c>
      <c r="C1483" s="12" t="s">
        <v>2406</v>
      </c>
      <c r="D1483" s="12" t="s">
        <v>2407</v>
      </c>
      <c r="E1483" s="13" t="s">
        <v>3631</v>
      </c>
      <c r="F1483" s="13"/>
      <c r="G1483" s="13"/>
      <c r="H1483" s="13"/>
      <c r="I1483" s="13"/>
    </row>
    <row r="1484" s="1" customFormat="1" ht="14.25" customHeight="1" spans="1:9">
      <c r="A1484" s="7">
        <v>6</v>
      </c>
      <c r="B1484" s="12" t="s">
        <v>1096</v>
      </c>
      <c r="C1484" s="12" t="s">
        <v>2408</v>
      </c>
      <c r="D1484" s="12" t="s">
        <v>2409</v>
      </c>
      <c r="E1484" s="13" t="s">
        <v>2737</v>
      </c>
      <c r="F1484" s="13"/>
      <c r="G1484" s="13"/>
      <c r="H1484" s="13"/>
      <c r="I1484" s="13"/>
    </row>
    <row r="1485" s="1" customFormat="1" ht="25.7" customHeight="1" spans="1:9">
      <c r="A1485" s="11" t="s">
        <v>2410</v>
      </c>
      <c r="B1485" s="11"/>
      <c r="C1485" s="11"/>
      <c r="D1485" s="11"/>
      <c r="E1485" s="11"/>
      <c r="F1485" s="11"/>
      <c r="G1485" s="11"/>
      <c r="H1485" s="11"/>
      <c r="I1485" s="11"/>
    </row>
    <row r="1486" s="1" customFormat="1" ht="14.25" customHeight="1" spans="1:9">
      <c r="A1486" s="6" t="s">
        <v>2389</v>
      </c>
      <c r="B1486" s="6" t="s">
        <v>1040</v>
      </c>
      <c r="C1486" s="6" t="s">
        <v>1041</v>
      </c>
      <c r="D1486" s="6" t="s">
        <v>1042</v>
      </c>
      <c r="E1486" s="6"/>
      <c r="F1486" s="9" t="s">
        <v>2411</v>
      </c>
      <c r="G1486" s="9"/>
      <c r="H1486" s="9"/>
      <c r="I1486" s="9"/>
    </row>
    <row r="1487" s="1" customFormat="1" ht="14.25" customHeight="1" spans="1:9">
      <c r="A1487" s="7">
        <v>1</v>
      </c>
      <c r="B1487" s="14" t="s">
        <v>1050</v>
      </c>
      <c r="C1487" s="15" t="s">
        <v>1065</v>
      </c>
      <c r="D1487" s="15" t="s">
        <v>2823</v>
      </c>
      <c r="E1487" s="15"/>
      <c r="F1487" s="15" t="s">
        <v>2454</v>
      </c>
      <c r="G1487" s="15"/>
      <c r="H1487" s="15"/>
      <c r="I1487" s="15"/>
    </row>
    <row r="1488" s="1" customFormat="1" ht="14.25" customHeight="1" spans="1:9">
      <c r="A1488" s="7">
        <v>2</v>
      </c>
      <c r="B1488" s="14" t="s">
        <v>1050</v>
      </c>
      <c r="C1488" s="15" t="s">
        <v>1051</v>
      </c>
      <c r="D1488" s="15" t="s">
        <v>3632</v>
      </c>
      <c r="E1488" s="15"/>
      <c r="F1488" s="15" t="s">
        <v>3633</v>
      </c>
      <c r="G1488" s="15"/>
      <c r="H1488" s="15"/>
      <c r="I1488" s="15"/>
    </row>
    <row r="1489" s="1" customFormat="1" ht="14.25" customHeight="1" spans="1:9">
      <c r="A1489" s="7">
        <v>3</v>
      </c>
      <c r="B1489" s="14" t="s">
        <v>1050</v>
      </c>
      <c r="C1489" s="15" t="s">
        <v>1051</v>
      </c>
      <c r="D1489" s="15" t="s">
        <v>3634</v>
      </c>
      <c r="E1489" s="15"/>
      <c r="F1489" s="15" t="s">
        <v>2533</v>
      </c>
      <c r="G1489" s="15"/>
      <c r="H1489" s="15"/>
      <c r="I1489" s="15"/>
    </row>
    <row r="1490" s="1" customFormat="1" ht="14.25" customHeight="1" spans="1:9">
      <c r="A1490" s="7">
        <v>4</v>
      </c>
      <c r="B1490" s="14" t="s">
        <v>1050</v>
      </c>
      <c r="C1490" s="15" t="s">
        <v>1051</v>
      </c>
      <c r="D1490" s="15" t="s">
        <v>3635</v>
      </c>
      <c r="E1490" s="15"/>
      <c r="F1490" s="15" t="s">
        <v>3633</v>
      </c>
      <c r="G1490" s="15"/>
      <c r="H1490" s="15"/>
      <c r="I1490" s="15"/>
    </row>
    <row r="1491" s="1" customFormat="1" ht="14.25" customHeight="1" spans="1:9">
      <c r="A1491" s="7">
        <v>5</v>
      </c>
      <c r="B1491" s="14" t="s">
        <v>1050</v>
      </c>
      <c r="C1491" s="15" t="s">
        <v>1061</v>
      </c>
      <c r="D1491" s="15" t="s">
        <v>3636</v>
      </c>
      <c r="E1491" s="15"/>
      <c r="F1491" s="15" t="s">
        <v>2454</v>
      </c>
      <c r="G1491" s="15"/>
      <c r="H1491" s="15"/>
      <c r="I1491" s="15"/>
    </row>
    <row r="1492" s="1" customFormat="1" ht="14.25" customHeight="1" spans="1:9">
      <c r="A1492" s="7">
        <v>6</v>
      </c>
      <c r="B1492" s="14" t="s">
        <v>1070</v>
      </c>
      <c r="C1492" s="15" t="s">
        <v>1075</v>
      </c>
      <c r="D1492" s="15" t="s">
        <v>3637</v>
      </c>
      <c r="E1492" s="15"/>
      <c r="F1492" s="15" t="s">
        <v>3638</v>
      </c>
      <c r="G1492" s="15"/>
      <c r="H1492" s="15"/>
      <c r="I1492" s="15"/>
    </row>
    <row r="1493" s="1" customFormat="1" ht="56.45" customHeight="1" spans="1:9">
      <c r="A1493" s="2" t="s">
        <v>2378</v>
      </c>
      <c r="B1493" s="2"/>
      <c r="C1493" s="2"/>
      <c r="D1493" s="2"/>
      <c r="E1493" s="2"/>
      <c r="F1493" s="2"/>
      <c r="G1493" s="2"/>
      <c r="H1493" s="2"/>
      <c r="I1493" s="2"/>
    </row>
    <row r="1494" s="1" customFormat="1" ht="27.2" customHeight="1" spans="1:9">
      <c r="A1494" s="3" t="s">
        <v>2379</v>
      </c>
      <c r="B1494" s="4" t="s">
        <v>3639</v>
      </c>
      <c r="C1494" s="4"/>
      <c r="D1494" s="4"/>
      <c r="E1494" s="4"/>
      <c r="F1494" s="4"/>
      <c r="G1494" s="5"/>
      <c r="H1494" s="5"/>
      <c r="I1494" s="16" t="s">
        <v>2</v>
      </c>
    </row>
    <row r="1495" s="1" customFormat="1" ht="28.5" customHeight="1" spans="1:9">
      <c r="A1495" s="6" t="s">
        <v>2381</v>
      </c>
      <c r="B1495" s="6"/>
      <c r="C1495" s="6"/>
      <c r="D1495" s="6" t="s">
        <v>2382</v>
      </c>
      <c r="E1495" s="6"/>
      <c r="F1495" s="6" t="s">
        <v>2383</v>
      </c>
      <c r="G1495" s="6"/>
      <c r="H1495" s="6" t="s">
        <v>39</v>
      </c>
      <c r="I1495" s="6"/>
    </row>
    <row r="1496" s="1" customFormat="1" ht="28.5" customHeight="1" spans="1:9">
      <c r="A1496" s="7" t="s">
        <v>2384</v>
      </c>
      <c r="B1496" s="7"/>
      <c r="C1496" s="7"/>
      <c r="D1496" s="8">
        <v>888.8366</v>
      </c>
      <c r="E1496" s="8"/>
      <c r="F1496" s="8">
        <v>888.8366</v>
      </c>
      <c r="G1496" s="8"/>
      <c r="H1496" s="8">
        <v>0</v>
      </c>
      <c r="I1496" s="8"/>
    </row>
    <row r="1497" s="1" customFormat="1" ht="28.5" customHeight="1" spans="1:9">
      <c r="A1497" s="7" t="s">
        <v>2385</v>
      </c>
      <c r="B1497" s="7"/>
      <c r="C1497" s="7"/>
      <c r="D1497" s="8">
        <v>888.8366</v>
      </c>
      <c r="E1497" s="8"/>
      <c r="F1497" s="8">
        <v>888.8366</v>
      </c>
      <c r="G1497" s="8"/>
      <c r="H1497" s="8">
        <v>0</v>
      </c>
      <c r="I1497" s="8"/>
    </row>
    <row r="1498" s="1" customFormat="1" ht="57.2" customHeight="1" spans="1:9">
      <c r="A1498" s="9" t="s">
        <v>2386</v>
      </c>
      <c r="B1498" s="9"/>
      <c r="C1498" s="9"/>
      <c r="D1498" s="10" t="s">
        <v>3640</v>
      </c>
      <c r="E1498" s="10"/>
      <c r="F1498" s="10"/>
      <c r="G1498" s="10"/>
      <c r="H1498" s="10"/>
      <c r="I1498" s="10"/>
    </row>
    <row r="1499" s="1" customFormat="1" ht="26.45" customHeight="1" spans="1:9">
      <c r="A1499" s="11" t="s">
        <v>2388</v>
      </c>
      <c r="B1499" s="11"/>
      <c r="C1499" s="11"/>
      <c r="D1499" s="11"/>
      <c r="E1499" s="11"/>
      <c r="F1499" s="11"/>
      <c r="G1499" s="11"/>
      <c r="H1499" s="11"/>
      <c r="I1499" s="11"/>
    </row>
    <row r="1500" s="1" customFormat="1" ht="14.25" customHeight="1" spans="1:9">
      <c r="A1500" s="6" t="s">
        <v>2389</v>
      </c>
      <c r="B1500" s="6" t="s">
        <v>1040</v>
      </c>
      <c r="C1500" s="6" t="s">
        <v>1041</v>
      </c>
      <c r="D1500" s="6" t="s">
        <v>1042</v>
      </c>
      <c r="E1500" s="6" t="s">
        <v>1044</v>
      </c>
      <c r="F1500" s="6" t="s">
        <v>2390</v>
      </c>
      <c r="G1500" s="6"/>
      <c r="H1500" s="6"/>
      <c r="I1500" s="6"/>
    </row>
    <row r="1501" s="1" customFormat="1" ht="14.25" customHeight="1" spans="1:9">
      <c r="A1501" s="6"/>
      <c r="B1501" s="6"/>
      <c r="C1501" s="6"/>
      <c r="D1501" s="6"/>
      <c r="E1501" s="6"/>
      <c r="F1501" s="6" t="s">
        <v>2391</v>
      </c>
      <c r="G1501" s="6">
        <v>2023</v>
      </c>
      <c r="H1501" s="6">
        <v>2024</v>
      </c>
      <c r="I1501" s="6">
        <v>2025</v>
      </c>
    </row>
    <row r="1502" s="1" customFormat="1" ht="14.25" customHeight="1" spans="1:9">
      <c r="A1502" s="7">
        <v>1</v>
      </c>
      <c r="B1502" s="12" t="s">
        <v>1096</v>
      </c>
      <c r="C1502" s="12" t="s">
        <v>2392</v>
      </c>
      <c r="D1502" s="12" t="s">
        <v>2393</v>
      </c>
      <c r="E1502" s="13" t="s">
        <v>3641</v>
      </c>
      <c r="F1502" s="13" t="s">
        <v>3642</v>
      </c>
      <c r="G1502" s="13" t="s">
        <v>3643</v>
      </c>
      <c r="H1502" s="13" t="s">
        <v>3644</v>
      </c>
      <c r="I1502" s="13" t="s">
        <v>3645</v>
      </c>
    </row>
    <row r="1503" s="1" customFormat="1" ht="14.25" customHeight="1" spans="1:9">
      <c r="A1503" s="7">
        <v>2</v>
      </c>
      <c r="B1503" s="12" t="s">
        <v>1096</v>
      </c>
      <c r="C1503" s="12" t="s">
        <v>2392</v>
      </c>
      <c r="D1503" s="12" t="s">
        <v>2398</v>
      </c>
      <c r="E1503" s="13" t="s">
        <v>2413</v>
      </c>
      <c r="F1503" s="13" t="s">
        <v>2413</v>
      </c>
      <c r="G1503" s="13" t="s">
        <v>2413</v>
      </c>
      <c r="H1503" s="13" t="s">
        <v>2413</v>
      </c>
      <c r="I1503" s="13" t="s">
        <v>2413</v>
      </c>
    </row>
    <row r="1504" s="1" customFormat="1" ht="14.25" customHeight="1" spans="1:9">
      <c r="A1504" s="7">
        <v>3</v>
      </c>
      <c r="B1504" s="12" t="s">
        <v>1096</v>
      </c>
      <c r="C1504" s="12" t="s">
        <v>2392</v>
      </c>
      <c r="D1504" s="12" t="s">
        <v>2400</v>
      </c>
      <c r="E1504" s="13" t="s">
        <v>2565</v>
      </c>
      <c r="F1504" s="13" t="s">
        <v>3646</v>
      </c>
      <c r="G1504" s="13" t="s">
        <v>3647</v>
      </c>
      <c r="H1504" s="13" t="s">
        <v>2399</v>
      </c>
      <c r="I1504" s="13" t="s">
        <v>3648</v>
      </c>
    </row>
    <row r="1505" s="1" customFormat="1" ht="14.25" customHeight="1" spans="1:9">
      <c r="A1505" s="7">
        <v>4</v>
      </c>
      <c r="B1505" s="12" t="s">
        <v>1096</v>
      </c>
      <c r="C1505" s="12" t="s">
        <v>2392</v>
      </c>
      <c r="D1505" s="12" t="s">
        <v>2402</v>
      </c>
      <c r="E1505" s="13" t="s">
        <v>3649</v>
      </c>
      <c r="F1505" s="13" t="s">
        <v>3649</v>
      </c>
      <c r="G1505" s="13"/>
      <c r="H1505" s="13"/>
      <c r="I1505" s="13" t="s">
        <v>3649</v>
      </c>
    </row>
    <row r="1506" s="1" customFormat="1" ht="14.25" customHeight="1" spans="1:9">
      <c r="A1506" s="7">
        <v>5</v>
      </c>
      <c r="B1506" s="12" t="s">
        <v>1096</v>
      </c>
      <c r="C1506" s="12" t="s">
        <v>2404</v>
      </c>
      <c r="D1506" s="12" t="s">
        <v>2405</v>
      </c>
      <c r="E1506" s="13" t="s">
        <v>1919</v>
      </c>
      <c r="F1506" s="13"/>
      <c r="G1506" s="13"/>
      <c r="H1506" s="13"/>
      <c r="I1506" s="13"/>
    </row>
    <row r="1507" s="1" customFormat="1" ht="14.25" customHeight="1" spans="1:9">
      <c r="A1507" s="7">
        <v>6</v>
      </c>
      <c r="B1507" s="12" t="s">
        <v>1096</v>
      </c>
      <c r="C1507" s="12" t="s">
        <v>2406</v>
      </c>
      <c r="D1507" s="12" t="s">
        <v>2407</v>
      </c>
      <c r="E1507" s="13" t="s">
        <v>2399</v>
      </c>
      <c r="F1507" s="13"/>
      <c r="G1507" s="13"/>
      <c r="H1507" s="13"/>
      <c r="I1507" s="13"/>
    </row>
    <row r="1508" s="1" customFormat="1" ht="14.25" customHeight="1" spans="1:9">
      <c r="A1508" s="7">
        <v>7</v>
      </c>
      <c r="B1508" s="12" t="s">
        <v>1096</v>
      </c>
      <c r="C1508" s="12" t="s">
        <v>2408</v>
      </c>
      <c r="D1508" s="12" t="s">
        <v>2409</v>
      </c>
      <c r="E1508" s="13" t="s">
        <v>2413</v>
      </c>
      <c r="F1508" s="13" t="s">
        <v>2413</v>
      </c>
      <c r="G1508" s="13" t="s">
        <v>2413</v>
      </c>
      <c r="H1508" s="13" t="s">
        <v>2413</v>
      </c>
      <c r="I1508" s="13" t="s">
        <v>2413</v>
      </c>
    </row>
    <row r="1509" s="1" customFormat="1" ht="25.7" customHeight="1" spans="1:9">
      <c r="A1509" s="11" t="s">
        <v>2410</v>
      </c>
      <c r="B1509" s="11"/>
      <c r="C1509" s="11"/>
      <c r="D1509" s="11"/>
      <c r="E1509" s="11"/>
      <c r="F1509" s="11"/>
      <c r="G1509" s="11"/>
      <c r="H1509" s="11"/>
      <c r="I1509" s="11"/>
    </row>
    <row r="1510" s="1" customFormat="1" ht="14.25" customHeight="1" spans="1:9">
      <c r="A1510" s="6" t="s">
        <v>2389</v>
      </c>
      <c r="B1510" s="6" t="s">
        <v>1040</v>
      </c>
      <c r="C1510" s="6" t="s">
        <v>1041</v>
      </c>
      <c r="D1510" s="6" t="s">
        <v>1042</v>
      </c>
      <c r="E1510" s="6"/>
      <c r="F1510" s="9" t="s">
        <v>2411</v>
      </c>
      <c r="G1510" s="9"/>
      <c r="H1510" s="9"/>
      <c r="I1510" s="9"/>
    </row>
    <row r="1511" s="1" customFormat="1" ht="14.25" customHeight="1" spans="1:9">
      <c r="A1511" s="7">
        <v>1</v>
      </c>
      <c r="B1511" s="14" t="s">
        <v>1050</v>
      </c>
      <c r="C1511" s="15" t="s">
        <v>1051</v>
      </c>
      <c r="D1511" s="15" t="s">
        <v>3650</v>
      </c>
      <c r="E1511" s="15"/>
      <c r="F1511" s="15" t="s">
        <v>2535</v>
      </c>
      <c r="G1511" s="15"/>
      <c r="H1511" s="15"/>
      <c r="I1511" s="15"/>
    </row>
    <row r="1512" s="1" customFormat="1" ht="14.25" customHeight="1" spans="1:9">
      <c r="A1512" s="7">
        <v>2</v>
      </c>
      <c r="B1512" s="14" t="s">
        <v>1050</v>
      </c>
      <c r="C1512" s="15" t="s">
        <v>1051</v>
      </c>
      <c r="D1512" s="15" t="s">
        <v>3651</v>
      </c>
      <c r="E1512" s="15"/>
      <c r="F1512" s="15" t="s">
        <v>3652</v>
      </c>
      <c r="G1512" s="15"/>
      <c r="H1512" s="15"/>
      <c r="I1512" s="15"/>
    </row>
    <row r="1513" s="1" customFormat="1" ht="22.7" customHeight="1" spans="1:9">
      <c r="A1513" s="7">
        <v>3</v>
      </c>
      <c r="B1513" s="14" t="s">
        <v>1050</v>
      </c>
      <c r="C1513" s="15" t="s">
        <v>1051</v>
      </c>
      <c r="D1513" s="15" t="s">
        <v>3653</v>
      </c>
      <c r="E1513" s="15"/>
      <c r="F1513" s="15" t="s">
        <v>2440</v>
      </c>
      <c r="G1513" s="15"/>
      <c r="H1513" s="15"/>
      <c r="I1513" s="15"/>
    </row>
    <row r="1514" s="1" customFormat="1" ht="14.25" customHeight="1" spans="1:9">
      <c r="A1514" s="7">
        <v>4</v>
      </c>
      <c r="B1514" s="14" t="s">
        <v>1050</v>
      </c>
      <c r="C1514" s="15" t="s">
        <v>1051</v>
      </c>
      <c r="D1514" s="15" t="s">
        <v>3654</v>
      </c>
      <c r="E1514" s="15"/>
      <c r="F1514" s="15" t="s">
        <v>3655</v>
      </c>
      <c r="G1514" s="15"/>
      <c r="H1514" s="15"/>
      <c r="I1514" s="15"/>
    </row>
    <row r="1515" s="1" customFormat="1" ht="14.25" customHeight="1" spans="1:9">
      <c r="A1515" s="7">
        <v>5</v>
      </c>
      <c r="B1515" s="14" t="s">
        <v>1050</v>
      </c>
      <c r="C1515" s="15" t="s">
        <v>1061</v>
      </c>
      <c r="D1515" s="15" t="s">
        <v>3656</v>
      </c>
      <c r="E1515" s="15"/>
      <c r="F1515" s="15" t="s">
        <v>2885</v>
      </c>
      <c r="G1515" s="15"/>
      <c r="H1515" s="15"/>
      <c r="I1515" s="15"/>
    </row>
    <row r="1516" s="1" customFormat="1" ht="14.25" customHeight="1" spans="1:9">
      <c r="A1516" s="7">
        <v>6</v>
      </c>
      <c r="B1516" s="14" t="s">
        <v>1050</v>
      </c>
      <c r="C1516" s="15" t="s">
        <v>1061</v>
      </c>
      <c r="D1516" s="15" t="s">
        <v>3657</v>
      </c>
      <c r="E1516" s="15"/>
      <c r="F1516" s="15" t="s">
        <v>2885</v>
      </c>
      <c r="G1516" s="15"/>
      <c r="H1516" s="15"/>
      <c r="I1516" s="15"/>
    </row>
    <row r="1517" s="1" customFormat="1" ht="14.25" customHeight="1" spans="1:9">
      <c r="A1517" s="7">
        <v>7</v>
      </c>
      <c r="B1517" s="14" t="s">
        <v>1070</v>
      </c>
      <c r="C1517" s="15" t="s">
        <v>1075</v>
      </c>
      <c r="D1517" s="15" t="s">
        <v>3658</v>
      </c>
      <c r="E1517" s="15"/>
      <c r="F1517" s="15" t="s">
        <v>3659</v>
      </c>
      <c r="G1517" s="15"/>
      <c r="H1517" s="15"/>
      <c r="I1517" s="15"/>
    </row>
    <row r="1518" s="1" customFormat="1" ht="56.45" customHeight="1" spans="1:9">
      <c r="A1518" s="2" t="s">
        <v>2378</v>
      </c>
      <c r="B1518" s="2"/>
      <c r="C1518" s="2"/>
      <c r="D1518" s="2"/>
      <c r="E1518" s="2"/>
      <c r="F1518" s="2"/>
      <c r="G1518" s="2"/>
      <c r="H1518" s="2"/>
      <c r="I1518" s="2"/>
    </row>
    <row r="1519" s="1" customFormat="1" ht="27.2" customHeight="1" spans="1:9">
      <c r="A1519" s="3" t="s">
        <v>2379</v>
      </c>
      <c r="B1519" s="4" t="s">
        <v>3660</v>
      </c>
      <c r="C1519" s="4"/>
      <c r="D1519" s="4"/>
      <c r="E1519" s="4"/>
      <c r="F1519" s="4"/>
      <c r="G1519" s="5"/>
      <c r="H1519" s="5"/>
      <c r="I1519" s="16" t="s">
        <v>2</v>
      </c>
    </row>
    <row r="1520" s="1" customFormat="1" ht="28.5" customHeight="1" spans="1:9">
      <c r="A1520" s="6" t="s">
        <v>2381</v>
      </c>
      <c r="B1520" s="6"/>
      <c r="C1520" s="6"/>
      <c r="D1520" s="6" t="s">
        <v>2382</v>
      </c>
      <c r="E1520" s="6"/>
      <c r="F1520" s="6" t="s">
        <v>2383</v>
      </c>
      <c r="G1520" s="6"/>
      <c r="H1520" s="6" t="s">
        <v>39</v>
      </c>
      <c r="I1520" s="6"/>
    </row>
    <row r="1521" s="1" customFormat="1" ht="28.5" customHeight="1" spans="1:9">
      <c r="A1521" s="7" t="s">
        <v>2384</v>
      </c>
      <c r="B1521" s="7"/>
      <c r="C1521" s="7"/>
      <c r="D1521" s="8">
        <v>159.0108</v>
      </c>
      <c r="E1521" s="8"/>
      <c r="F1521" s="8">
        <v>159.0108</v>
      </c>
      <c r="G1521" s="8"/>
      <c r="H1521" s="8">
        <v>0</v>
      </c>
      <c r="I1521" s="8"/>
    </row>
    <row r="1522" s="1" customFormat="1" ht="28.5" customHeight="1" spans="1:9">
      <c r="A1522" s="7" t="s">
        <v>2385</v>
      </c>
      <c r="B1522" s="7"/>
      <c r="C1522" s="7"/>
      <c r="D1522" s="8">
        <v>159.0108</v>
      </c>
      <c r="E1522" s="8"/>
      <c r="F1522" s="8">
        <v>159.0108</v>
      </c>
      <c r="G1522" s="8"/>
      <c r="H1522" s="8">
        <v>0</v>
      </c>
      <c r="I1522" s="8"/>
    </row>
    <row r="1523" s="1" customFormat="1" ht="57.2" customHeight="1" spans="1:9">
      <c r="A1523" s="9" t="s">
        <v>2386</v>
      </c>
      <c r="B1523" s="9"/>
      <c r="C1523" s="9"/>
      <c r="D1523" s="10" t="s">
        <v>3661</v>
      </c>
      <c r="E1523" s="10"/>
      <c r="F1523" s="10"/>
      <c r="G1523" s="10"/>
      <c r="H1523" s="10"/>
      <c r="I1523" s="10"/>
    </row>
    <row r="1524" s="1" customFormat="1" ht="26.45" customHeight="1" spans="1:9">
      <c r="A1524" s="11" t="s">
        <v>2388</v>
      </c>
      <c r="B1524" s="11"/>
      <c r="C1524" s="11"/>
      <c r="D1524" s="11"/>
      <c r="E1524" s="11"/>
      <c r="F1524" s="11"/>
      <c r="G1524" s="11"/>
      <c r="H1524" s="11"/>
      <c r="I1524" s="11"/>
    </row>
    <row r="1525" s="1" customFormat="1" ht="14.25" customHeight="1" spans="1:9">
      <c r="A1525" s="6" t="s">
        <v>2389</v>
      </c>
      <c r="B1525" s="6" t="s">
        <v>1040</v>
      </c>
      <c r="C1525" s="6" t="s">
        <v>1041</v>
      </c>
      <c r="D1525" s="6" t="s">
        <v>1042</v>
      </c>
      <c r="E1525" s="6" t="s">
        <v>1044</v>
      </c>
      <c r="F1525" s="6" t="s">
        <v>2390</v>
      </c>
      <c r="G1525" s="6"/>
      <c r="H1525" s="6"/>
      <c r="I1525" s="6"/>
    </row>
    <row r="1526" s="1" customFormat="1" ht="14.25" customHeight="1" spans="1:9">
      <c r="A1526" s="6"/>
      <c r="B1526" s="6"/>
      <c r="C1526" s="6"/>
      <c r="D1526" s="6"/>
      <c r="E1526" s="6"/>
      <c r="F1526" s="6" t="s">
        <v>2391</v>
      </c>
      <c r="G1526" s="6">
        <v>2023</v>
      </c>
      <c r="H1526" s="6">
        <v>2024</v>
      </c>
      <c r="I1526" s="6">
        <v>2025</v>
      </c>
    </row>
    <row r="1527" s="1" customFormat="1" ht="14.25" customHeight="1" spans="1:9">
      <c r="A1527" s="7">
        <v>1</v>
      </c>
      <c r="B1527" s="12" t="s">
        <v>1096</v>
      </c>
      <c r="C1527" s="12" t="s">
        <v>2392</v>
      </c>
      <c r="D1527" s="12" t="s">
        <v>2393</v>
      </c>
      <c r="E1527" s="13" t="s">
        <v>3662</v>
      </c>
      <c r="F1527" s="13" t="s">
        <v>3663</v>
      </c>
      <c r="G1527" s="13" t="s">
        <v>3664</v>
      </c>
      <c r="H1527" s="13" t="s">
        <v>3665</v>
      </c>
      <c r="I1527" s="13" t="s">
        <v>3666</v>
      </c>
    </row>
    <row r="1528" s="1" customFormat="1" ht="14.25" customHeight="1" spans="1:9">
      <c r="A1528" s="7">
        <v>2</v>
      </c>
      <c r="B1528" s="12" t="s">
        <v>1096</v>
      </c>
      <c r="C1528" s="12" t="s">
        <v>2392</v>
      </c>
      <c r="D1528" s="12" t="s">
        <v>2400</v>
      </c>
      <c r="E1528" s="13" t="s">
        <v>3667</v>
      </c>
      <c r="F1528" s="13" t="s">
        <v>3668</v>
      </c>
      <c r="G1528" s="13" t="s">
        <v>3669</v>
      </c>
      <c r="H1528" s="13" t="s">
        <v>3670</v>
      </c>
      <c r="I1528" s="13" t="s">
        <v>3671</v>
      </c>
    </row>
    <row r="1529" s="1" customFormat="1" ht="14.25" customHeight="1" spans="1:9">
      <c r="A1529" s="7">
        <v>3</v>
      </c>
      <c r="B1529" s="12" t="s">
        <v>1096</v>
      </c>
      <c r="C1529" s="12" t="s">
        <v>2392</v>
      </c>
      <c r="D1529" s="12" t="s">
        <v>2402</v>
      </c>
      <c r="E1529" s="13" t="s">
        <v>3672</v>
      </c>
      <c r="F1529" s="13" t="s">
        <v>3673</v>
      </c>
      <c r="G1529" s="13"/>
      <c r="H1529" s="13"/>
      <c r="I1529" s="13" t="s">
        <v>3673</v>
      </c>
    </row>
    <row r="1530" s="1" customFormat="1" ht="14.25" customHeight="1" spans="1:9">
      <c r="A1530" s="7">
        <v>4</v>
      </c>
      <c r="B1530" s="12" t="s">
        <v>1096</v>
      </c>
      <c r="C1530" s="12" t="s">
        <v>2404</v>
      </c>
      <c r="D1530" s="12" t="s">
        <v>2405</v>
      </c>
      <c r="E1530" s="13" t="s">
        <v>1669</v>
      </c>
      <c r="F1530" s="13"/>
      <c r="G1530" s="13"/>
      <c r="H1530" s="13"/>
      <c r="I1530" s="13"/>
    </row>
    <row r="1531" s="1" customFormat="1" ht="25.7" customHeight="1" spans="1:9">
      <c r="A1531" s="11" t="s">
        <v>2410</v>
      </c>
      <c r="B1531" s="11"/>
      <c r="C1531" s="11"/>
      <c r="D1531" s="11"/>
      <c r="E1531" s="11"/>
      <c r="F1531" s="11"/>
      <c r="G1531" s="11"/>
      <c r="H1531" s="11"/>
      <c r="I1531" s="11"/>
    </row>
    <row r="1532" s="1" customFormat="1" ht="14.25" customHeight="1" spans="1:9">
      <c r="A1532" s="6" t="s">
        <v>2389</v>
      </c>
      <c r="B1532" s="6" t="s">
        <v>1040</v>
      </c>
      <c r="C1532" s="6" t="s">
        <v>1041</v>
      </c>
      <c r="D1532" s="6" t="s">
        <v>1042</v>
      </c>
      <c r="E1532" s="6"/>
      <c r="F1532" s="9" t="s">
        <v>2411</v>
      </c>
      <c r="G1532" s="9"/>
      <c r="H1532" s="9"/>
      <c r="I1532" s="9"/>
    </row>
    <row r="1533" s="1" customFormat="1" ht="14.25" customHeight="1" spans="1:9">
      <c r="A1533" s="7">
        <v>1</v>
      </c>
      <c r="B1533" s="14" t="s">
        <v>1050</v>
      </c>
      <c r="C1533" s="15" t="s">
        <v>1065</v>
      </c>
      <c r="D1533" s="15" t="s">
        <v>3674</v>
      </c>
      <c r="E1533" s="15"/>
      <c r="F1533" s="15" t="s">
        <v>3675</v>
      </c>
      <c r="G1533" s="15"/>
      <c r="H1533" s="15"/>
      <c r="I1533" s="15"/>
    </row>
    <row r="1534" s="1" customFormat="1" ht="14.25" customHeight="1" spans="1:9">
      <c r="A1534" s="7">
        <v>2</v>
      </c>
      <c r="B1534" s="14" t="s">
        <v>1050</v>
      </c>
      <c r="C1534" s="15" t="s">
        <v>1051</v>
      </c>
      <c r="D1534" s="15" t="s">
        <v>3676</v>
      </c>
      <c r="E1534" s="15"/>
      <c r="F1534" s="15" t="s">
        <v>3677</v>
      </c>
      <c r="G1534" s="15"/>
      <c r="H1534" s="15"/>
      <c r="I1534" s="15"/>
    </row>
    <row r="1535" s="1" customFormat="1" ht="14.25" customHeight="1" spans="1:9">
      <c r="A1535" s="7">
        <v>3</v>
      </c>
      <c r="B1535" s="14" t="s">
        <v>1050</v>
      </c>
      <c r="C1535" s="15" t="s">
        <v>1051</v>
      </c>
      <c r="D1535" s="15" t="s">
        <v>3678</v>
      </c>
      <c r="E1535" s="15"/>
      <c r="F1535" s="15" t="s">
        <v>2855</v>
      </c>
      <c r="G1535" s="15"/>
      <c r="H1535" s="15"/>
      <c r="I1535" s="15"/>
    </row>
    <row r="1536" s="1" customFormat="1" ht="14.25" customHeight="1" spans="1:9">
      <c r="A1536" s="7">
        <v>4</v>
      </c>
      <c r="B1536" s="14" t="s">
        <v>1050</v>
      </c>
      <c r="C1536" s="15" t="s">
        <v>1061</v>
      </c>
      <c r="D1536" s="15" t="s">
        <v>3679</v>
      </c>
      <c r="E1536" s="15"/>
      <c r="F1536" s="15" t="s">
        <v>3680</v>
      </c>
      <c r="G1536" s="15"/>
      <c r="H1536" s="15"/>
      <c r="I1536" s="15"/>
    </row>
    <row r="1537" s="1" customFormat="1" ht="22.7" customHeight="1" spans="1:9">
      <c r="A1537" s="7">
        <v>5</v>
      </c>
      <c r="B1537" s="14" t="s">
        <v>1050</v>
      </c>
      <c r="C1537" s="15" t="s">
        <v>1061</v>
      </c>
      <c r="D1537" s="15" t="s">
        <v>3681</v>
      </c>
      <c r="E1537" s="15"/>
      <c r="F1537" s="15" t="s">
        <v>3682</v>
      </c>
      <c r="G1537" s="15"/>
      <c r="H1537" s="15"/>
      <c r="I1537" s="15"/>
    </row>
    <row r="1538" s="1" customFormat="1" ht="14.25" customHeight="1" spans="1:9">
      <c r="A1538" s="7">
        <v>6</v>
      </c>
      <c r="B1538" s="14" t="s">
        <v>1070</v>
      </c>
      <c r="C1538" s="15" t="s">
        <v>1230</v>
      </c>
      <c r="D1538" s="15" t="s">
        <v>3683</v>
      </c>
      <c r="E1538" s="15"/>
      <c r="F1538" s="15" t="s">
        <v>3684</v>
      </c>
      <c r="G1538" s="15"/>
      <c r="H1538" s="15"/>
      <c r="I1538" s="15"/>
    </row>
    <row r="1539" s="1" customFormat="1" ht="14.25" customHeight="1" spans="1:9">
      <c r="A1539" s="7">
        <v>7</v>
      </c>
      <c r="B1539" s="14" t="s">
        <v>1070</v>
      </c>
      <c r="C1539" s="15" t="s">
        <v>1075</v>
      </c>
      <c r="D1539" s="15" t="s">
        <v>3685</v>
      </c>
      <c r="E1539" s="15"/>
      <c r="F1539" s="15" t="s">
        <v>2860</v>
      </c>
      <c r="G1539" s="15"/>
      <c r="H1539" s="15"/>
      <c r="I1539" s="15"/>
    </row>
    <row r="1540" s="1" customFormat="1" ht="56.45" customHeight="1" spans="1:9">
      <c r="A1540" s="2" t="s">
        <v>2378</v>
      </c>
      <c r="B1540" s="2"/>
      <c r="C1540" s="2"/>
      <c r="D1540" s="2"/>
      <c r="E1540" s="2"/>
      <c r="F1540" s="2"/>
      <c r="G1540" s="2"/>
      <c r="H1540" s="2"/>
      <c r="I1540" s="2"/>
    </row>
    <row r="1541" s="1" customFormat="1" ht="27.2" customHeight="1" spans="1:9">
      <c r="A1541" s="3" t="s">
        <v>2379</v>
      </c>
      <c r="B1541" s="4" t="s">
        <v>3686</v>
      </c>
      <c r="C1541" s="4"/>
      <c r="D1541" s="4"/>
      <c r="E1541" s="4"/>
      <c r="F1541" s="4"/>
      <c r="G1541" s="5"/>
      <c r="H1541" s="5"/>
      <c r="I1541" s="16" t="s">
        <v>2</v>
      </c>
    </row>
    <row r="1542" s="1" customFormat="1" ht="28.5" customHeight="1" spans="1:9">
      <c r="A1542" s="6" t="s">
        <v>2381</v>
      </c>
      <c r="B1542" s="6"/>
      <c r="C1542" s="6"/>
      <c r="D1542" s="6" t="s">
        <v>2382</v>
      </c>
      <c r="E1542" s="6"/>
      <c r="F1542" s="6" t="s">
        <v>2383</v>
      </c>
      <c r="G1542" s="6"/>
      <c r="H1542" s="6" t="s">
        <v>39</v>
      </c>
      <c r="I1542" s="6"/>
    </row>
    <row r="1543" s="1" customFormat="1" ht="28.5" customHeight="1" spans="1:9">
      <c r="A1543" s="7" t="s">
        <v>2384</v>
      </c>
      <c r="B1543" s="7"/>
      <c r="C1543" s="7"/>
      <c r="D1543" s="8">
        <v>146.0107</v>
      </c>
      <c r="E1543" s="8"/>
      <c r="F1543" s="8">
        <v>146.0107</v>
      </c>
      <c r="G1543" s="8"/>
      <c r="H1543" s="8">
        <v>0</v>
      </c>
      <c r="I1543" s="8"/>
    </row>
    <row r="1544" s="1" customFormat="1" ht="28.5" customHeight="1" spans="1:9">
      <c r="A1544" s="7" t="s">
        <v>2385</v>
      </c>
      <c r="B1544" s="7"/>
      <c r="C1544" s="7"/>
      <c r="D1544" s="8">
        <v>146.0107</v>
      </c>
      <c r="E1544" s="8"/>
      <c r="F1544" s="8">
        <v>146.0107</v>
      </c>
      <c r="G1544" s="8"/>
      <c r="H1544" s="8">
        <v>0</v>
      </c>
      <c r="I1544" s="8"/>
    </row>
    <row r="1545" s="1" customFormat="1" ht="57.2" customHeight="1" spans="1:9">
      <c r="A1545" s="9" t="s">
        <v>2386</v>
      </c>
      <c r="B1545" s="9"/>
      <c r="C1545" s="9"/>
      <c r="D1545" s="10" t="s">
        <v>3687</v>
      </c>
      <c r="E1545" s="10"/>
      <c r="F1545" s="10"/>
      <c r="G1545" s="10"/>
      <c r="H1545" s="10"/>
      <c r="I1545" s="10"/>
    </row>
    <row r="1546" s="1" customFormat="1" ht="26.45" customHeight="1" spans="1:9">
      <c r="A1546" s="11" t="s">
        <v>2388</v>
      </c>
      <c r="B1546" s="11"/>
      <c r="C1546" s="11"/>
      <c r="D1546" s="11"/>
      <c r="E1546" s="11"/>
      <c r="F1546" s="11"/>
      <c r="G1546" s="11"/>
      <c r="H1546" s="11"/>
      <c r="I1546" s="11"/>
    </row>
    <row r="1547" s="1" customFormat="1" ht="14.25" customHeight="1" spans="1:9">
      <c r="A1547" s="6" t="s">
        <v>2389</v>
      </c>
      <c r="B1547" s="6" t="s">
        <v>1040</v>
      </c>
      <c r="C1547" s="6" t="s">
        <v>1041</v>
      </c>
      <c r="D1547" s="6" t="s">
        <v>1042</v>
      </c>
      <c r="E1547" s="6" t="s">
        <v>1044</v>
      </c>
      <c r="F1547" s="6" t="s">
        <v>2390</v>
      </c>
      <c r="G1547" s="6"/>
      <c r="H1547" s="6"/>
      <c r="I1547" s="6"/>
    </row>
    <row r="1548" s="1" customFormat="1" ht="14.25" customHeight="1" spans="1:9">
      <c r="A1548" s="6"/>
      <c r="B1548" s="6"/>
      <c r="C1548" s="6"/>
      <c r="D1548" s="6"/>
      <c r="E1548" s="6"/>
      <c r="F1548" s="6" t="s">
        <v>2391</v>
      </c>
      <c r="G1548" s="6">
        <v>2023</v>
      </c>
      <c r="H1548" s="6">
        <v>2024</v>
      </c>
      <c r="I1548" s="6">
        <v>2025</v>
      </c>
    </row>
    <row r="1549" s="1" customFormat="1" ht="14.25" customHeight="1" spans="1:9">
      <c r="A1549" s="7">
        <v>1</v>
      </c>
      <c r="B1549" s="12" t="s">
        <v>1096</v>
      </c>
      <c r="C1549" s="12" t="s">
        <v>2392</v>
      </c>
      <c r="D1549" s="12" t="s">
        <v>2393</v>
      </c>
      <c r="E1549" s="13" t="s">
        <v>2413</v>
      </c>
      <c r="F1549" s="13" t="s">
        <v>3688</v>
      </c>
      <c r="G1549" s="13" t="s">
        <v>3689</v>
      </c>
      <c r="H1549" s="13" t="s">
        <v>3690</v>
      </c>
      <c r="I1549" s="13" t="s">
        <v>3691</v>
      </c>
    </row>
    <row r="1550" s="1" customFormat="1" ht="14.25" customHeight="1" spans="1:9">
      <c r="A1550" s="7">
        <v>2</v>
      </c>
      <c r="B1550" s="12" t="s">
        <v>1096</v>
      </c>
      <c r="C1550" s="12" t="s">
        <v>2392</v>
      </c>
      <c r="D1550" s="12" t="s">
        <v>2398</v>
      </c>
      <c r="E1550" s="13" t="s">
        <v>2413</v>
      </c>
      <c r="F1550" s="13"/>
      <c r="G1550" s="13"/>
      <c r="H1550" s="13"/>
      <c r="I1550" s="13"/>
    </row>
    <row r="1551" s="1" customFormat="1" ht="14.25" customHeight="1" spans="1:9">
      <c r="A1551" s="7">
        <v>3</v>
      </c>
      <c r="B1551" s="12" t="s">
        <v>1096</v>
      </c>
      <c r="C1551" s="12" t="s">
        <v>2392</v>
      </c>
      <c r="D1551" s="12" t="s">
        <v>2400</v>
      </c>
      <c r="E1551" s="13" t="s">
        <v>3692</v>
      </c>
      <c r="F1551" s="13" t="s">
        <v>3693</v>
      </c>
      <c r="G1551" s="13" t="s">
        <v>2399</v>
      </c>
      <c r="H1551" s="13" t="s">
        <v>2399</v>
      </c>
      <c r="I1551" s="13" t="s">
        <v>3693</v>
      </c>
    </row>
    <row r="1552" s="1" customFormat="1" ht="14.25" customHeight="1" spans="1:9">
      <c r="A1552" s="7">
        <v>4</v>
      </c>
      <c r="B1552" s="12" t="s">
        <v>1096</v>
      </c>
      <c r="C1552" s="12" t="s">
        <v>2392</v>
      </c>
      <c r="D1552" s="12" t="s">
        <v>2402</v>
      </c>
      <c r="E1552" s="13" t="s">
        <v>3694</v>
      </c>
      <c r="F1552" s="13" t="s">
        <v>3695</v>
      </c>
      <c r="G1552" s="13"/>
      <c r="H1552" s="13"/>
      <c r="I1552" s="13" t="s">
        <v>3695</v>
      </c>
    </row>
    <row r="1553" s="1" customFormat="1" ht="14.25" customHeight="1" spans="1:9">
      <c r="A1553" s="7">
        <v>5</v>
      </c>
      <c r="B1553" s="12" t="s">
        <v>1096</v>
      </c>
      <c r="C1553" s="12" t="s">
        <v>2404</v>
      </c>
      <c r="D1553" s="12" t="s">
        <v>2405</v>
      </c>
      <c r="E1553" s="13" t="s">
        <v>1919</v>
      </c>
      <c r="F1553" s="13"/>
      <c r="G1553" s="13"/>
      <c r="H1553" s="13"/>
      <c r="I1553" s="13"/>
    </row>
    <row r="1554" s="1" customFormat="1" ht="14.25" customHeight="1" spans="1:9">
      <c r="A1554" s="7">
        <v>6</v>
      </c>
      <c r="B1554" s="12" t="s">
        <v>1096</v>
      </c>
      <c r="C1554" s="12" t="s">
        <v>2406</v>
      </c>
      <c r="D1554" s="12" t="s">
        <v>2407</v>
      </c>
      <c r="E1554" s="13" t="s">
        <v>2565</v>
      </c>
      <c r="F1554" s="13"/>
      <c r="G1554" s="13"/>
      <c r="H1554" s="13"/>
      <c r="I1554" s="13"/>
    </row>
    <row r="1555" s="1" customFormat="1" ht="14.25" customHeight="1" spans="1:9">
      <c r="A1555" s="7">
        <v>7</v>
      </c>
      <c r="B1555" s="12" t="s">
        <v>1096</v>
      </c>
      <c r="C1555" s="12" t="s">
        <v>2408</v>
      </c>
      <c r="D1555" s="12" t="s">
        <v>2409</v>
      </c>
      <c r="E1555" s="13" t="s">
        <v>2413</v>
      </c>
      <c r="F1555" s="13"/>
      <c r="G1555" s="13"/>
      <c r="H1555" s="13"/>
      <c r="I1555" s="13"/>
    </row>
    <row r="1556" s="1" customFormat="1" ht="25.7" customHeight="1" spans="1:9">
      <c r="A1556" s="11" t="s">
        <v>2410</v>
      </c>
      <c r="B1556" s="11"/>
      <c r="C1556" s="11"/>
      <c r="D1556" s="11"/>
      <c r="E1556" s="11"/>
      <c r="F1556" s="11"/>
      <c r="G1556" s="11"/>
      <c r="H1556" s="11"/>
      <c r="I1556" s="11"/>
    </row>
    <row r="1557" s="1" customFormat="1" ht="14.25" customHeight="1" spans="1:9">
      <c r="A1557" s="6" t="s">
        <v>2389</v>
      </c>
      <c r="B1557" s="6" t="s">
        <v>1040</v>
      </c>
      <c r="C1557" s="6" t="s">
        <v>1041</v>
      </c>
      <c r="D1557" s="6" t="s">
        <v>1042</v>
      </c>
      <c r="E1557" s="6"/>
      <c r="F1557" s="9" t="s">
        <v>2411</v>
      </c>
      <c r="G1557" s="9"/>
      <c r="H1557" s="9"/>
      <c r="I1557" s="9"/>
    </row>
    <row r="1558" s="1" customFormat="1" ht="14.25" customHeight="1" spans="1:9">
      <c r="A1558" s="7">
        <v>1</v>
      </c>
      <c r="B1558" s="14" t="s">
        <v>1050</v>
      </c>
      <c r="C1558" s="15" t="s">
        <v>1065</v>
      </c>
      <c r="D1558" s="15" t="s">
        <v>3696</v>
      </c>
      <c r="E1558" s="15"/>
      <c r="F1558" s="15" t="s">
        <v>2531</v>
      </c>
      <c r="G1558" s="15"/>
      <c r="H1558" s="15"/>
      <c r="I1558" s="15"/>
    </row>
    <row r="1559" s="1" customFormat="1" ht="14.25" customHeight="1" spans="1:9">
      <c r="A1559" s="7">
        <v>2</v>
      </c>
      <c r="B1559" s="14" t="s">
        <v>1050</v>
      </c>
      <c r="C1559" s="15" t="s">
        <v>1051</v>
      </c>
      <c r="D1559" s="15" t="s">
        <v>3697</v>
      </c>
      <c r="E1559" s="15"/>
      <c r="F1559" s="15" t="s">
        <v>3698</v>
      </c>
      <c r="G1559" s="15"/>
      <c r="H1559" s="15"/>
      <c r="I1559" s="15"/>
    </row>
    <row r="1560" s="1" customFormat="1" ht="14.25" customHeight="1" spans="1:9">
      <c r="A1560" s="7">
        <v>3</v>
      </c>
      <c r="B1560" s="14" t="s">
        <v>1050</v>
      </c>
      <c r="C1560" s="15" t="s">
        <v>1051</v>
      </c>
      <c r="D1560" s="15" t="s">
        <v>3699</v>
      </c>
      <c r="E1560" s="15"/>
      <c r="F1560" s="15" t="s">
        <v>2756</v>
      </c>
      <c r="G1560" s="15"/>
      <c r="H1560" s="15"/>
      <c r="I1560" s="15"/>
    </row>
    <row r="1561" s="1" customFormat="1" ht="14.25" customHeight="1" spans="1:9">
      <c r="A1561" s="7">
        <v>4</v>
      </c>
      <c r="B1561" s="14" t="s">
        <v>1050</v>
      </c>
      <c r="C1561" s="15" t="s">
        <v>1051</v>
      </c>
      <c r="D1561" s="15" t="s">
        <v>3700</v>
      </c>
      <c r="E1561" s="15"/>
      <c r="F1561" s="15" t="s">
        <v>3701</v>
      </c>
      <c r="G1561" s="15"/>
      <c r="H1561" s="15"/>
      <c r="I1561" s="15"/>
    </row>
    <row r="1562" s="1" customFormat="1" ht="14.25" customHeight="1" spans="1:9">
      <c r="A1562" s="7">
        <v>5</v>
      </c>
      <c r="B1562" s="14" t="s">
        <v>1050</v>
      </c>
      <c r="C1562" s="15" t="s">
        <v>1051</v>
      </c>
      <c r="D1562" s="15" t="s">
        <v>3702</v>
      </c>
      <c r="E1562" s="15"/>
      <c r="F1562" s="15" t="s">
        <v>3106</v>
      </c>
      <c r="G1562" s="15"/>
      <c r="H1562" s="15"/>
      <c r="I1562" s="15"/>
    </row>
    <row r="1563" s="1" customFormat="1" ht="14.25" customHeight="1" spans="1:9">
      <c r="A1563" s="7">
        <v>6</v>
      </c>
      <c r="B1563" s="14" t="s">
        <v>1050</v>
      </c>
      <c r="C1563" s="15" t="s">
        <v>1061</v>
      </c>
      <c r="D1563" s="15" t="s">
        <v>3703</v>
      </c>
      <c r="E1563" s="15"/>
      <c r="F1563" s="15" t="s">
        <v>2520</v>
      </c>
      <c r="G1563" s="15"/>
      <c r="H1563" s="15"/>
      <c r="I1563" s="15"/>
    </row>
    <row r="1564" s="1" customFormat="1" ht="14.25" customHeight="1" spans="1:9">
      <c r="A1564" s="7">
        <v>7</v>
      </c>
      <c r="B1564" s="14" t="s">
        <v>1070</v>
      </c>
      <c r="C1564" s="15" t="s">
        <v>1075</v>
      </c>
      <c r="D1564" s="15" t="s">
        <v>3704</v>
      </c>
      <c r="E1564" s="15"/>
      <c r="F1564" s="15" t="s">
        <v>3705</v>
      </c>
      <c r="G1564" s="15"/>
      <c r="H1564" s="15"/>
      <c r="I1564" s="15"/>
    </row>
    <row r="1565" s="1" customFormat="1" ht="56.45" customHeight="1" spans="1:9">
      <c r="A1565" s="2" t="s">
        <v>2378</v>
      </c>
      <c r="B1565" s="2"/>
      <c r="C1565" s="2"/>
      <c r="D1565" s="2"/>
      <c r="E1565" s="2"/>
      <c r="F1565" s="2"/>
      <c r="G1565" s="2"/>
      <c r="H1565" s="2"/>
      <c r="I1565" s="2"/>
    </row>
    <row r="1566" s="1" customFormat="1" ht="27.2" customHeight="1" spans="1:9">
      <c r="A1566" s="3" t="s">
        <v>2379</v>
      </c>
      <c r="B1566" s="4" t="s">
        <v>3706</v>
      </c>
      <c r="C1566" s="4"/>
      <c r="D1566" s="4"/>
      <c r="E1566" s="4"/>
      <c r="F1566" s="4"/>
      <c r="G1566" s="5"/>
      <c r="H1566" s="5"/>
      <c r="I1566" s="16" t="s">
        <v>2</v>
      </c>
    </row>
    <row r="1567" s="1" customFormat="1" ht="28.5" customHeight="1" spans="1:9">
      <c r="A1567" s="6" t="s">
        <v>2381</v>
      </c>
      <c r="B1567" s="6"/>
      <c r="C1567" s="6"/>
      <c r="D1567" s="6" t="s">
        <v>2382</v>
      </c>
      <c r="E1567" s="6"/>
      <c r="F1567" s="6" t="s">
        <v>2383</v>
      </c>
      <c r="G1567" s="6"/>
      <c r="H1567" s="6" t="s">
        <v>39</v>
      </c>
      <c r="I1567" s="6"/>
    </row>
    <row r="1568" s="1" customFormat="1" ht="28.5" customHeight="1" spans="1:9">
      <c r="A1568" s="7" t="s">
        <v>2384</v>
      </c>
      <c r="B1568" s="7"/>
      <c r="C1568" s="7"/>
      <c r="D1568" s="8">
        <v>177.0471</v>
      </c>
      <c r="E1568" s="8"/>
      <c r="F1568" s="8">
        <v>177.0471</v>
      </c>
      <c r="G1568" s="8"/>
      <c r="H1568" s="8">
        <v>0</v>
      </c>
      <c r="I1568" s="8"/>
    </row>
    <row r="1569" s="1" customFormat="1" ht="28.5" customHeight="1" spans="1:9">
      <c r="A1569" s="7" t="s">
        <v>2385</v>
      </c>
      <c r="B1569" s="7"/>
      <c r="C1569" s="7"/>
      <c r="D1569" s="8">
        <v>177.0471</v>
      </c>
      <c r="E1569" s="8"/>
      <c r="F1569" s="8">
        <v>177.0471</v>
      </c>
      <c r="G1569" s="8"/>
      <c r="H1569" s="8">
        <v>0</v>
      </c>
      <c r="I1569" s="8"/>
    </row>
    <row r="1570" s="1" customFormat="1" ht="57.2" customHeight="1" spans="1:9">
      <c r="A1570" s="9" t="s">
        <v>2386</v>
      </c>
      <c r="B1570" s="9"/>
      <c r="C1570" s="9"/>
      <c r="D1570" s="10" t="s">
        <v>3707</v>
      </c>
      <c r="E1570" s="10"/>
      <c r="F1570" s="10"/>
      <c r="G1570" s="10"/>
      <c r="H1570" s="10"/>
      <c r="I1570" s="10"/>
    </row>
    <row r="1571" s="1" customFormat="1" ht="26.45" customHeight="1" spans="1:9">
      <c r="A1571" s="11" t="s">
        <v>2388</v>
      </c>
      <c r="B1571" s="11"/>
      <c r="C1571" s="11"/>
      <c r="D1571" s="11"/>
      <c r="E1571" s="11"/>
      <c r="F1571" s="11"/>
      <c r="G1571" s="11"/>
      <c r="H1571" s="11"/>
      <c r="I1571" s="11"/>
    </row>
    <row r="1572" s="1" customFormat="1" ht="14.25" customHeight="1" spans="1:9">
      <c r="A1572" s="6" t="s">
        <v>2389</v>
      </c>
      <c r="B1572" s="6" t="s">
        <v>1040</v>
      </c>
      <c r="C1572" s="6" t="s">
        <v>1041</v>
      </c>
      <c r="D1572" s="6" t="s">
        <v>1042</v>
      </c>
      <c r="E1572" s="6" t="s">
        <v>1044</v>
      </c>
      <c r="F1572" s="6" t="s">
        <v>2390</v>
      </c>
      <c r="G1572" s="6"/>
      <c r="H1572" s="6"/>
      <c r="I1572" s="6"/>
    </row>
    <row r="1573" s="1" customFormat="1" ht="14.25" customHeight="1" spans="1:9">
      <c r="A1573" s="6"/>
      <c r="B1573" s="6"/>
      <c r="C1573" s="6"/>
      <c r="D1573" s="6"/>
      <c r="E1573" s="6"/>
      <c r="F1573" s="6" t="s">
        <v>2391</v>
      </c>
      <c r="G1573" s="6">
        <v>2023</v>
      </c>
      <c r="H1573" s="6">
        <v>2024</v>
      </c>
      <c r="I1573" s="6">
        <v>2025</v>
      </c>
    </row>
    <row r="1574" s="1" customFormat="1" ht="14.25" customHeight="1" spans="1:9">
      <c r="A1574" s="7">
        <v>1</v>
      </c>
      <c r="B1574" s="12" t="s">
        <v>1096</v>
      </c>
      <c r="C1574" s="12" t="s">
        <v>2392</v>
      </c>
      <c r="D1574" s="12" t="s">
        <v>2393</v>
      </c>
      <c r="E1574" s="13" t="s">
        <v>3708</v>
      </c>
      <c r="F1574" s="13" t="s">
        <v>3709</v>
      </c>
      <c r="G1574" s="13" t="s">
        <v>3710</v>
      </c>
      <c r="H1574" s="13" t="s">
        <v>3711</v>
      </c>
      <c r="I1574" s="13" t="s">
        <v>3712</v>
      </c>
    </row>
    <row r="1575" s="1" customFormat="1" ht="14.25" customHeight="1" spans="1:9">
      <c r="A1575" s="7">
        <v>2</v>
      </c>
      <c r="B1575" s="12" t="s">
        <v>1096</v>
      </c>
      <c r="C1575" s="12" t="s">
        <v>2392</v>
      </c>
      <c r="D1575" s="12" t="s">
        <v>2398</v>
      </c>
      <c r="E1575" s="13" t="s">
        <v>2399</v>
      </c>
      <c r="F1575" s="13"/>
      <c r="G1575" s="13"/>
      <c r="H1575" s="13"/>
      <c r="I1575" s="13"/>
    </row>
    <row r="1576" s="1" customFormat="1" ht="14.25" customHeight="1" spans="1:9">
      <c r="A1576" s="7">
        <v>3</v>
      </c>
      <c r="B1576" s="12" t="s">
        <v>1096</v>
      </c>
      <c r="C1576" s="12" t="s">
        <v>2392</v>
      </c>
      <c r="D1576" s="12" t="s">
        <v>2400</v>
      </c>
      <c r="E1576" s="13" t="s">
        <v>3474</v>
      </c>
      <c r="F1576" s="13" t="s">
        <v>3713</v>
      </c>
      <c r="G1576" s="13" t="s">
        <v>2399</v>
      </c>
      <c r="H1576" s="13" t="s">
        <v>2399</v>
      </c>
      <c r="I1576" s="13" t="s">
        <v>3713</v>
      </c>
    </row>
    <row r="1577" s="1" customFormat="1" ht="14.25" customHeight="1" spans="1:9">
      <c r="A1577" s="7">
        <v>4</v>
      </c>
      <c r="B1577" s="12" t="s">
        <v>1096</v>
      </c>
      <c r="C1577" s="12" t="s">
        <v>2392</v>
      </c>
      <c r="D1577" s="12" t="s">
        <v>2402</v>
      </c>
      <c r="E1577" s="13" t="s">
        <v>3714</v>
      </c>
      <c r="F1577" s="13" t="s">
        <v>3714</v>
      </c>
      <c r="G1577" s="13"/>
      <c r="H1577" s="13"/>
      <c r="I1577" s="13" t="s">
        <v>3714</v>
      </c>
    </row>
    <row r="1578" s="1" customFormat="1" ht="14.25" customHeight="1" spans="1:9">
      <c r="A1578" s="7">
        <v>5</v>
      </c>
      <c r="B1578" s="12" t="s">
        <v>1096</v>
      </c>
      <c r="C1578" s="12" t="s">
        <v>2404</v>
      </c>
      <c r="D1578" s="12" t="s">
        <v>2405</v>
      </c>
      <c r="E1578" s="13" t="s">
        <v>1669</v>
      </c>
      <c r="F1578" s="13"/>
      <c r="G1578" s="13"/>
      <c r="H1578" s="13"/>
      <c r="I1578" s="13"/>
    </row>
    <row r="1579" s="1" customFormat="1" ht="14.25" customHeight="1" spans="1:9">
      <c r="A1579" s="7">
        <v>6</v>
      </c>
      <c r="B1579" s="12" t="s">
        <v>1096</v>
      </c>
      <c r="C1579" s="12" t="s">
        <v>2406</v>
      </c>
      <c r="D1579" s="12" t="s">
        <v>2407</v>
      </c>
      <c r="E1579" s="13" t="s">
        <v>2399</v>
      </c>
      <c r="F1579" s="13"/>
      <c r="G1579" s="13"/>
      <c r="H1579" s="13"/>
      <c r="I1579" s="13"/>
    </row>
    <row r="1580" s="1" customFormat="1" ht="14.25" customHeight="1" spans="1:9">
      <c r="A1580" s="7">
        <v>7</v>
      </c>
      <c r="B1580" s="12" t="s">
        <v>1096</v>
      </c>
      <c r="C1580" s="12" t="s">
        <v>2408</v>
      </c>
      <c r="D1580" s="12" t="s">
        <v>2409</v>
      </c>
      <c r="E1580" s="13" t="s">
        <v>2399</v>
      </c>
      <c r="F1580" s="13"/>
      <c r="G1580" s="13"/>
      <c r="H1580" s="13"/>
      <c r="I1580" s="13"/>
    </row>
    <row r="1581" s="1" customFormat="1" ht="25.7" customHeight="1" spans="1:9">
      <c r="A1581" s="11" t="s">
        <v>2410</v>
      </c>
      <c r="B1581" s="11"/>
      <c r="C1581" s="11"/>
      <c r="D1581" s="11"/>
      <c r="E1581" s="11"/>
      <c r="F1581" s="11"/>
      <c r="G1581" s="11"/>
      <c r="H1581" s="11"/>
      <c r="I1581" s="11"/>
    </row>
    <row r="1582" s="1" customFormat="1" ht="14.25" customHeight="1" spans="1:9">
      <c r="A1582" s="6" t="s">
        <v>2389</v>
      </c>
      <c r="B1582" s="6" t="s">
        <v>1040</v>
      </c>
      <c r="C1582" s="6" t="s">
        <v>1041</v>
      </c>
      <c r="D1582" s="6" t="s">
        <v>1042</v>
      </c>
      <c r="E1582" s="6"/>
      <c r="F1582" s="9" t="s">
        <v>2411</v>
      </c>
      <c r="G1582" s="9"/>
      <c r="H1582" s="9"/>
      <c r="I1582" s="9"/>
    </row>
    <row r="1583" s="1" customFormat="1" ht="14.25" customHeight="1" spans="1:9">
      <c r="A1583" s="7">
        <v>1</v>
      </c>
      <c r="B1583" s="14" t="s">
        <v>1050</v>
      </c>
      <c r="C1583" s="15" t="s">
        <v>1065</v>
      </c>
      <c r="D1583" s="15" t="s">
        <v>3715</v>
      </c>
      <c r="E1583" s="15"/>
      <c r="F1583" s="15" t="s">
        <v>3716</v>
      </c>
      <c r="G1583" s="15"/>
      <c r="H1583" s="15"/>
      <c r="I1583" s="15"/>
    </row>
    <row r="1584" s="1" customFormat="1" ht="14.25" customHeight="1" spans="1:9">
      <c r="A1584" s="7">
        <v>2</v>
      </c>
      <c r="B1584" s="14" t="s">
        <v>1050</v>
      </c>
      <c r="C1584" s="15" t="s">
        <v>1065</v>
      </c>
      <c r="D1584" s="15" t="s">
        <v>2784</v>
      </c>
      <c r="E1584" s="15"/>
      <c r="F1584" s="15" t="s">
        <v>2454</v>
      </c>
      <c r="G1584" s="15"/>
      <c r="H1584" s="15"/>
      <c r="I1584" s="15"/>
    </row>
    <row r="1585" s="1" customFormat="1" ht="14.25" customHeight="1" spans="1:9">
      <c r="A1585" s="7">
        <v>3</v>
      </c>
      <c r="B1585" s="14" t="s">
        <v>1050</v>
      </c>
      <c r="C1585" s="15" t="s">
        <v>1051</v>
      </c>
      <c r="D1585" s="15" t="s">
        <v>3717</v>
      </c>
      <c r="E1585" s="15"/>
      <c r="F1585" s="15" t="s">
        <v>3718</v>
      </c>
      <c r="G1585" s="15"/>
      <c r="H1585" s="15"/>
      <c r="I1585" s="15"/>
    </row>
    <row r="1586" s="1" customFormat="1" ht="14.25" customHeight="1" spans="1:9">
      <c r="A1586" s="7">
        <v>4</v>
      </c>
      <c r="B1586" s="14" t="s">
        <v>1050</v>
      </c>
      <c r="C1586" s="15" t="s">
        <v>1061</v>
      </c>
      <c r="D1586" s="15" t="s">
        <v>3319</v>
      </c>
      <c r="E1586" s="15"/>
      <c r="F1586" s="15" t="s">
        <v>2531</v>
      </c>
      <c r="G1586" s="15"/>
      <c r="H1586" s="15"/>
      <c r="I1586" s="15"/>
    </row>
    <row r="1587" s="1" customFormat="1" ht="14.25" customHeight="1" spans="1:9">
      <c r="A1587" s="7">
        <v>5</v>
      </c>
      <c r="B1587" s="14" t="s">
        <v>1050</v>
      </c>
      <c r="C1587" s="15" t="s">
        <v>1061</v>
      </c>
      <c r="D1587" s="15" t="s">
        <v>3719</v>
      </c>
      <c r="E1587" s="15"/>
      <c r="F1587" s="15" t="s">
        <v>2885</v>
      </c>
      <c r="G1587" s="15"/>
      <c r="H1587" s="15"/>
      <c r="I1587" s="15"/>
    </row>
    <row r="1588" s="1" customFormat="1" ht="14.25" customHeight="1" spans="1:9">
      <c r="A1588" s="7">
        <v>6</v>
      </c>
      <c r="B1588" s="14" t="s">
        <v>1070</v>
      </c>
      <c r="C1588" s="15" t="s">
        <v>1075</v>
      </c>
      <c r="D1588" s="15" t="s">
        <v>3720</v>
      </c>
      <c r="E1588" s="15"/>
      <c r="F1588" s="15" t="s">
        <v>2454</v>
      </c>
      <c r="G1588" s="15"/>
      <c r="H1588" s="15"/>
      <c r="I1588" s="15"/>
    </row>
    <row r="1589" s="1" customFormat="1" ht="14.25" customHeight="1" spans="1:9">
      <c r="A1589" s="7">
        <v>7</v>
      </c>
      <c r="B1589" s="14" t="s">
        <v>1070</v>
      </c>
      <c r="C1589" s="15" t="s">
        <v>1252</v>
      </c>
      <c r="D1589" s="15" t="s">
        <v>3721</v>
      </c>
      <c r="E1589" s="15"/>
      <c r="F1589" s="15" t="s">
        <v>2520</v>
      </c>
      <c r="G1589" s="15"/>
      <c r="H1589" s="15"/>
      <c r="I1589" s="15"/>
    </row>
    <row r="1590" s="1" customFormat="1" ht="56.45" customHeight="1" spans="1:9">
      <c r="A1590" s="2" t="s">
        <v>2378</v>
      </c>
      <c r="B1590" s="2"/>
      <c r="C1590" s="2"/>
      <c r="D1590" s="2"/>
      <c r="E1590" s="2"/>
      <c r="F1590" s="2"/>
      <c r="G1590" s="2"/>
      <c r="H1590" s="2"/>
      <c r="I1590" s="2"/>
    </row>
    <row r="1591" s="1" customFormat="1" ht="27.2" customHeight="1" spans="1:9">
      <c r="A1591" s="3" t="s">
        <v>2379</v>
      </c>
      <c r="B1591" s="4" t="s">
        <v>3722</v>
      </c>
      <c r="C1591" s="4"/>
      <c r="D1591" s="4"/>
      <c r="E1591" s="4"/>
      <c r="F1591" s="4"/>
      <c r="G1591" s="5"/>
      <c r="H1591" s="5"/>
      <c r="I1591" s="16" t="s">
        <v>2</v>
      </c>
    </row>
    <row r="1592" s="1" customFormat="1" ht="28.5" customHeight="1" spans="1:9">
      <c r="A1592" s="6" t="s">
        <v>2381</v>
      </c>
      <c r="B1592" s="6"/>
      <c r="C1592" s="6"/>
      <c r="D1592" s="6" t="s">
        <v>2382</v>
      </c>
      <c r="E1592" s="6"/>
      <c r="F1592" s="6" t="s">
        <v>2383</v>
      </c>
      <c r="G1592" s="6"/>
      <c r="H1592" s="6" t="s">
        <v>39</v>
      </c>
      <c r="I1592" s="6"/>
    </row>
    <row r="1593" s="1" customFormat="1" ht="28.5" customHeight="1" spans="1:9">
      <c r="A1593" s="7" t="s">
        <v>2384</v>
      </c>
      <c r="B1593" s="7"/>
      <c r="C1593" s="7"/>
      <c r="D1593" s="8">
        <v>100.2315</v>
      </c>
      <c r="E1593" s="8"/>
      <c r="F1593" s="8">
        <v>100.2315</v>
      </c>
      <c r="G1593" s="8"/>
      <c r="H1593" s="8">
        <v>0</v>
      </c>
      <c r="I1593" s="8"/>
    </row>
    <row r="1594" s="1" customFormat="1" ht="28.5" customHeight="1" spans="1:9">
      <c r="A1594" s="7" t="s">
        <v>2385</v>
      </c>
      <c r="B1594" s="7"/>
      <c r="C1594" s="7"/>
      <c r="D1594" s="8">
        <v>100.2315</v>
      </c>
      <c r="E1594" s="8"/>
      <c r="F1594" s="8">
        <v>100.2315</v>
      </c>
      <c r="G1594" s="8"/>
      <c r="H1594" s="8">
        <v>0</v>
      </c>
      <c r="I1594" s="8"/>
    </row>
    <row r="1595" s="1" customFormat="1" ht="32.25" customHeight="1" spans="1:9">
      <c r="A1595" s="9" t="s">
        <v>2386</v>
      </c>
      <c r="B1595" s="9"/>
      <c r="C1595" s="9"/>
      <c r="D1595" s="10" t="s">
        <v>3723</v>
      </c>
      <c r="E1595" s="10"/>
      <c r="F1595" s="10"/>
      <c r="G1595" s="10"/>
      <c r="H1595" s="10"/>
      <c r="I1595" s="10"/>
    </row>
    <row r="1596" s="1" customFormat="1" ht="26.45" customHeight="1" spans="1:9">
      <c r="A1596" s="11" t="s">
        <v>2388</v>
      </c>
      <c r="B1596" s="11"/>
      <c r="C1596" s="11"/>
      <c r="D1596" s="11"/>
      <c r="E1596" s="11"/>
      <c r="F1596" s="11"/>
      <c r="G1596" s="11"/>
      <c r="H1596" s="11"/>
      <c r="I1596" s="11"/>
    </row>
    <row r="1597" s="1" customFormat="1" ht="14.25" customHeight="1" spans="1:9">
      <c r="A1597" s="6" t="s">
        <v>2389</v>
      </c>
      <c r="B1597" s="6" t="s">
        <v>1040</v>
      </c>
      <c r="C1597" s="6" t="s">
        <v>1041</v>
      </c>
      <c r="D1597" s="6" t="s">
        <v>1042</v>
      </c>
      <c r="E1597" s="6" t="s">
        <v>1044</v>
      </c>
      <c r="F1597" s="6" t="s">
        <v>2390</v>
      </c>
      <c r="G1597" s="6"/>
      <c r="H1597" s="6"/>
      <c r="I1597" s="6"/>
    </row>
    <row r="1598" s="1" customFormat="1" ht="14.25" customHeight="1" spans="1:9">
      <c r="A1598" s="6"/>
      <c r="B1598" s="6"/>
      <c r="C1598" s="6"/>
      <c r="D1598" s="6"/>
      <c r="E1598" s="6"/>
      <c r="F1598" s="6" t="s">
        <v>2391</v>
      </c>
      <c r="G1598" s="6">
        <v>2023</v>
      </c>
      <c r="H1598" s="6">
        <v>2024</v>
      </c>
      <c r="I1598" s="6">
        <v>2025</v>
      </c>
    </row>
    <row r="1599" s="1" customFormat="1" ht="14.25" customHeight="1" spans="1:9">
      <c r="A1599" s="7">
        <v>1</v>
      </c>
      <c r="B1599" s="12" t="s">
        <v>1096</v>
      </c>
      <c r="C1599" s="12" t="s">
        <v>2392</v>
      </c>
      <c r="D1599" s="12" t="s">
        <v>2393</v>
      </c>
      <c r="E1599" s="13" t="s">
        <v>3724</v>
      </c>
      <c r="F1599" s="13" t="s">
        <v>3725</v>
      </c>
      <c r="G1599" s="13" t="s">
        <v>3726</v>
      </c>
      <c r="H1599" s="13" t="s">
        <v>3727</v>
      </c>
      <c r="I1599" s="13" t="s">
        <v>3728</v>
      </c>
    </row>
    <row r="1600" s="1" customFormat="1" ht="14.25" customHeight="1" spans="1:9">
      <c r="A1600" s="7">
        <v>2</v>
      </c>
      <c r="B1600" s="12" t="s">
        <v>1096</v>
      </c>
      <c r="C1600" s="12" t="s">
        <v>2392</v>
      </c>
      <c r="D1600" s="12" t="s">
        <v>2398</v>
      </c>
      <c r="E1600" s="13" t="s">
        <v>2413</v>
      </c>
      <c r="F1600" s="13"/>
      <c r="G1600" s="13"/>
      <c r="H1600" s="13"/>
      <c r="I1600" s="13"/>
    </row>
    <row r="1601" s="1" customFormat="1" ht="14.25" customHeight="1" spans="1:9">
      <c r="A1601" s="7">
        <v>3</v>
      </c>
      <c r="B1601" s="12" t="s">
        <v>1096</v>
      </c>
      <c r="C1601" s="12" t="s">
        <v>2392</v>
      </c>
      <c r="D1601" s="12" t="s">
        <v>2400</v>
      </c>
      <c r="E1601" s="13" t="s">
        <v>3729</v>
      </c>
      <c r="F1601" s="13" t="s">
        <v>3730</v>
      </c>
      <c r="G1601" s="13" t="s">
        <v>2399</v>
      </c>
      <c r="H1601" s="13" t="s">
        <v>2399</v>
      </c>
      <c r="I1601" s="13" t="s">
        <v>3730</v>
      </c>
    </row>
    <row r="1602" s="1" customFormat="1" ht="14.25" customHeight="1" spans="1:9">
      <c r="A1602" s="7">
        <v>4</v>
      </c>
      <c r="B1602" s="12" t="s">
        <v>1096</v>
      </c>
      <c r="C1602" s="12" t="s">
        <v>2392</v>
      </c>
      <c r="D1602" s="12" t="s">
        <v>2402</v>
      </c>
      <c r="E1602" s="13" t="s">
        <v>3694</v>
      </c>
      <c r="F1602" s="13" t="s">
        <v>3731</v>
      </c>
      <c r="G1602" s="13"/>
      <c r="H1602" s="13"/>
      <c r="I1602" s="13" t="s">
        <v>3731</v>
      </c>
    </row>
    <row r="1603" s="1" customFormat="1" ht="14.25" customHeight="1" spans="1:9">
      <c r="A1603" s="7">
        <v>5</v>
      </c>
      <c r="B1603" s="12" t="s">
        <v>1096</v>
      </c>
      <c r="C1603" s="12" t="s">
        <v>2404</v>
      </c>
      <c r="D1603" s="12" t="s">
        <v>2405</v>
      </c>
      <c r="E1603" s="13" t="s">
        <v>1669</v>
      </c>
      <c r="F1603" s="13"/>
      <c r="G1603" s="13"/>
      <c r="H1603" s="13"/>
      <c r="I1603" s="13"/>
    </row>
    <row r="1604" s="1" customFormat="1" ht="14.25" customHeight="1" spans="1:9">
      <c r="A1604" s="7">
        <v>6</v>
      </c>
      <c r="B1604" s="12" t="s">
        <v>1096</v>
      </c>
      <c r="C1604" s="12" t="s">
        <v>2406</v>
      </c>
      <c r="D1604" s="12" t="s">
        <v>2407</v>
      </c>
      <c r="E1604" s="13" t="s">
        <v>2399</v>
      </c>
      <c r="F1604" s="13"/>
      <c r="G1604" s="13"/>
      <c r="H1604" s="13"/>
      <c r="I1604" s="13"/>
    </row>
    <row r="1605" s="1" customFormat="1" ht="14.25" customHeight="1" spans="1:9">
      <c r="A1605" s="7">
        <v>7</v>
      </c>
      <c r="B1605" s="12" t="s">
        <v>1096</v>
      </c>
      <c r="C1605" s="12" t="s">
        <v>2408</v>
      </c>
      <c r="D1605" s="12" t="s">
        <v>2409</v>
      </c>
      <c r="E1605" s="13" t="s">
        <v>2413</v>
      </c>
      <c r="F1605" s="13"/>
      <c r="G1605" s="13"/>
      <c r="H1605" s="13"/>
      <c r="I1605" s="13"/>
    </row>
    <row r="1606" s="1" customFormat="1" ht="25.7" customHeight="1" spans="1:9">
      <c r="A1606" s="11" t="s">
        <v>2410</v>
      </c>
      <c r="B1606" s="11"/>
      <c r="C1606" s="11"/>
      <c r="D1606" s="11"/>
      <c r="E1606" s="11"/>
      <c r="F1606" s="11"/>
      <c r="G1606" s="11"/>
      <c r="H1606" s="11"/>
      <c r="I1606" s="11"/>
    </row>
    <row r="1607" s="1" customFormat="1" ht="14.25" customHeight="1" spans="1:9">
      <c r="A1607" s="6" t="s">
        <v>2389</v>
      </c>
      <c r="B1607" s="6" t="s">
        <v>1040</v>
      </c>
      <c r="C1607" s="6" t="s">
        <v>1041</v>
      </c>
      <c r="D1607" s="6" t="s">
        <v>1042</v>
      </c>
      <c r="E1607" s="6"/>
      <c r="F1607" s="9" t="s">
        <v>2411</v>
      </c>
      <c r="G1607" s="9"/>
      <c r="H1607" s="9"/>
      <c r="I1607" s="9"/>
    </row>
    <row r="1608" s="1" customFormat="1" ht="14.25" customHeight="1" spans="1:9">
      <c r="A1608" s="7">
        <v>1</v>
      </c>
      <c r="B1608" s="14" t="s">
        <v>1050</v>
      </c>
      <c r="C1608" s="15" t="s">
        <v>1065</v>
      </c>
      <c r="D1608" s="15" t="s">
        <v>2766</v>
      </c>
      <c r="E1608" s="15"/>
      <c r="F1608" s="15" t="s">
        <v>3732</v>
      </c>
      <c r="G1608" s="15"/>
      <c r="H1608" s="15"/>
      <c r="I1608" s="15"/>
    </row>
    <row r="1609" s="1" customFormat="1" ht="14.25" customHeight="1" spans="1:9">
      <c r="A1609" s="7">
        <v>2</v>
      </c>
      <c r="B1609" s="14" t="s">
        <v>1050</v>
      </c>
      <c r="C1609" s="15" t="s">
        <v>1051</v>
      </c>
      <c r="D1609" s="15" t="s">
        <v>3733</v>
      </c>
      <c r="E1609" s="15"/>
      <c r="F1609" s="15" t="s">
        <v>3460</v>
      </c>
      <c r="G1609" s="15"/>
      <c r="H1609" s="15"/>
      <c r="I1609" s="15"/>
    </row>
    <row r="1610" s="1" customFormat="1" ht="14.25" customHeight="1" spans="1:9">
      <c r="A1610" s="7">
        <v>3</v>
      </c>
      <c r="B1610" s="14" t="s">
        <v>1050</v>
      </c>
      <c r="C1610" s="15" t="s">
        <v>1051</v>
      </c>
      <c r="D1610" s="15" t="s">
        <v>3734</v>
      </c>
      <c r="E1610" s="15"/>
      <c r="F1610" s="15" t="s">
        <v>3735</v>
      </c>
      <c r="G1610" s="15"/>
      <c r="H1610" s="15"/>
      <c r="I1610" s="15"/>
    </row>
    <row r="1611" s="1" customFormat="1" ht="14.25" customHeight="1" spans="1:9">
      <c r="A1611" s="7">
        <v>4</v>
      </c>
      <c r="B1611" s="14" t="s">
        <v>1050</v>
      </c>
      <c r="C1611" s="15" t="s">
        <v>1051</v>
      </c>
      <c r="D1611" s="15" t="s">
        <v>3736</v>
      </c>
      <c r="E1611" s="15"/>
      <c r="F1611" s="15" t="s">
        <v>3737</v>
      </c>
      <c r="G1611" s="15"/>
      <c r="H1611" s="15"/>
      <c r="I1611" s="15"/>
    </row>
    <row r="1612" s="1" customFormat="1" ht="14.25" customHeight="1" spans="1:9">
      <c r="A1612" s="7">
        <v>5</v>
      </c>
      <c r="B1612" s="14" t="s">
        <v>1050</v>
      </c>
      <c r="C1612" s="15" t="s">
        <v>1061</v>
      </c>
      <c r="D1612" s="15" t="s">
        <v>3319</v>
      </c>
      <c r="E1612" s="15"/>
      <c r="F1612" s="15" t="s">
        <v>3738</v>
      </c>
      <c r="G1612" s="15"/>
      <c r="H1612" s="15"/>
      <c r="I1612" s="15"/>
    </row>
    <row r="1613" s="1" customFormat="1" ht="14.25" customHeight="1" spans="1:9">
      <c r="A1613" s="7">
        <v>6</v>
      </c>
      <c r="B1613" s="14" t="s">
        <v>1070</v>
      </c>
      <c r="C1613" s="15" t="s">
        <v>1144</v>
      </c>
      <c r="D1613" s="15" t="s">
        <v>3739</v>
      </c>
      <c r="E1613" s="15"/>
      <c r="F1613" s="15" t="s">
        <v>3348</v>
      </c>
      <c r="G1613" s="15"/>
      <c r="H1613" s="15"/>
      <c r="I1613" s="15"/>
    </row>
    <row r="1614" s="1" customFormat="1" ht="14.25" customHeight="1" spans="1:9">
      <c r="A1614" s="7">
        <v>7</v>
      </c>
      <c r="B1614" s="14" t="s">
        <v>1070</v>
      </c>
      <c r="C1614" s="15" t="s">
        <v>1075</v>
      </c>
      <c r="D1614" s="15" t="s">
        <v>3740</v>
      </c>
      <c r="E1614" s="15"/>
      <c r="F1614" s="15" t="s">
        <v>2666</v>
      </c>
      <c r="G1614" s="15"/>
      <c r="H1614" s="15"/>
      <c r="I1614" s="15"/>
    </row>
    <row r="1615" s="1" customFormat="1" ht="56.45" customHeight="1" spans="1:9">
      <c r="A1615" s="2" t="s">
        <v>2378</v>
      </c>
      <c r="B1615" s="2"/>
      <c r="C1615" s="2"/>
      <c r="D1615" s="2"/>
      <c r="E1615" s="2"/>
      <c r="F1615" s="2"/>
      <c r="G1615" s="2"/>
      <c r="H1615" s="2"/>
      <c r="I1615" s="2"/>
    </row>
    <row r="1616" s="1" customFormat="1" ht="27.2" customHeight="1" spans="1:9">
      <c r="A1616" s="3" t="s">
        <v>2379</v>
      </c>
      <c r="B1616" s="4" t="s">
        <v>3741</v>
      </c>
      <c r="C1616" s="4"/>
      <c r="D1616" s="4"/>
      <c r="E1616" s="4"/>
      <c r="F1616" s="4"/>
      <c r="G1616" s="5"/>
      <c r="H1616" s="5"/>
      <c r="I1616" s="16" t="s">
        <v>2</v>
      </c>
    </row>
    <row r="1617" s="1" customFormat="1" ht="28.5" customHeight="1" spans="1:9">
      <c r="A1617" s="6" t="s">
        <v>2381</v>
      </c>
      <c r="B1617" s="6"/>
      <c r="C1617" s="6"/>
      <c r="D1617" s="6" t="s">
        <v>2382</v>
      </c>
      <c r="E1617" s="6"/>
      <c r="F1617" s="6" t="s">
        <v>2383</v>
      </c>
      <c r="G1617" s="6"/>
      <c r="H1617" s="6" t="s">
        <v>39</v>
      </c>
      <c r="I1617" s="6"/>
    </row>
    <row r="1618" s="1" customFormat="1" ht="28.5" customHeight="1" spans="1:9">
      <c r="A1618" s="7" t="s">
        <v>2384</v>
      </c>
      <c r="B1618" s="7"/>
      <c r="C1618" s="7"/>
      <c r="D1618" s="8">
        <v>1340.5589</v>
      </c>
      <c r="E1618" s="8"/>
      <c r="F1618" s="8">
        <v>1340.5589</v>
      </c>
      <c r="G1618" s="8"/>
      <c r="H1618" s="8">
        <v>0</v>
      </c>
      <c r="I1618" s="8"/>
    </row>
    <row r="1619" s="1" customFormat="1" ht="28.5" customHeight="1" spans="1:9">
      <c r="A1619" s="7" t="s">
        <v>2385</v>
      </c>
      <c r="B1619" s="7"/>
      <c r="C1619" s="7"/>
      <c r="D1619" s="8">
        <v>1340.5589</v>
      </c>
      <c r="E1619" s="8"/>
      <c r="F1619" s="8">
        <v>1340.5589</v>
      </c>
      <c r="G1619" s="8"/>
      <c r="H1619" s="8">
        <v>0</v>
      </c>
      <c r="I1619" s="8"/>
    </row>
    <row r="1620" s="1" customFormat="1" ht="248.65" customHeight="1" spans="1:9">
      <c r="A1620" s="9" t="s">
        <v>2386</v>
      </c>
      <c r="B1620" s="9"/>
      <c r="C1620" s="9"/>
      <c r="D1620" s="10" t="s">
        <v>3742</v>
      </c>
      <c r="E1620" s="10"/>
      <c r="F1620" s="10"/>
      <c r="G1620" s="10"/>
      <c r="H1620" s="10"/>
      <c r="I1620" s="10"/>
    </row>
    <row r="1621" s="1" customFormat="1" ht="26.45" customHeight="1" spans="1:9">
      <c r="A1621" s="11" t="s">
        <v>2388</v>
      </c>
      <c r="B1621" s="11"/>
      <c r="C1621" s="11"/>
      <c r="D1621" s="11"/>
      <c r="E1621" s="11"/>
      <c r="F1621" s="11"/>
      <c r="G1621" s="11"/>
      <c r="H1621" s="11"/>
      <c r="I1621" s="11"/>
    </row>
    <row r="1622" s="1" customFormat="1" ht="14.25" customHeight="1" spans="1:9">
      <c r="A1622" s="6" t="s">
        <v>2389</v>
      </c>
      <c r="B1622" s="6" t="s">
        <v>1040</v>
      </c>
      <c r="C1622" s="6" t="s">
        <v>1041</v>
      </c>
      <c r="D1622" s="6" t="s">
        <v>1042</v>
      </c>
      <c r="E1622" s="6" t="s">
        <v>1044</v>
      </c>
      <c r="F1622" s="6" t="s">
        <v>2390</v>
      </c>
      <c r="G1622" s="6"/>
      <c r="H1622" s="6"/>
      <c r="I1622" s="6"/>
    </row>
    <row r="1623" s="1" customFormat="1" ht="14.25" customHeight="1" spans="1:9">
      <c r="A1623" s="6"/>
      <c r="B1623" s="6"/>
      <c r="C1623" s="6"/>
      <c r="D1623" s="6"/>
      <c r="E1623" s="6"/>
      <c r="F1623" s="6" t="s">
        <v>2391</v>
      </c>
      <c r="G1623" s="6">
        <v>2023</v>
      </c>
      <c r="H1623" s="6">
        <v>2024</v>
      </c>
      <c r="I1623" s="6">
        <v>2025</v>
      </c>
    </row>
    <row r="1624" s="1" customFormat="1" ht="14.25" customHeight="1" spans="1:9">
      <c r="A1624" s="7">
        <v>1</v>
      </c>
      <c r="B1624" s="12" t="s">
        <v>1096</v>
      </c>
      <c r="C1624" s="12" t="s">
        <v>2392</v>
      </c>
      <c r="D1624" s="12" t="s">
        <v>2393</v>
      </c>
      <c r="E1624" s="13" t="s">
        <v>3743</v>
      </c>
      <c r="F1624" s="13" t="s">
        <v>3744</v>
      </c>
      <c r="G1624" s="13" t="s">
        <v>3745</v>
      </c>
      <c r="H1624" s="13" t="s">
        <v>3746</v>
      </c>
      <c r="I1624" s="13" t="s">
        <v>3743</v>
      </c>
    </row>
    <row r="1625" s="1" customFormat="1" ht="14.25" customHeight="1" spans="1:9">
      <c r="A1625" s="7">
        <v>2</v>
      </c>
      <c r="B1625" s="12" t="s">
        <v>1096</v>
      </c>
      <c r="C1625" s="12" t="s">
        <v>2392</v>
      </c>
      <c r="D1625" s="12" t="s">
        <v>2400</v>
      </c>
      <c r="E1625" s="13" t="s">
        <v>3747</v>
      </c>
      <c r="F1625" s="13" t="s">
        <v>3747</v>
      </c>
      <c r="G1625" s="13" t="s">
        <v>2399</v>
      </c>
      <c r="H1625" s="13" t="s">
        <v>2399</v>
      </c>
      <c r="I1625" s="13" t="s">
        <v>3747</v>
      </c>
    </row>
    <row r="1626" s="1" customFormat="1" ht="14.25" customHeight="1" spans="1:9">
      <c r="A1626" s="7">
        <v>3</v>
      </c>
      <c r="B1626" s="12" t="s">
        <v>1096</v>
      </c>
      <c r="C1626" s="12" t="s">
        <v>2392</v>
      </c>
      <c r="D1626" s="12" t="s">
        <v>2402</v>
      </c>
      <c r="E1626" s="13" t="s">
        <v>3748</v>
      </c>
      <c r="F1626" s="13" t="s">
        <v>3748</v>
      </c>
      <c r="G1626" s="13"/>
      <c r="H1626" s="13"/>
      <c r="I1626" s="13" t="s">
        <v>3748</v>
      </c>
    </row>
    <row r="1627" s="1" customFormat="1" ht="14.25" customHeight="1" spans="1:9">
      <c r="A1627" s="7">
        <v>4</v>
      </c>
      <c r="B1627" s="12" t="s">
        <v>1096</v>
      </c>
      <c r="C1627" s="12" t="s">
        <v>2404</v>
      </c>
      <c r="D1627" s="12" t="s">
        <v>2405</v>
      </c>
      <c r="E1627" s="13" t="s">
        <v>1919</v>
      </c>
      <c r="F1627" s="13"/>
      <c r="G1627" s="13"/>
      <c r="H1627" s="13"/>
      <c r="I1627" s="13"/>
    </row>
    <row r="1628" s="1" customFormat="1" ht="25.7" customHeight="1" spans="1:9">
      <c r="A1628" s="11" t="s">
        <v>2410</v>
      </c>
      <c r="B1628" s="11"/>
      <c r="C1628" s="11"/>
      <c r="D1628" s="11"/>
      <c r="E1628" s="11"/>
      <c r="F1628" s="11"/>
      <c r="G1628" s="11"/>
      <c r="H1628" s="11"/>
      <c r="I1628" s="11"/>
    </row>
    <row r="1629" s="1" customFormat="1" ht="14.25" customHeight="1" spans="1:9">
      <c r="A1629" s="6" t="s">
        <v>2389</v>
      </c>
      <c r="B1629" s="6" t="s">
        <v>1040</v>
      </c>
      <c r="C1629" s="6" t="s">
        <v>1041</v>
      </c>
      <c r="D1629" s="6" t="s">
        <v>1042</v>
      </c>
      <c r="E1629" s="6"/>
      <c r="F1629" s="9" t="s">
        <v>2411</v>
      </c>
      <c r="G1629" s="9"/>
      <c r="H1629" s="9"/>
      <c r="I1629" s="9"/>
    </row>
    <row r="1630" s="1" customFormat="1" ht="14.25" customHeight="1" spans="1:9">
      <c r="A1630" s="7">
        <v>1</v>
      </c>
      <c r="B1630" s="14" t="s">
        <v>1050</v>
      </c>
      <c r="C1630" s="15" t="s">
        <v>1065</v>
      </c>
      <c r="D1630" s="15" t="s">
        <v>3749</v>
      </c>
      <c r="E1630" s="15"/>
      <c r="F1630" s="15" t="s">
        <v>2520</v>
      </c>
      <c r="G1630" s="15"/>
      <c r="H1630" s="15"/>
      <c r="I1630" s="15"/>
    </row>
    <row r="1631" s="1" customFormat="1" ht="14.25" customHeight="1" spans="1:9">
      <c r="A1631" s="7">
        <v>2</v>
      </c>
      <c r="B1631" s="14" t="s">
        <v>1050</v>
      </c>
      <c r="C1631" s="15" t="s">
        <v>1051</v>
      </c>
      <c r="D1631" s="15" t="s">
        <v>3750</v>
      </c>
      <c r="E1631" s="15"/>
      <c r="F1631" s="15" t="s">
        <v>3575</v>
      </c>
      <c r="G1631" s="15"/>
      <c r="H1631" s="15"/>
      <c r="I1631" s="15"/>
    </row>
    <row r="1632" s="1" customFormat="1" ht="14.25" customHeight="1" spans="1:9">
      <c r="A1632" s="7">
        <v>3</v>
      </c>
      <c r="B1632" s="14" t="s">
        <v>1050</v>
      </c>
      <c r="C1632" s="15" t="s">
        <v>1051</v>
      </c>
      <c r="D1632" s="15" t="s">
        <v>3751</v>
      </c>
      <c r="E1632" s="15"/>
      <c r="F1632" s="15" t="s">
        <v>2768</v>
      </c>
      <c r="G1632" s="15"/>
      <c r="H1632" s="15"/>
      <c r="I1632" s="15"/>
    </row>
    <row r="1633" s="1" customFormat="1" ht="14.25" customHeight="1" spans="1:9">
      <c r="A1633" s="7">
        <v>4</v>
      </c>
      <c r="B1633" s="14" t="s">
        <v>1050</v>
      </c>
      <c r="C1633" s="15" t="s">
        <v>1051</v>
      </c>
      <c r="D1633" s="15" t="s">
        <v>3752</v>
      </c>
      <c r="E1633" s="15"/>
      <c r="F1633" s="15" t="s">
        <v>3753</v>
      </c>
      <c r="G1633" s="15"/>
      <c r="H1633" s="15"/>
      <c r="I1633" s="15"/>
    </row>
    <row r="1634" s="1" customFormat="1" ht="14.25" customHeight="1" spans="1:9">
      <c r="A1634" s="7">
        <v>5</v>
      </c>
      <c r="B1634" s="14" t="s">
        <v>1050</v>
      </c>
      <c r="C1634" s="15" t="s">
        <v>1061</v>
      </c>
      <c r="D1634" s="15" t="s">
        <v>3754</v>
      </c>
      <c r="E1634" s="15"/>
      <c r="F1634" s="15" t="s">
        <v>2520</v>
      </c>
      <c r="G1634" s="15"/>
      <c r="H1634" s="15"/>
      <c r="I1634" s="15"/>
    </row>
    <row r="1635" s="1" customFormat="1" ht="14.25" customHeight="1" spans="1:9">
      <c r="A1635" s="7">
        <v>6</v>
      </c>
      <c r="B1635" s="14" t="s">
        <v>1070</v>
      </c>
      <c r="C1635" s="15" t="s">
        <v>1075</v>
      </c>
      <c r="D1635" s="15" t="s">
        <v>3285</v>
      </c>
      <c r="E1635" s="15"/>
      <c r="F1635" s="15" t="s">
        <v>2454</v>
      </c>
      <c r="G1635" s="15"/>
      <c r="H1635" s="15"/>
      <c r="I1635" s="15"/>
    </row>
    <row r="1636" s="1" customFormat="1" ht="14.25" customHeight="1" spans="1:9">
      <c r="A1636" s="7">
        <v>7</v>
      </c>
      <c r="B1636" s="14" t="s">
        <v>1070</v>
      </c>
      <c r="C1636" s="15" t="s">
        <v>1075</v>
      </c>
      <c r="D1636" s="15" t="s">
        <v>3755</v>
      </c>
      <c r="E1636" s="15"/>
      <c r="F1636" s="15" t="s">
        <v>2885</v>
      </c>
      <c r="G1636" s="15"/>
      <c r="H1636" s="15"/>
      <c r="I1636" s="15"/>
    </row>
    <row r="1637" s="1" customFormat="1" ht="14.25" customHeight="1" spans="1:9">
      <c r="A1637" s="7">
        <v>8</v>
      </c>
      <c r="B1637" s="14" t="s">
        <v>1070</v>
      </c>
      <c r="C1637" s="15" t="s">
        <v>1252</v>
      </c>
      <c r="D1637" s="15" t="s">
        <v>3756</v>
      </c>
      <c r="E1637" s="15"/>
      <c r="F1637" s="15" t="s">
        <v>2531</v>
      </c>
      <c r="G1637" s="15"/>
      <c r="H1637" s="15"/>
      <c r="I1637" s="15"/>
    </row>
    <row r="1638" s="1" customFormat="1" ht="56.45" customHeight="1" spans="1:9">
      <c r="A1638" s="2" t="s">
        <v>2378</v>
      </c>
      <c r="B1638" s="2"/>
      <c r="C1638" s="2"/>
      <c r="D1638" s="2"/>
      <c r="E1638" s="2"/>
      <c r="F1638" s="2"/>
      <c r="G1638" s="2"/>
      <c r="H1638" s="2"/>
      <c r="I1638" s="2"/>
    </row>
    <row r="1639" s="1" customFormat="1" ht="27.2" customHeight="1" spans="1:9">
      <c r="A1639" s="3" t="s">
        <v>2379</v>
      </c>
      <c r="B1639" s="4" t="s">
        <v>3757</v>
      </c>
      <c r="C1639" s="4"/>
      <c r="D1639" s="4"/>
      <c r="E1639" s="4"/>
      <c r="F1639" s="4"/>
      <c r="G1639" s="5"/>
      <c r="H1639" s="5"/>
      <c r="I1639" s="16" t="s">
        <v>2</v>
      </c>
    </row>
    <row r="1640" s="1" customFormat="1" ht="28.5" customHeight="1" spans="1:9">
      <c r="A1640" s="6" t="s">
        <v>2381</v>
      </c>
      <c r="B1640" s="6"/>
      <c r="C1640" s="6"/>
      <c r="D1640" s="6" t="s">
        <v>2382</v>
      </c>
      <c r="E1640" s="6"/>
      <c r="F1640" s="6" t="s">
        <v>2383</v>
      </c>
      <c r="G1640" s="6"/>
      <c r="H1640" s="6" t="s">
        <v>39</v>
      </c>
      <c r="I1640" s="6"/>
    </row>
    <row r="1641" s="1" customFormat="1" ht="28.5" customHeight="1" spans="1:9">
      <c r="A1641" s="7" t="s">
        <v>2384</v>
      </c>
      <c r="B1641" s="7"/>
      <c r="C1641" s="7"/>
      <c r="D1641" s="8">
        <v>888.0177</v>
      </c>
      <c r="E1641" s="8"/>
      <c r="F1641" s="8">
        <v>888.0177</v>
      </c>
      <c r="G1641" s="8"/>
      <c r="H1641" s="8">
        <v>0</v>
      </c>
      <c r="I1641" s="8"/>
    </row>
    <row r="1642" s="1" customFormat="1" ht="28.5" customHeight="1" spans="1:9">
      <c r="A1642" s="7" t="s">
        <v>2385</v>
      </c>
      <c r="B1642" s="7"/>
      <c r="C1642" s="7"/>
      <c r="D1642" s="8">
        <v>888.0177</v>
      </c>
      <c r="E1642" s="8"/>
      <c r="F1642" s="8">
        <v>888.0177</v>
      </c>
      <c r="G1642" s="8"/>
      <c r="H1642" s="8">
        <v>0</v>
      </c>
      <c r="I1642" s="8"/>
    </row>
    <row r="1643" s="1" customFormat="1" ht="57.2" customHeight="1" spans="1:9">
      <c r="A1643" s="9" t="s">
        <v>2386</v>
      </c>
      <c r="B1643" s="9"/>
      <c r="C1643" s="9"/>
      <c r="D1643" s="10" t="s">
        <v>3758</v>
      </c>
      <c r="E1643" s="10"/>
      <c r="F1643" s="10"/>
      <c r="G1643" s="10"/>
      <c r="H1643" s="10"/>
      <c r="I1643" s="10"/>
    </row>
    <row r="1644" s="1" customFormat="1" ht="26.45" customHeight="1" spans="1:9">
      <c r="A1644" s="11" t="s">
        <v>2388</v>
      </c>
      <c r="B1644" s="11"/>
      <c r="C1644" s="11"/>
      <c r="D1644" s="11"/>
      <c r="E1644" s="11"/>
      <c r="F1644" s="11"/>
      <c r="G1644" s="11"/>
      <c r="H1644" s="11"/>
      <c r="I1644" s="11"/>
    </row>
    <row r="1645" s="1" customFormat="1" ht="14.25" customHeight="1" spans="1:9">
      <c r="A1645" s="6" t="s">
        <v>2389</v>
      </c>
      <c r="B1645" s="6" t="s">
        <v>1040</v>
      </c>
      <c r="C1645" s="6" t="s">
        <v>1041</v>
      </c>
      <c r="D1645" s="6" t="s">
        <v>1042</v>
      </c>
      <c r="E1645" s="6" t="s">
        <v>1044</v>
      </c>
      <c r="F1645" s="6" t="s">
        <v>2390</v>
      </c>
      <c r="G1645" s="6"/>
      <c r="H1645" s="6"/>
      <c r="I1645" s="6"/>
    </row>
    <row r="1646" s="1" customFormat="1" ht="14.25" customHeight="1" spans="1:9">
      <c r="A1646" s="6"/>
      <c r="B1646" s="6"/>
      <c r="C1646" s="6"/>
      <c r="D1646" s="6"/>
      <c r="E1646" s="6"/>
      <c r="F1646" s="6" t="s">
        <v>2391</v>
      </c>
      <c r="G1646" s="6">
        <v>2023</v>
      </c>
      <c r="H1646" s="6">
        <v>2024</v>
      </c>
      <c r="I1646" s="6">
        <v>2025</v>
      </c>
    </row>
    <row r="1647" s="1" customFormat="1" ht="14.25" customHeight="1" spans="1:9">
      <c r="A1647" s="7">
        <v>1</v>
      </c>
      <c r="B1647" s="12" t="s">
        <v>1096</v>
      </c>
      <c r="C1647" s="12" t="s">
        <v>2392</v>
      </c>
      <c r="D1647" s="12" t="s">
        <v>2393</v>
      </c>
      <c r="E1647" s="13" t="s">
        <v>3759</v>
      </c>
      <c r="F1647" s="13" t="s">
        <v>3759</v>
      </c>
      <c r="G1647" s="13" t="s">
        <v>3760</v>
      </c>
      <c r="H1647" s="13" t="s">
        <v>3761</v>
      </c>
      <c r="I1647" s="13" t="s">
        <v>3762</v>
      </c>
    </row>
    <row r="1648" s="1" customFormat="1" ht="14.25" customHeight="1" spans="1:9">
      <c r="A1648" s="7">
        <v>2</v>
      </c>
      <c r="B1648" s="12" t="s">
        <v>1096</v>
      </c>
      <c r="C1648" s="12" t="s">
        <v>2392</v>
      </c>
      <c r="D1648" s="12" t="s">
        <v>2400</v>
      </c>
      <c r="E1648" s="13" t="s">
        <v>3763</v>
      </c>
      <c r="F1648" s="13" t="s">
        <v>3763</v>
      </c>
      <c r="G1648" s="13" t="s">
        <v>2399</v>
      </c>
      <c r="H1648" s="13" t="s">
        <v>2399</v>
      </c>
      <c r="I1648" s="13" t="s">
        <v>3763</v>
      </c>
    </row>
    <row r="1649" s="1" customFormat="1" ht="14.25" customHeight="1" spans="1:9">
      <c r="A1649" s="7">
        <v>3</v>
      </c>
      <c r="B1649" s="12" t="s">
        <v>1096</v>
      </c>
      <c r="C1649" s="12" t="s">
        <v>2392</v>
      </c>
      <c r="D1649" s="12" t="s">
        <v>2402</v>
      </c>
      <c r="E1649" s="13" t="s">
        <v>3764</v>
      </c>
      <c r="F1649" s="13" t="s">
        <v>3764</v>
      </c>
      <c r="G1649" s="13"/>
      <c r="H1649" s="13"/>
      <c r="I1649" s="13" t="s">
        <v>3764</v>
      </c>
    </row>
    <row r="1650" s="1" customFormat="1" ht="14.25" customHeight="1" spans="1:9">
      <c r="A1650" s="7">
        <v>4</v>
      </c>
      <c r="B1650" s="12" t="s">
        <v>1096</v>
      </c>
      <c r="C1650" s="12" t="s">
        <v>2404</v>
      </c>
      <c r="D1650" s="12" t="s">
        <v>2405</v>
      </c>
      <c r="E1650" s="13" t="s">
        <v>1919</v>
      </c>
      <c r="F1650" s="13"/>
      <c r="G1650" s="13"/>
      <c r="H1650" s="13"/>
      <c r="I1650" s="13"/>
    </row>
    <row r="1651" s="1" customFormat="1" ht="25.7" customHeight="1" spans="1:9">
      <c r="A1651" s="11" t="s">
        <v>2410</v>
      </c>
      <c r="B1651" s="11"/>
      <c r="C1651" s="11"/>
      <c r="D1651" s="11"/>
      <c r="E1651" s="11"/>
      <c r="F1651" s="11"/>
      <c r="G1651" s="11"/>
      <c r="H1651" s="11"/>
      <c r="I1651" s="11"/>
    </row>
    <row r="1652" s="1" customFormat="1" ht="14.25" customHeight="1" spans="1:9">
      <c r="A1652" s="6" t="s">
        <v>2389</v>
      </c>
      <c r="B1652" s="6" t="s">
        <v>1040</v>
      </c>
      <c r="C1652" s="6" t="s">
        <v>1041</v>
      </c>
      <c r="D1652" s="6" t="s">
        <v>1042</v>
      </c>
      <c r="E1652" s="6"/>
      <c r="F1652" s="9" t="s">
        <v>2411</v>
      </c>
      <c r="G1652" s="9"/>
      <c r="H1652" s="9"/>
      <c r="I1652" s="9"/>
    </row>
    <row r="1653" s="1" customFormat="1" ht="14.25" customHeight="1" spans="1:9">
      <c r="A1653" s="7">
        <v>1</v>
      </c>
      <c r="B1653" s="14" t="s">
        <v>1050</v>
      </c>
      <c r="C1653" s="15" t="s">
        <v>1065</v>
      </c>
      <c r="D1653" s="15" t="s">
        <v>3765</v>
      </c>
      <c r="E1653" s="15"/>
      <c r="F1653" s="15" t="s">
        <v>3766</v>
      </c>
      <c r="G1653" s="15"/>
      <c r="H1653" s="15"/>
      <c r="I1653" s="15"/>
    </row>
    <row r="1654" s="1" customFormat="1" ht="14.25" customHeight="1" spans="1:9">
      <c r="A1654" s="7">
        <v>2</v>
      </c>
      <c r="B1654" s="14" t="s">
        <v>1050</v>
      </c>
      <c r="C1654" s="15" t="s">
        <v>1065</v>
      </c>
      <c r="D1654" s="15" t="s">
        <v>3767</v>
      </c>
      <c r="E1654" s="15"/>
      <c r="F1654" s="15" t="s">
        <v>3768</v>
      </c>
      <c r="G1654" s="15"/>
      <c r="H1654" s="15"/>
      <c r="I1654" s="15"/>
    </row>
    <row r="1655" s="1" customFormat="1" ht="14.25" customHeight="1" spans="1:9">
      <c r="A1655" s="7">
        <v>3</v>
      </c>
      <c r="B1655" s="14" t="s">
        <v>1050</v>
      </c>
      <c r="C1655" s="15" t="s">
        <v>1051</v>
      </c>
      <c r="D1655" s="15" t="s">
        <v>3769</v>
      </c>
      <c r="E1655" s="15"/>
      <c r="F1655" s="15" t="s">
        <v>3770</v>
      </c>
      <c r="G1655" s="15"/>
      <c r="H1655" s="15"/>
      <c r="I1655" s="15"/>
    </row>
    <row r="1656" s="1" customFormat="1" ht="14.25" customHeight="1" spans="1:9">
      <c r="A1656" s="7">
        <v>4</v>
      </c>
      <c r="B1656" s="14" t="s">
        <v>1050</v>
      </c>
      <c r="C1656" s="15" t="s">
        <v>1051</v>
      </c>
      <c r="D1656" s="15" t="s">
        <v>3771</v>
      </c>
      <c r="E1656" s="15"/>
      <c r="F1656" s="15" t="s">
        <v>3772</v>
      </c>
      <c r="G1656" s="15"/>
      <c r="H1656" s="15"/>
      <c r="I1656" s="15"/>
    </row>
    <row r="1657" s="1" customFormat="1" ht="14.25" customHeight="1" spans="1:9">
      <c r="A1657" s="7">
        <v>5</v>
      </c>
      <c r="B1657" s="14" t="s">
        <v>1050</v>
      </c>
      <c r="C1657" s="15" t="s">
        <v>1051</v>
      </c>
      <c r="D1657" s="15" t="s">
        <v>3773</v>
      </c>
      <c r="E1657" s="15"/>
      <c r="F1657" s="15" t="s">
        <v>3774</v>
      </c>
      <c r="G1657" s="15"/>
      <c r="H1657" s="15"/>
      <c r="I1657" s="15"/>
    </row>
    <row r="1658" s="1" customFormat="1" ht="14.25" customHeight="1" spans="1:9">
      <c r="A1658" s="7">
        <v>6</v>
      </c>
      <c r="B1658" s="14" t="s">
        <v>1050</v>
      </c>
      <c r="C1658" s="15" t="s">
        <v>1051</v>
      </c>
      <c r="D1658" s="15" t="s">
        <v>3775</v>
      </c>
      <c r="E1658" s="15"/>
      <c r="F1658" s="15" t="s">
        <v>3776</v>
      </c>
      <c r="G1658" s="15"/>
      <c r="H1658" s="15"/>
      <c r="I1658" s="15"/>
    </row>
    <row r="1659" s="1" customFormat="1" ht="14.25" customHeight="1" spans="1:9">
      <c r="A1659" s="7">
        <v>7</v>
      </c>
      <c r="B1659" s="14" t="s">
        <v>1050</v>
      </c>
      <c r="C1659" s="15" t="s">
        <v>1061</v>
      </c>
      <c r="D1659" s="15" t="s">
        <v>3777</v>
      </c>
      <c r="E1659" s="15"/>
      <c r="F1659" s="15" t="s">
        <v>3778</v>
      </c>
      <c r="G1659" s="15"/>
      <c r="H1659" s="15"/>
      <c r="I1659" s="15"/>
    </row>
    <row r="1660" s="1" customFormat="1" ht="14.25" customHeight="1" spans="1:9">
      <c r="A1660" s="7">
        <v>8</v>
      </c>
      <c r="B1660" s="14" t="s">
        <v>1070</v>
      </c>
      <c r="C1660" s="15" t="s">
        <v>1075</v>
      </c>
      <c r="D1660" s="15" t="s">
        <v>3779</v>
      </c>
      <c r="E1660" s="15"/>
      <c r="F1660" s="15" t="s">
        <v>3780</v>
      </c>
      <c r="G1660" s="15"/>
      <c r="H1660" s="15"/>
      <c r="I1660" s="15"/>
    </row>
    <row r="1661" s="1" customFormat="1" ht="56.45" customHeight="1" spans="1:9">
      <c r="A1661" s="2" t="s">
        <v>2378</v>
      </c>
      <c r="B1661" s="2"/>
      <c r="C1661" s="2"/>
      <c r="D1661" s="2"/>
      <c r="E1661" s="2"/>
      <c r="F1661" s="2"/>
      <c r="G1661" s="2"/>
      <c r="H1661" s="2"/>
      <c r="I1661" s="2"/>
    </row>
    <row r="1662" s="1" customFormat="1" ht="27.2" customHeight="1" spans="1:9">
      <c r="A1662" s="3" t="s">
        <v>2379</v>
      </c>
      <c r="B1662" s="4" t="s">
        <v>3781</v>
      </c>
      <c r="C1662" s="4"/>
      <c r="D1662" s="4"/>
      <c r="E1662" s="4"/>
      <c r="F1662" s="4"/>
      <c r="G1662" s="5"/>
      <c r="H1662" s="5"/>
      <c r="I1662" s="16" t="s">
        <v>2</v>
      </c>
    </row>
    <row r="1663" s="1" customFormat="1" ht="28.5" customHeight="1" spans="1:9">
      <c r="A1663" s="6" t="s">
        <v>2381</v>
      </c>
      <c r="B1663" s="6"/>
      <c r="C1663" s="6"/>
      <c r="D1663" s="6" t="s">
        <v>2382</v>
      </c>
      <c r="E1663" s="6"/>
      <c r="F1663" s="6" t="s">
        <v>2383</v>
      </c>
      <c r="G1663" s="6"/>
      <c r="H1663" s="6" t="s">
        <v>39</v>
      </c>
      <c r="I1663" s="6"/>
    </row>
    <row r="1664" s="1" customFormat="1" ht="28.5" customHeight="1" spans="1:9">
      <c r="A1664" s="7" t="s">
        <v>2384</v>
      </c>
      <c r="B1664" s="7"/>
      <c r="C1664" s="7"/>
      <c r="D1664" s="8">
        <v>1073.6028</v>
      </c>
      <c r="E1664" s="8"/>
      <c r="F1664" s="8">
        <v>1073.6028</v>
      </c>
      <c r="G1664" s="8"/>
      <c r="H1664" s="8">
        <v>0</v>
      </c>
      <c r="I1664" s="8"/>
    </row>
    <row r="1665" s="1" customFormat="1" ht="28.5" customHeight="1" spans="1:9">
      <c r="A1665" s="7" t="s">
        <v>2385</v>
      </c>
      <c r="B1665" s="7"/>
      <c r="C1665" s="7"/>
      <c r="D1665" s="8">
        <v>1073.6028</v>
      </c>
      <c r="E1665" s="8"/>
      <c r="F1665" s="8">
        <v>1073.6028</v>
      </c>
      <c r="G1665" s="8"/>
      <c r="H1665" s="8">
        <v>0</v>
      </c>
      <c r="I1665" s="8"/>
    </row>
    <row r="1666" s="1" customFormat="1" ht="260.1" customHeight="1" spans="1:9">
      <c r="A1666" s="9" t="s">
        <v>2386</v>
      </c>
      <c r="B1666" s="9"/>
      <c r="C1666" s="9"/>
      <c r="D1666" s="10" t="s">
        <v>3782</v>
      </c>
      <c r="E1666" s="10"/>
      <c r="F1666" s="10"/>
      <c r="G1666" s="10"/>
      <c r="H1666" s="10"/>
      <c r="I1666" s="10"/>
    </row>
    <row r="1667" s="1" customFormat="1" ht="26.45" customHeight="1" spans="1:9">
      <c r="A1667" s="11" t="s">
        <v>2388</v>
      </c>
      <c r="B1667" s="11"/>
      <c r="C1667" s="11"/>
      <c r="D1667" s="11"/>
      <c r="E1667" s="11"/>
      <c r="F1667" s="11"/>
      <c r="G1667" s="11"/>
      <c r="H1667" s="11"/>
      <c r="I1667" s="11"/>
    </row>
    <row r="1668" s="1" customFormat="1" ht="14.25" customHeight="1" spans="1:9">
      <c r="A1668" s="6" t="s">
        <v>2389</v>
      </c>
      <c r="B1668" s="6" t="s">
        <v>1040</v>
      </c>
      <c r="C1668" s="6" t="s">
        <v>1041</v>
      </c>
      <c r="D1668" s="6" t="s">
        <v>1042</v>
      </c>
      <c r="E1668" s="6" t="s">
        <v>1044</v>
      </c>
      <c r="F1668" s="6" t="s">
        <v>2390</v>
      </c>
      <c r="G1668" s="6"/>
      <c r="H1668" s="6"/>
      <c r="I1668" s="6"/>
    </row>
    <row r="1669" s="1" customFormat="1" ht="14.25" customHeight="1" spans="1:9">
      <c r="A1669" s="6"/>
      <c r="B1669" s="6"/>
      <c r="C1669" s="6"/>
      <c r="D1669" s="6"/>
      <c r="E1669" s="6"/>
      <c r="F1669" s="6" t="s">
        <v>2391</v>
      </c>
      <c r="G1669" s="6">
        <v>2023</v>
      </c>
      <c r="H1669" s="6">
        <v>2024</v>
      </c>
      <c r="I1669" s="6">
        <v>2025</v>
      </c>
    </row>
    <row r="1670" s="1" customFormat="1" ht="14.25" customHeight="1" spans="1:9">
      <c r="A1670" s="7">
        <v>1</v>
      </c>
      <c r="B1670" s="12" t="s">
        <v>1096</v>
      </c>
      <c r="C1670" s="12" t="s">
        <v>2392</v>
      </c>
      <c r="D1670" s="12" t="s">
        <v>2393</v>
      </c>
      <c r="E1670" s="13" t="s">
        <v>3783</v>
      </c>
      <c r="F1670" s="13" t="s">
        <v>3783</v>
      </c>
      <c r="G1670" s="13" t="s">
        <v>3784</v>
      </c>
      <c r="H1670" s="13" t="s">
        <v>3785</v>
      </c>
      <c r="I1670" s="13" t="s">
        <v>3786</v>
      </c>
    </row>
    <row r="1671" s="1" customFormat="1" ht="14.25" customHeight="1" spans="1:9">
      <c r="A1671" s="7">
        <v>2</v>
      </c>
      <c r="B1671" s="12" t="s">
        <v>1096</v>
      </c>
      <c r="C1671" s="12" t="s">
        <v>2392</v>
      </c>
      <c r="D1671" s="12" t="s">
        <v>2400</v>
      </c>
      <c r="E1671" s="13" t="s">
        <v>3787</v>
      </c>
      <c r="F1671" s="13" t="s">
        <v>3787</v>
      </c>
      <c r="G1671" s="13" t="s">
        <v>2399</v>
      </c>
      <c r="H1671" s="13" t="s">
        <v>2399</v>
      </c>
      <c r="I1671" s="13" t="s">
        <v>3787</v>
      </c>
    </row>
    <row r="1672" s="1" customFormat="1" ht="14.25" customHeight="1" spans="1:9">
      <c r="A1672" s="7">
        <v>3</v>
      </c>
      <c r="B1672" s="12" t="s">
        <v>1096</v>
      </c>
      <c r="C1672" s="12" t="s">
        <v>2392</v>
      </c>
      <c r="D1672" s="12" t="s">
        <v>2402</v>
      </c>
      <c r="E1672" s="13" t="s">
        <v>3788</v>
      </c>
      <c r="F1672" s="13" t="s">
        <v>3788</v>
      </c>
      <c r="G1672" s="13"/>
      <c r="H1672" s="13"/>
      <c r="I1672" s="13" t="s">
        <v>3788</v>
      </c>
    </row>
    <row r="1673" s="1" customFormat="1" ht="14.25" customHeight="1" spans="1:9">
      <c r="A1673" s="7">
        <v>4</v>
      </c>
      <c r="B1673" s="12" t="s">
        <v>1096</v>
      </c>
      <c r="C1673" s="12" t="s">
        <v>2404</v>
      </c>
      <c r="D1673" s="12" t="s">
        <v>2405</v>
      </c>
      <c r="E1673" s="13" t="s">
        <v>1919</v>
      </c>
      <c r="F1673" s="13"/>
      <c r="G1673" s="13"/>
      <c r="H1673" s="13"/>
      <c r="I1673" s="13"/>
    </row>
    <row r="1674" s="1" customFormat="1" ht="25.7" customHeight="1" spans="1:9">
      <c r="A1674" s="11" t="s">
        <v>2410</v>
      </c>
      <c r="B1674" s="11"/>
      <c r="C1674" s="11"/>
      <c r="D1674" s="11"/>
      <c r="E1674" s="11"/>
      <c r="F1674" s="11"/>
      <c r="G1674" s="11"/>
      <c r="H1674" s="11"/>
      <c r="I1674" s="11"/>
    </row>
    <row r="1675" s="1" customFormat="1" ht="14.25" customHeight="1" spans="1:9">
      <c r="A1675" s="6" t="s">
        <v>2389</v>
      </c>
      <c r="B1675" s="6" t="s">
        <v>1040</v>
      </c>
      <c r="C1675" s="6" t="s">
        <v>1041</v>
      </c>
      <c r="D1675" s="6" t="s">
        <v>1042</v>
      </c>
      <c r="E1675" s="6"/>
      <c r="F1675" s="9" t="s">
        <v>2411</v>
      </c>
      <c r="G1675" s="9"/>
      <c r="H1675" s="9"/>
      <c r="I1675" s="9"/>
    </row>
    <row r="1676" s="1" customFormat="1" ht="14.25" customHeight="1" spans="1:9">
      <c r="A1676" s="7">
        <v>1</v>
      </c>
      <c r="B1676" s="14" t="s">
        <v>1050</v>
      </c>
      <c r="C1676" s="15" t="s">
        <v>1065</v>
      </c>
      <c r="D1676" s="15" t="s">
        <v>2728</v>
      </c>
      <c r="E1676" s="15"/>
      <c r="F1676" s="15" t="s">
        <v>2454</v>
      </c>
      <c r="G1676" s="15"/>
      <c r="H1676" s="15"/>
      <c r="I1676" s="15"/>
    </row>
    <row r="1677" s="1" customFormat="1" ht="14.25" customHeight="1" spans="1:9">
      <c r="A1677" s="7">
        <v>2</v>
      </c>
      <c r="B1677" s="14" t="s">
        <v>1050</v>
      </c>
      <c r="C1677" s="15" t="s">
        <v>1051</v>
      </c>
      <c r="D1677" s="15" t="s">
        <v>3751</v>
      </c>
      <c r="E1677" s="15"/>
      <c r="F1677" s="15" t="s">
        <v>2804</v>
      </c>
      <c r="G1677" s="15"/>
      <c r="H1677" s="15"/>
      <c r="I1677" s="15"/>
    </row>
    <row r="1678" s="1" customFormat="1" ht="14.25" customHeight="1" spans="1:9">
      <c r="A1678" s="7">
        <v>3</v>
      </c>
      <c r="B1678" s="14" t="s">
        <v>1050</v>
      </c>
      <c r="C1678" s="15" t="s">
        <v>1051</v>
      </c>
      <c r="D1678" s="15" t="s">
        <v>3789</v>
      </c>
      <c r="E1678" s="15"/>
      <c r="F1678" s="15" t="s">
        <v>3790</v>
      </c>
      <c r="G1678" s="15"/>
      <c r="H1678" s="15"/>
      <c r="I1678" s="15"/>
    </row>
    <row r="1679" s="1" customFormat="1" ht="14.25" customHeight="1" spans="1:9">
      <c r="A1679" s="7">
        <v>4</v>
      </c>
      <c r="B1679" s="14" t="s">
        <v>1050</v>
      </c>
      <c r="C1679" s="15" t="s">
        <v>1051</v>
      </c>
      <c r="D1679" s="15" t="s">
        <v>3791</v>
      </c>
      <c r="E1679" s="15"/>
      <c r="F1679" s="15" t="s">
        <v>2531</v>
      </c>
      <c r="G1679" s="15"/>
      <c r="H1679" s="15"/>
      <c r="I1679" s="15"/>
    </row>
    <row r="1680" s="1" customFormat="1" ht="14.25" customHeight="1" spans="1:9">
      <c r="A1680" s="7">
        <v>5</v>
      </c>
      <c r="B1680" s="14" t="s">
        <v>1050</v>
      </c>
      <c r="C1680" s="15" t="s">
        <v>1051</v>
      </c>
      <c r="D1680" s="15" t="s">
        <v>3792</v>
      </c>
      <c r="E1680" s="15"/>
      <c r="F1680" s="15" t="s">
        <v>2804</v>
      </c>
      <c r="G1680" s="15"/>
      <c r="H1680" s="15"/>
      <c r="I1680" s="15"/>
    </row>
    <row r="1681" s="1" customFormat="1" ht="14.25" customHeight="1" spans="1:9">
      <c r="A1681" s="7">
        <v>6</v>
      </c>
      <c r="B1681" s="14" t="s">
        <v>1050</v>
      </c>
      <c r="C1681" s="15" t="s">
        <v>1061</v>
      </c>
      <c r="D1681" s="15" t="s">
        <v>3283</v>
      </c>
      <c r="E1681" s="15"/>
      <c r="F1681" s="15" t="s">
        <v>2885</v>
      </c>
      <c r="G1681" s="15"/>
      <c r="H1681" s="15"/>
      <c r="I1681" s="15"/>
    </row>
    <row r="1682" s="1" customFormat="1" ht="14.25" customHeight="1" spans="1:9">
      <c r="A1682" s="7">
        <v>7</v>
      </c>
      <c r="B1682" s="14" t="s">
        <v>1070</v>
      </c>
      <c r="C1682" s="15" t="s">
        <v>1230</v>
      </c>
      <c r="D1682" s="15" t="s">
        <v>3793</v>
      </c>
      <c r="E1682" s="15"/>
      <c r="F1682" s="15" t="s">
        <v>2454</v>
      </c>
      <c r="G1682" s="15"/>
      <c r="H1682" s="15"/>
      <c r="I1682" s="15"/>
    </row>
    <row r="1683" s="1" customFormat="1" ht="14.25" customHeight="1" spans="1:9">
      <c r="A1683" s="7">
        <v>8</v>
      </c>
      <c r="B1683" s="14" t="s">
        <v>1070</v>
      </c>
      <c r="C1683" s="15" t="s">
        <v>1252</v>
      </c>
      <c r="D1683" s="15" t="s">
        <v>3794</v>
      </c>
      <c r="E1683" s="15"/>
      <c r="F1683" s="15" t="s">
        <v>2454</v>
      </c>
      <c r="G1683" s="15"/>
      <c r="H1683" s="15"/>
      <c r="I1683" s="15"/>
    </row>
    <row r="1684" s="1" customFormat="1" ht="56.45" customHeight="1" spans="1:9">
      <c r="A1684" s="2" t="s">
        <v>2378</v>
      </c>
      <c r="B1684" s="2"/>
      <c r="C1684" s="2"/>
      <c r="D1684" s="2"/>
      <c r="E1684" s="2"/>
      <c r="F1684" s="2"/>
      <c r="G1684" s="2"/>
      <c r="H1684" s="2"/>
      <c r="I1684" s="2"/>
    </row>
    <row r="1685" s="1" customFormat="1" ht="27.2" customHeight="1" spans="1:9">
      <c r="A1685" s="3" t="s">
        <v>2379</v>
      </c>
      <c r="B1685" s="4" t="s">
        <v>3795</v>
      </c>
      <c r="C1685" s="4"/>
      <c r="D1685" s="4"/>
      <c r="E1685" s="4"/>
      <c r="F1685" s="4"/>
      <c r="G1685" s="5"/>
      <c r="H1685" s="5"/>
      <c r="I1685" s="16" t="s">
        <v>2</v>
      </c>
    </row>
    <row r="1686" s="1" customFormat="1" ht="28.5" customHeight="1" spans="1:9">
      <c r="A1686" s="6" t="s">
        <v>2381</v>
      </c>
      <c r="B1686" s="6"/>
      <c r="C1686" s="6"/>
      <c r="D1686" s="6" t="s">
        <v>2382</v>
      </c>
      <c r="E1686" s="6"/>
      <c r="F1686" s="6" t="s">
        <v>2383</v>
      </c>
      <c r="G1686" s="6"/>
      <c r="H1686" s="6" t="s">
        <v>39</v>
      </c>
      <c r="I1686" s="6"/>
    </row>
    <row r="1687" s="1" customFormat="1" ht="28.5" customHeight="1" spans="1:9">
      <c r="A1687" s="7" t="s">
        <v>2384</v>
      </c>
      <c r="B1687" s="7"/>
      <c r="C1687" s="7"/>
      <c r="D1687" s="8">
        <v>900.6089</v>
      </c>
      <c r="E1687" s="8"/>
      <c r="F1687" s="8">
        <v>900.6089</v>
      </c>
      <c r="G1687" s="8"/>
      <c r="H1687" s="8">
        <v>0</v>
      </c>
      <c r="I1687" s="8"/>
    </row>
    <row r="1688" s="1" customFormat="1" ht="28.5" customHeight="1" spans="1:9">
      <c r="A1688" s="7" t="s">
        <v>2385</v>
      </c>
      <c r="B1688" s="7"/>
      <c r="C1688" s="7"/>
      <c r="D1688" s="8">
        <v>900.6089</v>
      </c>
      <c r="E1688" s="8"/>
      <c r="F1688" s="8">
        <v>900.6089</v>
      </c>
      <c r="G1688" s="8"/>
      <c r="H1688" s="8">
        <v>0</v>
      </c>
      <c r="I1688" s="8"/>
    </row>
    <row r="1689" s="1" customFormat="1" ht="90.4" customHeight="1" spans="1:9">
      <c r="A1689" s="9" t="s">
        <v>2386</v>
      </c>
      <c r="B1689" s="9"/>
      <c r="C1689" s="9"/>
      <c r="D1689" s="10" t="s">
        <v>3796</v>
      </c>
      <c r="E1689" s="10"/>
      <c r="F1689" s="10"/>
      <c r="G1689" s="10"/>
      <c r="H1689" s="10"/>
      <c r="I1689" s="10"/>
    </row>
    <row r="1690" s="1" customFormat="1" ht="26.45" customHeight="1" spans="1:9">
      <c r="A1690" s="11" t="s">
        <v>2388</v>
      </c>
      <c r="B1690" s="11"/>
      <c r="C1690" s="11"/>
      <c r="D1690" s="11"/>
      <c r="E1690" s="11"/>
      <c r="F1690" s="11"/>
      <c r="G1690" s="11"/>
      <c r="H1690" s="11"/>
      <c r="I1690" s="11"/>
    </row>
    <row r="1691" s="1" customFormat="1" ht="14.25" customHeight="1" spans="1:9">
      <c r="A1691" s="6" t="s">
        <v>2389</v>
      </c>
      <c r="B1691" s="6" t="s">
        <v>1040</v>
      </c>
      <c r="C1691" s="6" t="s">
        <v>1041</v>
      </c>
      <c r="D1691" s="6" t="s">
        <v>1042</v>
      </c>
      <c r="E1691" s="6" t="s">
        <v>1044</v>
      </c>
      <c r="F1691" s="6" t="s">
        <v>2390</v>
      </c>
      <c r="G1691" s="6"/>
      <c r="H1691" s="6"/>
      <c r="I1691" s="6"/>
    </row>
    <row r="1692" s="1" customFormat="1" ht="14.25" customHeight="1" spans="1:9">
      <c r="A1692" s="6"/>
      <c r="B1692" s="6"/>
      <c r="C1692" s="6"/>
      <c r="D1692" s="6"/>
      <c r="E1692" s="6"/>
      <c r="F1692" s="6" t="s">
        <v>2391</v>
      </c>
      <c r="G1692" s="6">
        <v>2023</v>
      </c>
      <c r="H1692" s="6">
        <v>2024</v>
      </c>
      <c r="I1692" s="6">
        <v>2025</v>
      </c>
    </row>
    <row r="1693" s="1" customFormat="1" ht="14.25" customHeight="1" spans="1:9">
      <c r="A1693" s="7">
        <v>1</v>
      </c>
      <c r="B1693" s="12" t="s">
        <v>1096</v>
      </c>
      <c r="C1693" s="12" t="s">
        <v>2392</v>
      </c>
      <c r="D1693" s="12" t="s">
        <v>2393</v>
      </c>
      <c r="E1693" s="13" t="s">
        <v>3797</v>
      </c>
      <c r="F1693" s="13" t="s">
        <v>3798</v>
      </c>
      <c r="G1693" s="13" t="s">
        <v>3799</v>
      </c>
      <c r="H1693" s="13" t="s">
        <v>3800</v>
      </c>
      <c r="I1693" s="13" t="s">
        <v>3797</v>
      </c>
    </row>
    <row r="1694" s="1" customFormat="1" ht="14.25" customHeight="1" spans="1:9">
      <c r="A1694" s="7">
        <v>2</v>
      </c>
      <c r="B1694" s="12" t="s">
        <v>1096</v>
      </c>
      <c r="C1694" s="12" t="s">
        <v>2392</v>
      </c>
      <c r="D1694" s="12" t="s">
        <v>2400</v>
      </c>
      <c r="E1694" s="13" t="s">
        <v>3801</v>
      </c>
      <c r="F1694" s="13" t="s">
        <v>3801</v>
      </c>
      <c r="G1694" s="13" t="s">
        <v>2399</v>
      </c>
      <c r="H1694" s="13" t="s">
        <v>2399</v>
      </c>
      <c r="I1694" s="13" t="s">
        <v>3801</v>
      </c>
    </row>
    <row r="1695" s="1" customFormat="1" ht="14.25" customHeight="1" spans="1:9">
      <c r="A1695" s="7">
        <v>3</v>
      </c>
      <c r="B1695" s="12" t="s">
        <v>1096</v>
      </c>
      <c r="C1695" s="12" t="s">
        <v>2392</v>
      </c>
      <c r="D1695" s="12" t="s">
        <v>2402</v>
      </c>
      <c r="E1695" s="13" t="s">
        <v>3802</v>
      </c>
      <c r="F1695" s="13" t="s">
        <v>3802</v>
      </c>
      <c r="G1695" s="13"/>
      <c r="H1695" s="13"/>
      <c r="I1695" s="13" t="s">
        <v>3802</v>
      </c>
    </row>
    <row r="1696" s="1" customFormat="1" ht="14.25" customHeight="1" spans="1:9">
      <c r="A1696" s="7">
        <v>4</v>
      </c>
      <c r="B1696" s="12" t="s">
        <v>1096</v>
      </c>
      <c r="C1696" s="12" t="s">
        <v>2404</v>
      </c>
      <c r="D1696" s="12" t="s">
        <v>2405</v>
      </c>
      <c r="E1696" s="13" t="s">
        <v>1919</v>
      </c>
      <c r="F1696" s="13"/>
      <c r="G1696" s="13"/>
      <c r="H1696" s="13"/>
      <c r="I1696" s="13"/>
    </row>
    <row r="1697" s="1" customFormat="1" ht="25.7" customHeight="1" spans="1:9">
      <c r="A1697" s="11" t="s">
        <v>2410</v>
      </c>
      <c r="B1697" s="11"/>
      <c r="C1697" s="11"/>
      <c r="D1697" s="11"/>
      <c r="E1697" s="11"/>
      <c r="F1697" s="11"/>
      <c r="G1697" s="11"/>
      <c r="H1697" s="11"/>
      <c r="I1697" s="11"/>
    </row>
    <row r="1698" s="1" customFormat="1" ht="14.25" customHeight="1" spans="1:9">
      <c r="A1698" s="6" t="s">
        <v>2389</v>
      </c>
      <c r="B1698" s="6" t="s">
        <v>1040</v>
      </c>
      <c r="C1698" s="6" t="s">
        <v>1041</v>
      </c>
      <c r="D1698" s="6" t="s">
        <v>1042</v>
      </c>
      <c r="E1698" s="6"/>
      <c r="F1698" s="9" t="s">
        <v>2411</v>
      </c>
      <c r="G1698" s="9"/>
      <c r="H1698" s="9"/>
      <c r="I1698" s="9"/>
    </row>
    <row r="1699" s="1" customFormat="1" ht="14.25" customHeight="1" spans="1:9">
      <c r="A1699" s="7">
        <v>1</v>
      </c>
      <c r="B1699" s="14" t="s">
        <v>1050</v>
      </c>
      <c r="C1699" s="15" t="s">
        <v>1065</v>
      </c>
      <c r="D1699" s="15" t="s">
        <v>3803</v>
      </c>
      <c r="E1699" s="15"/>
      <c r="F1699" s="15" t="s">
        <v>2531</v>
      </c>
      <c r="G1699" s="15"/>
      <c r="H1699" s="15"/>
      <c r="I1699" s="15"/>
    </row>
    <row r="1700" s="1" customFormat="1" ht="14.25" customHeight="1" spans="1:9">
      <c r="A1700" s="7">
        <v>2</v>
      </c>
      <c r="B1700" s="14" t="s">
        <v>1050</v>
      </c>
      <c r="C1700" s="15" t="s">
        <v>1051</v>
      </c>
      <c r="D1700" s="15" t="s">
        <v>3804</v>
      </c>
      <c r="E1700" s="15"/>
      <c r="F1700" s="15" t="s">
        <v>3805</v>
      </c>
      <c r="G1700" s="15"/>
      <c r="H1700" s="15"/>
      <c r="I1700" s="15"/>
    </row>
    <row r="1701" s="1" customFormat="1" ht="14.25" customHeight="1" spans="1:9">
      <c r="A1701" s="7">
        <v>3</v>
      </c>
      <c r="B1701" s="14" t="s">
        <v>1050</v>
      </c>
      <c r="C1701" s="15" t="s">
        <v>1051</v>
      </c>
      <c r="D1701" s="15" t="s">
        <v>3806</v>
      </c>
      <c r="E1701" s="15"/>
      <c r="F1701" s="15" t="s">
        <v>3807</v>
      </c>
      <c r="G1701" s="15"/>
      <c r="H1701" s="15"/>
      <c r="I1701" s="15"/>
    </row>
    <row r="1702" s="1" customFormat="1" ht="14.25" customHeight="1" spans="1:9">
      <c r="A1702" s="7">
        <v>4</v>
      </c>
      <c r="B1702" s="14" t="s">
        <v>1050</v>
      </c>
      <c r="C1702" s="15" t="s">
        <v>1051</v>
      </c>
      <c r="D1702" s="15" t="s">
        <v>3808</v>
      </c>
      <c r="E1702" s="15"/>
      <c r="F1702" s="15" t="s">
        <v>3104</v>
      </c>
      <c r="G1702" s="15"/>
      <c r="H1702" s="15"/>
      <c r="I1702" s="15"/>
    </row>
    <row r="1703" s="1" customFormat="1" ht="14.25" customHeight="1" spans="1:9">
      <c r="A1703" s="7">
        <v>5</v>
      </c>
      <c r="B1703" s="14" t="s">
        <v>1050</v>
      </c>
      <c r="C1703" s="15" t="s">
        <v>1051</v>
      </c>
      <c r="D1703" s="15" t="s">
        <v>3751</v>
      </c>
      <c r="E1703" s="15"/>
      <c r="F1703" s="15" t="s">
        <v>3805</v>
      </c>
      <c r="G1703" s="15"/>
      <c r="H1703" s="15"/>
      <c r="I1703" s="15"/>
    </row>
    <row r="1704" s="1" customFormat="1" ht="14.25" customHeight="1" spans="1:9">
      <c r="A1704" s="7">
        <v>6</v>
      </c>
      <c r="B1704" s="14" t="s">
        <v>1050</v>
      </c>
      <c r="C1704" s="15" t="s">
        <v>1051</v>
      </c>
      <c r="D1704" s="15" t="s">
        <v>3809</v>
      </c>
      <c r="E1704" s="15"/>
      <c r="F1704" s="15" t="s">
        <v>3810</v>
      </c>
      <c r="G1704" s="15"/>
      <c r="H1704" s="15"/>
      <c r="I1704" s="15"/>
    </row>
    <row r="1705" s="1" customFormat="1" ht="14.25" customHeight="1" spans="1:9">
      <c r="A1705" s="7">
        <v>7</v>
      </c>
      <c r="B1705" s="14" t="s">
        <v>1050</v>
      </c>
      <c r="C1705" s="15" t="s">
        <v>1061</v>
      </c>
      <c r="D1705" s="15" t="s">
        <v>3283</v>
      </c>
      <c r="E1705" s="15"/>
      <c r="F1705" s="15" t="s">
        <v>2885</v>
      </c>
      <c r="G1705" s="15"/>
      <c r="H1705" s="15"/>
      <c r="I1705" s="15"/>
    </row>
    <row r="1706" s="1" customFormat="1" ht="14.25" customHeight="1" spans="1:9">
      <c r="A1706" s="7">
        <v>8</v>
      </c>
      <c r="B1706" s="14" t="s">
        <v>1070</v>
      </c>
      <c r="C1706" s="15" t="s">
        <v>1075</v>
      </c>
      <c r="D1706" s="15" t="s">
        <v>3793</v>
      </c>
      <c r="E1706" s="15"/>
      <c r="F1706" s="15" t="s">
        <v>2454</v>
      </c>
      <c r="G1706" s="15"/>
      <c r="H1706" s="15"/>
      <c r="I1706" s="15"/>
    </row>
    <row r="1707" s="1" customFormat="1" ht="56.45" customHeight="1" spans="1:9">
      <c r="A1707" s="2" t="s">
        <v>2378</v>
      </c>
      <c r="B1707" s="2"/>
      <c r="C1707" s="2"/>
      <c r="D1707" s="2"/>
      <c r="E1707" s="2"/>
      <c r="F1707" s="2"/>
      <c r="G1707" s="2"/>
      <c r="H1707" s="2"/>
      <c r="I1707" s="2"/>
    </row>
    <row r="1708" s="1" customFormat="1" ht="27.2" customHeight="1" spans="1:9">
      <c r="A1708" s="3" t="s">
        <v>2379</v>
      </c>
      <c r="B1708" s="4" t="s">
        <v>3811</v>
      </c>
      <c r="C1708" s="4"/>
      <c r="D1708" s="4"/>
      <c r="E1708" s="4"/>
      <c r="F1708" s="4"/>
      <c r="G1708" s="5"/>
      <c r="H1708" s="5"/>
      <c r="I1708" s="16" t="s">
        <v>2</v>
      </c>
    </row>
    <row r="1709" s="1" customFormat="1" ht="28.5" customHeight="1" spans="1:9">
      <c r="A1709" s="6" t="s">
        <v>2381</v>
      </c>
      <c r="B1709" s="6"/>
      <c r="C1709" s="6"/>
      <c r="D1709" s="6" t="s">
        <v>2382</v>
      </c>
      <c r="E1709" s="6"/>
      <c r="F1709" s="6" t="s">
        <v>2383</v>
      </c>
      <c r="G1709" s="6"/>
      <c r="H1709" s="6" t="s">
        <v>39</v>
      </c>
      <c r="I1709" s="6"/>
    </row>
    <row r="1710" s="1" customFormat="1" ht="28.5" customHeight="1" spans="1:9">
      <c r="A1710" s="7" t="s">
        <v>2384</v>
      </c>
      <c r="B1710" s="7"/>
      <c r="C1710" s="7"/>
      <c r="D1710" s="8">
        <v>1467.0794</v>
      </c>
      <c r="E1710" s="8"/>
      <c r="F1710" s="8">
        <v>1467.0794</v>
      </c>
      <c r="G1710" s="8"/>
      <c r="H1710" s="8">
        <v>0</v>
      </c>
      <c r="I1710" s="8"/>
    </row>
    <row r="1711" s="1" customFormat="1" ht="28.5" customHeight="1" spans="1:9">
      <c r="A1711" s="7" t="s">
        <v>2385</v>
      </c>
      <c r="B1711" s="7"/>
      <c r="C1711" s="7"/>
      <c r="D1711" s="8">
        <v>1467.0794</v>
      </c>
      <c r="E1711" s="8"/>
      <c r="F1711" s="8">
        <v>1467.0794</v>
      </c>
      <c r="G1711" s="8"/>
      <c r="H1711" s="8">
        <v>0</v>
      </c>
      <c r="I1711" s="8"/>
    </row>
    <row r="1712" s="1" customFormat="1" ht="101.85" customHeight="1" spans="1:9">
      <c r="A1712" s="9" t="s">
        <v>2386</v>
      </c>
      <c r="B1712" s="9"/>
      <c r="C1712" s="9"/>
      <c r="D1712" s="10" t="s">
        <v>3812</v>
      </c>
      <c r="E1712" s="10"/>
      <c r="F1712" s="10"/>
      <c r="G1712" s="10"/>
      <c r="H1712" s="10"/>
      <c r="I1712" s="10"/>
    </row>
    <row r="1713" s="1" customFormat="1" ht="26.45" customHeight="1" spans="1:9">
      <c r="A1713" s="11" t="s">
        <v>2388</v>
      </c>
      <c r="B1713" s="11"/>
      <c r="C1713" s="11"/>
      <c r="D1713" s="11"/>
      <c r="E1713" s="11"/>
      <c r="F1713" s="11"/>
      <c r="G1713" s="11"/>
      <c r="H1713" s="11"/>
      <c r="I1713" s="11"/>
    </row>
    <row r="1714" s="1" customFormat="1" ht="14.25" customHeight="1" spans="1:9">
      <c r="A1714" s="6" t="s">
        <v>2389</v>
      </c>
      <c r="B1714" s="6" t="s">
        <v>1040</v>
      </c>
      <c r="C1714" s="6" t="s">
        <v>1041</v>
      </c>
      <c r="D1714" s="6" t="s">
        <v>1042</v>
      </c>
      <c r="E1714" s="6" t="s">
        <v>1044</v>
      </c>
      <c r="F1714" s="6" t="s">
        <v>2390</v>
      </c>
      <c r="G1714" s="6"/>
      <c r="H1714" s="6"/>
      <c r="I1714" s="6"/>
    </row>
    <row r="1715" s="1" customFormat="1" ht="14.25" customHeight="1" spans="1:9">
      <c r="A1715" s="6"/>
      <c r="B1715" s="6"/>
      <c r="C1715" s="6"/>
      <c r="D1715" s="6"/>
      <c r="E1715" s="6"/>
      <c r="F1715" s="6" t="s">
        <v>2391</v>
      </c>
      <c r="G1715" s="6">
        <v>2023</v>
      </c>
      <c r="H1715" s="6">
        <v>2024</v>
      </c>
      <c r="I1715" s="6">
        <v>2025</v>
      </c>
    </row>
    <row r="1716" s="1" customFormat="1" ht="14.25" customHeight="1" spans="1:9">
      <c r="A1716" s="7">
        <v>1</v>
      </c>
      <c r="B1716" s="12" t="s">
        <v>1096</v>
      </c>
      <c r="C1716" s="12" t="s">
        <v>2392</v>
      </c>
      <c r="D1716" s="12" t="s">
        <v>2393</v>
      </c>
      <c r="E1716" s="13" t="s">
        <v>2674</v>
      </c>
      <c r="F1716" s="13" t="s">
        <v>3813</v>
      </c>
      <c r="G1716" s="13" t="s">
        <v>3814</v>
      </c>
      <c r="H1716" s="13" t="s">
        <v>2701</v>
      </c>
      <c r="I1716" s="13" t="s">
        <v>3815</v>
      </c>
    </row>
    <row r="1717" s="1" customFormat="1" ht="14.25" customHeight="1" spans="1:9">
      <c r="A1717" s="7">
        <v>2</v>
      </c>
      <c r="B1717" s="12" t="s">
        <v>1096</v>
      </c>
      <c r="C1717" s="12" t="s">
        <v>2392</v>
      </c>
      <c r="D1717" s="12" t="s">
        <v>2398</v>
      </c>
      <c r="E1717" s="13" t="s">
        <v>2399</v>
      </c>
      <c r="F1717" s="13"/>
      <c r="G1717" s="13"/>
      <c r="H1717" s="13"/>
      <c r="I1717" s="13"/>
    </row>
    <row r="1718" s="1" customFormat="1" ht="14.25" customHeight="1" spans="1:9">
      <c r="A1718" s="7">
        <v>3</v>
      </c>
      <c r="B1718" s="12" t="s">
        <v>1096</v>
      </c>
      <c r="C1718" s="12" t="s">
        <v>2392</v>
      </c>
      <c r="D1718" s="12" t="s">
        <v>2400</v>
      </c>
      <c r="E1718" s="13" t="s">
        <v>2478</v>
      </c>
      <c r="F1718" s="13" t="s">
        <v>3816</v>
      </c>
      <c r="G1718" s="13" t="s">
        <v>2399</v>
      </c>
      <c r="H1718" s="13" t="s">
        <v>2399</v>
      </c>
      <c r="I1718" s="13" t="s">
        <v>3816</v>
      </c>
    </row>
    <row r="1719" s="1" customFormat="1" ht="14.25" customHeight="1" spans="1:9">
      <c r="A1719" s="7">
        <v>4</v>
      </c>
      <c r="B1719" s="12" t="s">
        <v>1096</v>
      </c>
      <c r="C1719" s="12" t="s">
        <v>2392</v>
      </c>
      <c r="D1719" s="12" t="s">
        <v>2402</v>
      </c>
      <c r="E1719" s="13" t="s">
        <v>3817</v>
      </c>
      <c r="F1719" s="13" t="s">
        <v>3818</v>
      </c>
      <c r="G1719" s="13"/>
      <c r="H1719" s="13"/>
      <c r="I1719" s="13" t="s">
        <v>3818</v>
      </c>
    </row>
    <row r="1720" s="1" customFormat="1" ht="14.25" customHeight="1" spans="1:9">
      <c r="A1720" s="7">
        <v>5</v>
      </c>
      <c r="B1720" s="12" t="s">
        <v>1096</v>
      </c>
      <c r="C1720" s="12" t="s">
        <v>2404</v>
      </c>
      <c r="D1720" s="12" t="s">
        <v>2405</v>
      </c>
      <c r="E1720" s="13" t="s">
        <v>1919</v>
      </c>
      <c r="F1720" s="13"/>
      <c r="G1720" s="13"/>
      <c r="H1720" s="13"/>
      <c r="I1720" s="13"/>
    </row>
    <row r="1721" s="1" customFormat="1" ht="14.25" customHeight="1" spans="1:9">
      <c r="A1721" s="7">
        <v>6</v>
      </c>
      <c r="B1721" s="12" t="s">
        <v>1096</v>
      </c>
      <c r="C1721" s="12" t="s">
        <v>2406</v>
      </c>
      <c r="D1721" s="12" t="s">
        <v>2407</v>
      </c>
      <c r="E1721" s="13" t="s">
        <v>2399</v>
      </c>
      <c r="F1721" s="13"/>
      <c r="G1721" s="13"/>
      <c r="H1721" s="13"/>
      <c r="I1721" s="13"/>
    </row>
    <row r="1722" s="1" customFormat="1" ht="14.25" customHeight="1" spans="1:9">
      <c r="A1722" s="7">
        <v>7</v>
      </c>
      <c r="B1722" s="12" t="s">
        <v>1096</v>
      </c>
      <c r="C1722" s="12" t="s">
        <v>2408</v>
      </c>
      <c r="D1722" s="12" t="s">
        <v>2409</v>
      </c>
      <c r="E1722" s="13" t="s">
        <v>2413</v>
      </c>
      <c r="F1722" s="13"/>
      <c r="G1722" s="13"/>
      <c r="H1722" s="13"/>
      <c r="I1722" s="13"/>
    </row>
    <row r="1723" s="1" customFormat="1" ht="25.7" customHeight="1" spans="1:9">
      <c r="A1723" s="11" t="s">
        <v>2410</v>
      </c>
      <c r="B1723" s="11"/>
      <c r="C1723" s="11"/>
      <c r="D1723" s="11"/>
      <c r="E1723" s="11"/>
      <c r="F1723" s="11"/>
      <c r="G1723" s="11"/>
      <c r="H1723" s="11"/>
      <c r="I1723" s="11"/>
    </row>
    <row r="1724" s="1" customFormat="1" ht="14.25" customHeight="1" spans="1:9">
      <c r="A1724" s="6" t="s">
        <v>2389</v>
      </c>
      <c r="B1724" s="6" t="s">
        <v>1040</v>
      </c>
      <c r="C1724" s="6" t="s">
        <v>1041</v>
      </c>
      <c r="D1724" s="6" t="s">
        <v>1042</v>
      </c>
      <c r="E1724" s="6"/>
      <c r="F1724" s="9" t="s">
        <v>2411</v>
      </c>
      <c r="G1724" s="9"/>
      <c r="H1724" s="9"/>
      <c r="I1724" s="9"/>
    </row>
    <row r="1725" s="1" customFormat="1" ht="14.25" customHeight="1" spans="1:9">
      <c r="A1725" s="7">
        <v>1</v>
      </c>
      <c r="B1725" s="14" t="s">
        <v>1050</v>
      </c>
      <c r="C1725" s="15" t="s">
        <v>1065</v>
      </c>
      <c r="D1725" s="15" t="s">
        <v>2784</v>
      </c>
      <c r="E1725" s="15"/>
      <c r="F1725" s="15" t="s">
        <v>2454</v>
      </c>
      <c r="G1725" s="15"/>
      <c r="H1725" s="15"/>
      <c r="I1725" s="15"/>
    </row>
    <row r="1726" s="1" customFormat="1" ht="14.25" customHeight="1" spans="1:9">
      <c r="A1726" s="7">
        <v>2</v>
      </c>
      <c r="B1726" s="14" t="s">
        <v>1050</v>
      </c>
      <c r="C1726" s="15" t="s">
        <v>1051</v>
      </c>
      <c r="D1726" s="15" t="s">
        <v>3819</v>
      </c>
      <c r="E1726" s="15"/>
      <c r="F1726" s="15" t="s">
        <v>3820</v>
      </c>
      <c r="G1726" s="15"/>
      <c r="H1726" s="15"/>
      <c r="I1726" s="15"/>
    </row>
    <row r="1727" s="1" customFormat="1" ht="14.25" customHeight="1" spans="1:9">
      <c r="A1727" s="7">
        <v>3</v>
      </c>
      <c r="B1727" s="14" t="s">
        <v>1050</v>
      </c>
      <c r="C1727" s="15" t="s">
        <v>1051</v>
      </c>
      <c r="D1727" s="15" t="s">
        <v>3791</v>
      </c>
      <c r="E1727" s="15"/>
      <c r="F1727" s="15" t="s">
        <v>3821</v>
      </c>
      <c r="G1727" s="15"/>
      <c r="H1727" s="15"/>
      <c r="I1727" s="15"/>
    </row>
    <row r="1728" s="1" customFormat="1" ht="14.25" customHeight="1" spans="1:9">
      <c r="A1728" s="7">
        <v>4</v>
      </c>
      <c r="B1728" s="14" t="s">
        <v>1050</v>
      </c>
      <c r="C1728" s="15" t="s">
        <v>1051</v>
      </c>
      <c r="D1728" s="15" t="s">
        <v>3822</v>
      </c>
      <c r="E1728" s="15"/>
      <c r="F1728" s="15" t="s">
        <v>3823</v>
      </c>
      <c r="G1728" s="15"/>
      <c r="H1728" s="15"/>
      <c r="I1728" s="15"/>
    </row>
    <row r="1729" s="1" customFormat="1" ht="14.25" customHeight="1" spans="1:9">
      <c r="A1729" s="7">
        <v>5</v>
      </c>
      <c r="B1729" s="14" t="s">
        <v>1050</v>
      </c>
      <c r="C1729" s="15" t="s">
        <v>1051</v>
      </c>
      <c r="D1729" s="15" t="s">
        <v>3824</v>
      </c>
      <c r="E1729" s="15"/>
      <c r="F1729" s="15" t="s">
        <v>3825</v>
      </c>
      <c r="G1729" s="15"/>
      <c r="H1729" s="15"/>
      <c r="I1729" s="15"/>
    </row>
    <row r="1730" s="1" customFormat="1" ht="14.25" customHeight="1" spans="1:9">
      <c r="A1730" s="7">
        <v>6</v>
      </c>
      <c r="B1730" s="14" t="s">
        <v>1050</v>
      </c>
      <c r="C1730" s="15" t="s">
        <v>1051</v>
      </c>
      <c r="D1730" s="15" t="s">
        <v>3826</v>
      </c>
      <c r="E1730" s="15"/>
      <c r="F1730" s="15" t="s">
        <v>2531</v>
      </c>
      <c r="G1730" s="15"/>
      <c r="H1730" s="15"/>
      <c r="I1730" s="15"/>
    </row>
    <row r="1731" s="1" customFormat="1" ht="14.25" customHeight="1" spans="1:9">
      <c r="A1731" s="7">
        <v>7</v>
      </c>
      <c r="B1731" s="14" t="s">
        <v>1050</v>
      </c>
      <c r="C1731" s="15" t="s">
        <v>1051</v>
      </c>
      <c r="D1731" s="15" t="s">
        <v>3827</v>
      </c>
      <c r="E1731" s="15"/>
      <c r="F1731" s="15" t="s">
        <v>3828</v>
      </c>
      <c r="G1731" s="15"/>
      <c r="H1731" s="15"/>
      <c r="I1731" s="15"/>
    </row>
    <row r="1732" s="1" customFormat="1" ht="14.25" customHeight="1" spans="1:9">
      <c r="A1732" s="7">
        <v>8</v>
      </c>
      <c r="B1732" s="14" t="s">
        <v>1050</v>
      </c>
      <c r="C1732" s="15" t="s">
        <v>1051</v>
      </c>
      <c r="D1732" s="15" t="s">
        <v>3829</v>
      </c>
      <c r="E1732" s="15"/>
      <c r="F1732" s="15" t="s">
        <v>3830</v>
      </c>
      <c r="G1732" s="15"/>
      <c r="H1732" s="15"/>
      <c r="I1732" s="15"/>
    </row>
    <row r="1733" s="1" customFormat="1" ht="14.25" customHeight="1" spans="1:9">
      <c r="A1733" s="7">
        <v>9</v>
      </c>
      <c r="B1733" s="14" t="s">
        <v>1050</v>
      </c>
      <c r="C1733" s="15" t="s">
        <v>1061</v>
      </c>
      <c r="D1733" s="15" t="s">
        <v>3283</v>
      </c>
      <c r="E1733" s="15"/>
      <c r="F1733" s="15" t="s">
        <v>2520</v>
      </c>
      <c r="G1733" s="15"/>
      <c r="H1733" s="15"/>
      <c r="I1733" s="15"/>
    </row>
    <row r="1734" s="1" customFormat="1" ht="14.25" customHeight="1" spans="1:9">
      <c r="A1734" s="7">
        <v>10</v>
      </c>
      <c r="B1734" s="14" t="s">
        <v>1070</v>
      </c>
      <c r="C1734" s="15" t="s">
        <v>1075</v>
      </c>
      <c r="D1734" s="15" t="s">
        <v>3793</v>
      </c>
      <c r="E1734" s="15"/>
      <c r="F1734" s="15" t="s">
        <v>3831</v>
      </c>
      <c r="G1734" s="15"/>
      <c r="H1734" s="15"/>
      <c r="I1734" s="15"/>
    </row>
    <row r="1735" s="1" customFormat="1" ht="14.25" customHeight="1" spans="1:9">
      <c r="A1735" s="7">
        <v>11</v>
      </c>
      <c r="B1735" s="14" t="s">
        <v>1070</v>
      </c>
      <c r="C1735" s="15" t="s">
        <v>1075</v>
      </c>
      <c r="D1735" s="15" t="s">
        <v>3832</v>
      </c>
      <c r="E1735" s="15"/>
      <c r="F1735" s="15" t="s">
        <v>2454</v>
      </c>
      <c r="G1735" s="15"/>
      <c r="H1735" s="15"/>
      <c r="I1735" s="15"/>
    </row>
    <row r="1736" s="1" customFormat="1" ht="56.45" customHeight="1" spans="1:9">
      <c r="A1736" s="2" t="s">
        <v>2378</v>
      </c>
      <c r="B1736" s="2"/>
      <c r="C1736" s="2"/>
      <c r="D1736" s="2"/>
      <c r="E1736" s="2"/>
      <c r="F1736" s="2"/>
      <c r="G1736" s="2"/>
      <c r="H1736" s="2"/>
      <c r="I1736" s="2"/>
    </row>
    <row r="1737" s="1" customFormat="1" ht="27.2" customHeight="1" spans="1:9">
      <c r="A1737" s="3" t="s">
        <v>2379</v>
      </c>
      <c r="B1737" s="4" t="s">
        <v>3833</v>
      </c>
      <c r="C1737" s="4"/>
      <c r="D1737" s="4"/>
      <c r="E1737" s="4"/>
      <c r="F1737" s="4"/>
      <c r="G1737" s="5"/>
      <c r="H1737" s="5"/>
      <c r="I1737" s="16" t="s">
        <v>2</v>
      </c>
    </row>
    <row r="1738" s="1" customFormat="1" ht="28.5" customHeight="1" spans="1:9">
      <c r="A1738" s="6" t="s">
        <v>2381</v>
      </c>
      <c r="B1738" s="6"/>
      <c r="C1738" s="6"/>
      <c r="D1738" s="6" t="s">
        <v>2382</v>
      </c>
      <c r="E1738" s="6"/>
      <c r="F1738" s="6" t="s">
        <v>2383</v>
      </c>
      <c r="G1738" s="6"/>
      <c r="H1738" s="6" t="s">
        <v>39</v>
      </c>
      <c r="I1738" s="6"/>
    </row>
    <row r="1739" s="1" customFormat="1" ht="28.5" customHeight="1" spans="1:9">
      <c r="A1739" s="7" t="s">
        <v>2384</v>
      </c>
      <c r="B1739" s="7"/>
      <c r="C1739" s="7"/>
      <c r="D1739" s="8">
        <v>991.9668</v>
      </c>
      <c r="E1739" s="8"/>
      <c r="F1739" s="8">
        <v>991.9668</v>
      </c>
      <c r="G1739" s="8"/>
      <c r="H1739" s="8">
        <v>0</v>
      </c>
      <c r="I1739" s="8"/>
    </row>
    <row r="1740" s="1" customFormat="1" ht="28.5" customHeight="1" spans="1:9">
      <c r="A1740" s="7" t="s">
        <v>2385</v>
      </c>
      <c r="B1740" s="7"/>
      <c r="C1740" s="7"/>
      <c r="D1740" s="8">
        <v>991.9668</v>
      </c>
      <c r="E1740" s="8"/>
      <c r="F1740" s="8">
        <v>991.9668</v>
      </c>
      <c r="G1740" s="8"/>
      <c r="H1740" s="8">
        <v>0</v>
      </c>
      <c r="I1740" s="8"/>
    </row>
    <row r="1741" s="1" customFormat="1" ht="90.4" customHeight="1" spans="1:9">
      <c r="A1741" s="9" t="s">
        <v>2386</v>
      </c>
      <c r="B1741" s="9"/>
      <c r="C1741" s="9"/>
      <c r="D1741" s="10" t="s">
        <v>3834</v>
      </c>
      <c r="E1741" s="10"/>
      <c r="F1741" s="10"/>
      <c r="G1741" s="10"/>
      <c r="H1741" s="10"/>
      <c r="I1741" s="10"/>
    </row>
    <row r="1742" s="1" customFormat="1" ht="26.45" customHeight="1" spans="1:9">
      <c r="A1742" s="11" t="s">
        <v>2388</v>
      </c>
      <c r="B1742" s="11"/>
      <c r="C1742" s="11"/>
      <c r="D1742" s="11"/>
      <c r="E1742" s="11"/>
      <c r="F1742" s="11"/>
      <c r="G1742" s="11"/>
      <c r="H1742" s="11"/>
      <c r="I1742" s="11"/>
    </row>
    <row r="1743" s="1" customFormat="1" ht="14.25" customHeight="1" spans="1:9">
      <c r="A1743" s="6" t="s">
        <v>2389</v>
      </c>
      <c r="B1743" s="6" t="s">
        <v>1040</v>
      </c>
      <c r="C1743" s="6" t="s">
        <v>1041</v>
      </c>
      <c r="D1743" s="6" t="s">
        <v>1042</v>
      </c>
      <c r="E1743" s="6" t="s">
        <v>1044</v>
      </c>
      <c r="F1743" s="6" t="s">
        <v>2390</v>
      </c>
      <c r="G1743" s="6"/>
      <c r="H1743" s="6"/>
      <c r="I1743" s="6"/>
    </row>
    <row r="1744" s="1" customFormat="1" ht="14.25" customHeight="1" spans="1:9">
      <c r="A1744" s="6"/>
      <c r="B1744" s="6"/>
      <c r="C1744" s="6"/>
      <c r="D1744" s="6"/>
      <c r="E1744" s="6"/>
      <c r="F1744" s="6" t="s">
        <v>2391</v>
      </c>
      <c r="G1744" s="6">
        <v>2023</v>
      </c>
      <c r="H1744" s="6">
        <v>2024</v>
      </c>
      <c r="I1744" s="6">
        <v>2025</v>
      </c>
    </row>
    <row r="1745" s="1" customFormat="1" ht="14.25" customHeight="1" spans="1:9">
      <c r="A1745" s="7">
        <v>1</v>
      </c>
      <c r="B1745" s="12" t="s">
        <v>1096</v>
      </c>
      <c r="C1745" s="12" t="s">
        <v>2392</v>
      </c>
      <c r="D1745" s="12" t="s">
        <v>2393</v>
      </c>
      <c r="E1745" s="13" t="s">
        <v>3835</v>
      </c>
      <c r="F1745" s="13" t="s">
        <v>3835</v>
      </c>
      <c r="G1745" s="13" t="s">
        <v>3836</v>
      </c>
      <c r="H1745" s="13" t="s">
        <v>3837</v>
      </c>
      <c r="I1745" s="13" t="s">
        <v>3838</v>
      </c>
    </row>
    <row r="1746" s="1" customFormat="1" ht="14.25" customHeight="1" spans="1:9">
      <c r="A1746" s="7">
        <v>2</v>
      </c>
      <c r="B1746" s="12" t="s">
        <v>1096</v>
      </c>
      <c r="C1746" s="12" t="s">
        <v>2392</v>
      </c>
      <c r="D1746" s="12" t="s">
        <v>2398</v>
      </c>
      <c r="E1746" s="13" t="s">
        <v>2399</v>
      </c>
      <c r="F1746" s="13"/>
      <c r="G1746" s="13"/>
      <c r="H1746" s="13"/>
      <c r="I1746" s="13"/>
    </row>
    <row r="1747" s="1" customFormat="1" ht="14.25" customHeight="1" spans="1:9">
      <c r="A1747" s="7">
        <v>3</v>
      </c>
      <c r="B1747" s="12" t="s">
        <v>1096</v>
      </c>
      <c r="C1747" s="12" t="s">
        <v>2392</v>
      </c>
      <c r="D1747" s="12" t="s">
        <v>2400</v>
      </c>
      <c r="E1747" s="13" t="s">
        <v>3762</v>
      </c>
      <c r="F1747" s="13" t="s">
        <v>3762</v>
      </c>
      <c r="G1747" s="13" t="s">
        <v>2399</v>
      </c>
      <c r="H1747" s="13" t="s">
        <v>2399</v>
      </c>
      <c r="I1747" s="13" t="s">
        <v>3762</v>
      </c>
    </row>
    <row r="1748" s="1" customFormat="1" ht="14.25" customHeight="1" spans="1:9">
      <c r="A1748" s="7">
        <v>4</v>
      </c>
      <c r="B1748" s="12" t="s">
        <v>1096</v>
      </c>
      <c r="C1748" s="12" t="s">
        <v>2392</v>
      </c>
      <c r="D1748" s="12" t="s">
        <v>2402</v>
      </c>
      <c r="E1748" s="13" t="s">
        <v>3567</v>
      </c>
      <c r="F1748" s="13" t="s">
        <v>3567</v>
      </c>
      <c r="G1748" s="13"/>
      <c r="H1748" s="13"/>
      <c r="I1748" s="13" t="s">
        <v>3567</v>
      </c>
    </row>
    <row r="1749" s="1" customFormat="1" ht="14.25" customHeight="1" spans="1:9">
      <c r="A1749" s="7">
        <v>5</v>
      </c>
      <c r="B1749" s="12" t="s">
        <v>1096</v>
      </c>
      <c r="C1749" s="12" t="s">
        <v>2404</v>
      </c>
      <c r="D1749" s="12" t="s">
        <v>2405</v>
      </c>
      <c r="E1749" s="13" t="s">
        <v>1919</v>
      </c>
      <c r="F1749" s="13"/>
      <c r="G1749" s="13"/>
      <c r="H1749" s="13"/>
      <c r="I1749" s="13"/>
    </row>
    <row r="1750" s="1" customFormat="1" ht="14.25" customHeight="1" spans="1:9">
      <c r="A1750" s="7">
        <v>6</v>
      </c>
      <c r="B1750" s="12" t="s">
        <v>1096</v>
      </c>
      <c r="C1750" s="12" t="s">
        <v>2406</v>
      </c>
      <c r="D1750" s="12" t="s">
        <v>2407</v>
      </c>
      <c r="E1750" s="13" t="s">
        <v>2399</v>
      </c>
      <c r="F1750" s="13"/>
      <c r="G1750" s="13"/>
      <c r="H1750" s="13"/>
      <c r="I1750" s="13"/>
    </row>
    <row r="1751" s="1" customFormat="1" ht="14.25" customHeight="1" spans="1:9">
      <c r="A1751" s="7">
        <v>7</v>
      </c>
      <c r="B1751" s="12" t="s">
        <v>1096</v>
      </c>
      <c r="C1751" s="12" t="s">
        <v>2408</v>
      </c>
      <c r="D1751" s="12" t="s">
        <v>2409</v>
      </c>
      <c r="E1751" s="13" t="s">
        <v>2399</v>
      </c>
      <c r="F1751" s="13"/>
      <c r="G1751" s="13"/>
      <c r="H1751" s="13"/>
      <c r="I1751" s="13"/>
    </row>
    <row r="1752" s="1" customFormat="1" ht="25.7" customHeight="1" spans="1:9">
      <c r="A1752" s="11" t="s">
        <v>2410</v>
      </c>
      <c r="B1752" s="11"/>
      <c r="C1752" s="11"/>
      <c r="D1752" s="11"/>
      <c r="E1752" s="11"/>
      <c r="F1752" s="11"/>
      <c r="G1752" s="11"/>
      <c r="H1752" s="11"/>
      <c r="I1752" s="11"/>
    </row>
    <row r="1753" s="1" customFormat="1" ht="14.25" customHeight="1" spans="1:9">
      <c r="A1753" s="6" t="s">
        <v>2389</v>
      </c>
      <c r="B1753" s="6" t="s">
        <v>1040</v>
      </c>
      <c r="C1753" s="6" t="s">
        <v>1041</v>
      </c>
      <c r="D1753" s="6" t="s">
        <v>1042</v>
      </c>
      <c r="E1753" s="6"/>
      <c r="F1753" s="9" t="s">
        <v>2411</v>
      </c>
      <c r="G1753" s="9"/>
      <c r="H1753" s="9"/>
      <c r="I1753" s="9"/>
    </row>
    <row r="1754" s="1" customFormat="1" ht="14.25" customHeight="1" spans="1:9">
      <c r="A1754" s="7">
        <v>1</v>
      </c>
      <c r="B1754" s="14" t="s">
        <v>1050</v>
      </c>
      <c r="C1754" s="15" t="s">
        <v>1065</v>
      </c>
      <c r="D1754" s="15" t="s">
        <v>2784</v>
      </c>
      <c r="E1754" s="15"/>
      <c r="F1754" s="15" t="s">
        <v>2454</v>
      </c>
      <c r="G1754" s="15"/>
      <c r="H1754" s="15"/>
      <c r="I1754" s="15"/>
    </row>
    <row r="1755" s="1" customFormat="1" ht="14.25" customHeight="1" spans="1:9">
      <c r="A1755" s="7">
        <v>2</v>
      </c>
      <c r="B1755" s="14" t="s">
        <v>1050</v>
      </c>
      <c r="C1755" s="15" t="s">
        <v>1051</v>
      </c>
      <c r="D1755" s="15" t="s">
        <v>3839</v>
      </c>
      <c r="E1755" s="15"/>
      <c r="F1755" s="15" t="s">
        <v>3578</v>
      </c>
      <c r="G1755" s="15"/>
      <c r="H1755" s="15"/>
      <c r="I1755" s="15"/>
    </row>
    <row r="1756" s="1" customFormat="1" ht="14.25" customHeight="1" spans="1:9">
      <c r="A1756" s="7">
        <v>3</v>
      </c>
      <c r="B1756" s="14" t="s">
        <v>1050</v>
      </c>
      <c r="C1756" s="15" t="s">
        <v>1051</v>
      </c>
      <c r="D1756" s="15" t="s">
        <v>3840</v>
      </c>
      <c r="E1756" s="15"/>
      <c r="F1756" s="15" t="s">
        <v>3104</v>
      </c>
      <c r="G1756" s="15"/>
      <c r="H1756" s="15"/>
      <c r="I1756" s="15"/>
    </row>
    <row r="1757" s="1" customFormat="1" ht="14.25" customHeight="1" spans="1:9">
      <c r="A1757" s="7">
        <v>4</v>
      </c>
      <c r="B1757" s="14" t="s">
        <v>1050</v>
      </c>
      <c r="C1757" s="15" t="s">
        <v>1051</v>
      </c>
      <c r="D1757" s="15" t="s">
        <v>3806</v>
      </c>
      <c r="E1757" s="15"/>
      <c r="F1757" s="15" t="s">
        <v>3266</v>
      </c>
      <c r="G1757" s="15"/>
      <c r="H1757" s="15"/>
      <c r="I1757" s="15"/>
    </row>
    <row r="1758" s="1" customFormat="1" ht="14.25" customHeight="1" spans="1:9">
      <c r="A1758" s="7">
        <v>5</v>
      </c>
      <c r="B1758" s="14" t="s">
        <v>1050</v>
      </c>
      <c r="C1758" s="15" t="s">
        <v>1061</v>
      </c>
      <c r="D1758" s="15" t="s">
        <v>3283</v>
      </c>
      <c r="E1758" s="15"/>
      <c r="F1758" s="15" t="s">
        <v>2885</v>
      </c>
      <c r="G1758" s="15"/>
      <c r="H1758" s="15"/>
      <c r="I1758" s="15"/>
    </row>
    <row r="1759" s="1" customFormat="1" ht="14.25" customHeight="1" spans="1:9">
      <c r="A1759" s="7">
        <v>6</v>
      </c>
      <c r="B1759" s="14" t="s">
        <v>1070</v>
      </c>
      <c r="C1759" s="15" t="s">
        <v>1230</v>
      </c>
      <c r="D1759" s="15" t="s">
        <v>3832</v>
      </c>
      <c r="E1759" s="15"/>
      <c r="F1759" s="15" t="s">
        <v>2531</v>
      </c>
      <c r="G1759" s="15"/>
      <c r="H1759" s="15"/>
      <c r="I1759" s="15"/>
    </row>
    <row r="1760" s="1" customFormat="1" ht="14.25" customHeight="1" spans="1:9">
      <c r="A1760" s="7">
        <v>7</v>
      </c>
      <c r="B1760" s="14" t="s">
        <v>1070</v>
      </c>
      <c r="C1760" s="15" t="s">
        <v>1075</v>
      </c>
      <c r="D1760" s="15" t="s">
        <v>3793</v>
      </c>
      <c r="E1760" s="15"/>
      <c r="F1760" s="15" t="s">
        <v>2454</v>
      </c>
      <c r="G1760" s="15"/>
      <c r="H1760" s="15"/>
      <c r="I1760" s="15"/>
    </row>
    <row r="1761" s="1" customFormat="1" ht="56.45" customHeight="1" spans="1:9">
      <c r="A1761" s="2" t="s">
        <v>2378</v>
      </c>
      <c r="B1761" s="2"/>
      <c r="C1761" s="2"/>
      <c r="D1761" s="2"/>
      <c r="E1761" s="2"/>
      <c r="F1761" s="2"/>
      <c r="G1761" s="2"/>
      <c r="H1761" s="2"/>
      <c r="I1761" s="2"/>
    </row>
    <row r="1762" s="1" customFormat="1" ht="27.2" customHeight="1" spans="1:9">
      <c r="A1762" s="3" t="s">
        <v>2379</v>
      </c>
      <c r="B1762" s="4" t="s">
        <v>3841</v>
      </c>
      <c r="C1762" s="4"/>
      <c r="D1762" s="4"/>
      <c r="E1762" s="4"/>
      <c r="F1762" s="4"/>
      <c r="G1762" s="5"/>
      <c r="H1762" s="5"/>
      <c r="I1762" s="16" t="s">
        <v>2</v>
      </c>
    </row>
    <row r="1763" s="1" customFormat="1" ht="28.5" customHeight="1" spans="1:9">
      <c r="A1763" s="6" t="s">
        <v>2381</v>
      </c>
      <c r="B1763" s="6"/>
      <c r="C1763" s="6"/>
      <c r="D1763" s="6" t="s">
        <v>2382</v>
      </c>
      <c r="E1763" s="6"/>
      <c r="F1763" s="6" t="s">
        <v>2383</v>
      </c>
      <c r="G1763" s="6"/>
      <c r="H1763" s="6" t="s">
        <v>39</v>
      </c>
      <c r="I1763" s="6"/>
    </row>
    <row r="1764" s="1" customFormat="1" ht="28.5" customHeight="1" spans="1:9">
      <c r="A1764" s="7" t="s">
        <v>2384</v>
      </c>
      <c r="B1764" s="7"/>
      <c r="C1764" s="7"/>
      <c r="D1764" s="8">
        <v>1100.3829</v>
      </c>
      <c r="E1764" s="8"/>
      <c r="F1764" s="8">
        <v>1100.3829</v>
      </c>
      <c r="G1764" s="8"/>
      <c r="H1764" s="8">
        <v>0</v>
      </c>
      <c r="I1764" s="8"/>
    </row>
    <row r="1765" s="1" customFormat="1" ht="28.5" customHeight="1" spans="1:9">
      <c r="A1765" s="7" t="s">
        <v>2385</v>
      </c>
      <c r="B1765" s="7"/>
      <c r="C1765" s="7"/>
      <c r="D1765" s="8">
        <v>1100.3829</v>
      </c>
      <c r="E1765" s="8"/>
      <c r="F1765" s="8">
        <v>1100.3829</v>
      </c>
      <c r="G1765" s="8"/>
      <c r="H1765" s="8">
        <v>0</v>
      </c>
      <c r="I1765" s="8"/>
    </row>
    <row r="1766" s="1" customFormat="1" ht="57.2" customHeight="1" spans="1:9">
      <c r="A1766" s="9" t="s">
        <v>2386</v>
      </c>
      <c r="B1766" s="9"/>
      <c r="C1766" s="9"/>
      <c r="D1766" s="10" t="s">
        <v>3842</v>
      </c>
      <c r="E1766" s="10"/>
      <c r="F1766" s="10"/>
      <c r="G1766" s="10"/>
      <c r="H1766" s="10"/>
      <c r="I1766" s="10"/>
    </row>
    <row r="1767" s="1" customFormat="1" ht="26.45" customHeight="1" spans="1:9">
      <c r="A1767" s="11" t="s">
        <v>2388</v>
      </c>
      <c r="B1767" s="11"/>
      <c r="C1767" s="11"/>
      <c r="D1767" s="11"/>
      <c r="E1767" s="11"/>
      <c r="F1767" s="11"/>
      <c r="G1767" s="11"/>
      <c r="H1767" s="11"/>
      <c r="I1767" s="11"/>
    </row>
    <row r="1768" s="1" customFormat="1" ht="14.25" customHeight="1" spans="1:9">
      <c r="A1768" s="6" t="s">
        <v>2389</v>
      </c>
      <c r="B1768" s="6" t="s">
        <v>1040</v>
      </c>
      <c r="C1768" s="6" t="s">
        <v>1041</v>
      </c>
      <c r="D1768" s="6" t="s">
        <v>1042</v>
      </c>
      <c r="E1768" s="6" t="s">
        <v>1044</v>
      </c>
      <c r="F1768" s="6" t="s">
        <v>2390</v>
      </c>
      <c r="G1768" s="6"/>
      <c r="H1768" s="6"/>
      <c r="I1768" s="6"/>
    </row>
    <row r="1769" s="1" customFormat="1" ht="14.25" customHeight="1" spans="1:9">
      <c r="A1769" s="6"/>
      <c r="B1769" s="6"/>
      <c r="C1769" s="6"/>
      <c r="D1769" s="6"/>
      <c r="E1769" s="6"/>
      <c r="F1769" s="6" t="s">
        <v>2391</v>
      </c>
      <c r="G1769" s="6">
        <v>2023</v>
      </c>
      <c r="H1769" s="6">
        <v>2024</v>
      </c>
      <c r="I1769" s="6">
        <v>2025</v>
      </c>
    </row>
    <row r="1770" s="1" customFormat="1" ht="14.25" customHeight="1" spans="1:9">
      <c r="A1770" s="7">
        <v>1</v>
      </c>
      <c r="B1770" s="12" t="s">
        <v>1096</v>
      </c>
      <c r="C1770" s="12" t="s">
        <v>2392</v>
      </c>
      <c r="D1770" s="12" t="s">
        <v>2393</v>
      </c>
      <c r="E1770" s="13" t="s">
        <v>3843</v>
      </c>
      <c r="F1770" s="13" t="s">
        <v>3844</v>
      </c>
      <c r="G1770" s="13" t="s">
        <v>3845</v>
      </c>
      <c r="H1770" s="13" t="s">
        <v>3846</v>
      </c>
      <c r="I1770" s="13" t="s">
        <v>3847</v>
      </c>
    </row>
    <row r="1771" s="1" customFormat="1" ht="14.25" customHeight="1" spans="1:9">
      <c r="A1771" s="7">
        <v>2</v>
      </c>
      <c r="B1771" s="12" t="s">
        <v>1096</v>
      </c>
      <c r="C1771" s="12" t="s">
        <v>2392</v>
      </c>
      <c r="D1771" s="12" t="s">
        <v>2400</v>
      </c>
      <c r="E1771" s="13" t="s">
        <v>3848</v>
      </c>
      <c r="F1771" s="13" t="s">
        <v>3849</v>
      </c>
      <c r="G1771" s="13" t="s">
        <v>3850</v>
      </c>
      <c r="H1771" s="13" t="s">
        <v>3851</v>
      </c>
      <c r="I1771" s="13" t="s">
        <v>3852</v>
      </c>
    </row>
    <row r="1772" s="1" customFormat="1" ht="14.25" customHeight="1" spans="1:9">
      <c r="A1772" s="7">
        <v>3</v>
      </c>
      <c r="B1772" s="12" t="s">
        <v>1096</v>
      </c>
      <c r="C1772" s="12" t="s">
        <v>2392</v>
      </c>
      <c r="D1772" s="12" t="s">
        <v>2402</v>
      </c>
      <c r="E1772" s="13" t="s">
        <v>3853</v>
      </c>
      <c r="F1772" s="13" t="s">
        <v>3853</v>
      </c>
      <c r="G1772" s="13"/>
      <c r="H1772" s="13"/>
      <c r="I1772" s="13" t="s">
        <v>3853</v>
      </c>
    </row>
    <row r="1773" s="1" customFormat="1" ht="14.25" customHeight="1" spans="1:9">
      <c r="A1773" s="7">
        <v>4</v>
      </c>
      <c r="B1773" s="12" t="s">
        <v>1096</v>
      </c>
      <c r="C1773" s="12" t="s">
        <v>2404</v>
      </c>
      <c r="D1773" s="12" t="s">
        <v>2405</v>
      </c>
      <c r="E1773" s="13" t="s">
        <v>1919</v>
      </c>
      <c r="F1773" s="13"/>
      <c r="G1773" s="13"/>
      <c r="H1773" s="13"/>
      <c r="I1773" s="13"/>
    </row>
    <row r="1774" s="1" customFormat="1" ht="25.7" customHeight="1" spans="1:9">
      <c r="A1774" s="11" t="s">
        <v>2410</v>
      </c>
      <c r="B1774" s="11"/>
      <c r="C1774" s="11"/>
      <c r="D1774" s="11"/>
      <c r="E1774" s="11"/>
      <c r="F1774" s="11"/>
      <c r="G1774" s="11"/>
      <c r="H1774" s="11"/>
      <c r="I1774" s="11"/>
    </row>
    <row r="1775" s="1" customFormat="1" ht="14.25" customHeight="1" spans="1:9">
      <c r="A1775" s="6" t="s">
        <v>2389</v>
      </c>
      <c r="B1775" s="6" t="s">
        <v>1040</v>
      </c>
      <c r="C1775" s="6" t="s">
        <v>1041</v>
      </c>
      <c r="D1775" s="6" t="s">
        <v>1042</v>
      </c>
      <c r="E1775" s="6"/>
      <c r="F1775" s="9" t="s">
        <v>2411</v>
      </c>
      <c r="G1775" s="9"/>
      <c r="H1775" s="9"/>
      <c r="I1775" s="9"/>
    </row>
    <row r="1776" s="1" customFormat="1" ht="14.25" customHeight="1" spans="1:9">
      <c r="A1776" s="7">
        <v>1</v>
      </c>
      <c r="B1776" s="14" t="s">
        <v>1050</v>
      </c>
      <c r="C1776" s="15" t="s">
        <v>1065</v>
      </c>
      <c r="D1776" s="15" t="s">
        <v>3854</v>
      </c>
      <c r="E1776" s="15"/>
      <c r="F1776" s="15" t="s">
        <v>3855</v>
      </c>
      <c r="G1776" s="15"/>
      <c r="H1776" s="15"/>
      <c r="I1776" s="15"/>
    </row>
    <row r="1777" s="1" customFormat="1" ht="14.25" customHeight="1" spans="1:9">
      <c r="A1777" s="7">
        <v>2</v>
      </c>
      <c r="B1777" s="14" t="s">
        <v>1050</v>
      </c>
      <c r="C1777" s="15" t="s">
        <v>1051</v>
      </c>
      <c r="D1777" s="15" t="s">
        <v>3856</v>
      </c>
      <c r="E1777" s="15"/>
      <c r="F1777" s="15" t="s">
        <v>3857</v>
      </c>
      <c r="G1777" s="15"/>
      <c r="H1777" s="15"/>
      <c r="I1777" s="15"/>
    </row>
    <row r="1778" s="1" customFormat="1" ht="14.25" customHeight="1" spans="1:9">
      <c r="A1778" s="7">
        <v>3</v>
      </c>
      <c r="B1778" s="14" t="s">
        <v>1050</v>
      </c>
      <c r="C1778" s="15" t="s">
        <v>1051</v>
      </c>
      <c r="D1778" s="15" t="s">
        <v>3858</v>
      </c>
      <c r="E1778" s="15"/>
      <c r="F1778" s="15" t="s">
        <v>3859</v>
      </c>
      <c r="G1778" s="15"/>
      <c r="H1778" s="15"/>
      <c r="I1778" s="15"/>
    </row>
    <row r="1779" s="1" customFormat="1" ht="14.25" customHeight="1" spans="1:9">
      <c r="A1779" s="7">
        <v>4</v>
      </c>
      <c r="B1779" s="14" t="s">
        <v>1050</v>
      </c>
      <c r="C1779" s="15" t="s">
        <v>1051</v>
      </c>
      <c r="D1779" s="15" t="s">
        <v>3860</v>
      </c>
      <c r="E1779" s="15"/>
      <c r="F1779" s="15" t="s">
        <v>3861</v>
      </c>
      <c r="G1779" s="15"/>
      <c r="H1779" s="15"/>
      <c r="I1779" s="15"/>
    </row>
    <row r="1780" s="1" customFormat="1" ht="14.25" customHeight="1" spans="1:9">
      <c r="A1780" s="7">
        <v>5</v>
      </c>
      <c r="B1780" s="14" t="s">
        <v>1050</v>
      </c>
      <c r="C1780" s="15" t="s">
        <v>1061</v>
      </c>
      <c r="D1780" s="15" t="s">
        <v>3862</v>
      </c>
      <c r="E1780" s="15"/>
      <c r="F1780" s="15" t="s">
        <v>1919</v>
      </c>
      <c r="G1780" s="15"/>
      <c r="H1780" s="15"/>
      <c r="I1780" s="15"/>
    </row>
    <row r="1781" s="1" customFormat="1" ht="22.7" customHeight="1" spans="1:9">
      <c r="A1781" s="7">
        <v>6</v>
      </c>
      <c r="B1781" s="14" t="s">
        <v>1050</v>
      </c>
      <c r="C1781" s="15" t="s">
        <v>1061</v>
      </c>
      <c r="D1781" s="15" t="s">
        <v>3863</v>
      </c>
      <c r="E1781" s="15"/>
      <c r="F1781" s="15" t="s">
        <v>3864</v>
      </c>
      <c r="G1781" s="15"/>
      <c r="H1781" s="15"/>
      <c r="I1781" s="15"/>
    </row>
    <row r="1782" s="1" customFormat="1" ht="14.25" customHeight="1" spans="1:9">
      <c r="A1782" s="7">
        <v>7</v>
      </c>
      <c r="B1782" s="14" t="s">
        <v>1070</v>
      </c>
      <c r="C1782" s="15" t="s">
        <v>1252</v>
      </c>
      <c r="D1782" s="15" t="s">
        <v>3865</v>
      </c>
      <c r="E1782" s="15"/>
      <c r="F1782" s="15" t="s">
        <v>1919</v>
      </c>
      <c r="G1782" s="15"/>
      <c r="H1782" s="15"/>
      <c r="I1782" s="15"/>
    </row>
    <row r="1783" s="1" customFormat="1" ht="56.45" customHeight="1" spans="1:9">
      <c r="A1783" s="2" t="s">
        <v>2378</v>
      </c>
      <c r="B1783" s="2"/>
      <c r="C1783" s="2"/>
      <c r="D1783" s="2"/>
      <c r="E1783" s="2"/>
      <c r="F1783" s="2"/>
      <c r="G1783" s="2"/>
      <c r="H1783" s="2"/>
      <c r="I1783" s="2"/>
    </row>
    <row r="1784" s="1" customFormat="1" ht="27.2" customHeight="1" spans="1:9">
      <c r="A1784" s="3" t="s">
        <v>2379</v>
      </c>
      <c r="B1784" s="4" t="s">
        <v>3866</v>
      </c>
      <c r="C1784" s="4"/>
      <c r="D1784" s="4"/>
      <c r="E1784" s="4"/>
      <c r="F1784" s="4"/>
      <c r="G1784" s="5"/>
      <c r="H1784" s="5"/>
      <c r="I1784" s="16" t="s">
        <v>2</v>
      </c>
    </row>
    <row r="1785" s="1" customFormat="1" ht="28.5" customHeight="1" spans="1:9">
      <c r="A1785" s="6" t="s">
        <v>2381</v>
      </c>
      <c r="B1785" s="6"/>
      <c r="C1785" s="6"/>
      <c r="D1785" s="6" t="s">
        <v>2382</v>
      </c>
      <c r="E1785" s="6"/>
      <c r="F1785" s="6" t="s">
        <v>2383</v>
      </c>
      <c r="G1785" s="6"/>
      <c r="H1785" s="6" t="s">
        <v>39</v>
      </c>
      <c r="I1785" s="6"/>
    </row>
    <row r="1786" s="1" customFormat="1" ht="28.5" customHeight="1" spans="1:9">
      <c r="A1786" s="7" t="s">
        <v>2384</v>
      </c>
      <c r="B1786" s="7"/>
      <c r="C1786" s="7"/>
      <c r="D1786" s="8">
        <v>3909.2179</v>
      </c>
      <c r="E1786" s="8"/>
      <c r="F1786" s="8">
        <v>3909.2179</v>
      </c>
      <c r="G1786" s="8"/>
      <c r="H1786" s="8">
        <v>0</v>
      </c>
      <c r="I1786" s="8"/>
    </row>
    <row r="1787" s="1" customFormat="1" ht="28.5" customHeight="1" spans="1:9">
      <c r="A1787" s="7" t="s">
        <v>2385</v>
      </c>
      <c r="B1787" s="7"/>
      <c r="C1787" s="7"/>
      <c r="D1787" s="8">
        <v>3909.2179</v>
      </c>
      <c r="E1787" s="8"/>
      <c r="F1787" s="8">
        <v>3909.2179</v>
      </c>
      <c r="G1787" s="8"/>
      <c r="H1787" s="8">
        <v>0</v>
      </c>
      <c r="I1787" s="8"/>
    </row>
    <row r="1788" s="1" customFormat="1" ht="305.25" customHeight="1" spans="1:9">
      <c r="A1788" s="9" t="s">
        <v>2386</v>
      </c>
      <c r="B1788" s="9"/>
      <c r="C1788" s="9"/>
      <c r="D1788" s="10" t="s">
        <v>3867</v>
      </c>
      <c r="E1788" s="10"/>
      <c r="F1788" s="10"/>
      <c r="G1788" s="10"/>
      <c r="H1788" s="10"/>
      <c r="I1788" s="10"/>
    </row>
    <row r="1789" s="1" customFormat="1" ht="26.45" customHeight="1" spans="1:9">
      <c r="A1789" s="11" t="s">
        <v>2388</v>
      </c>
      <c r="B1789" s="11"/>
      <c r="C1789" s="11"/>
      <c r="D1789" s="11"/>
      <c r="E1789" s="11"/>
      <c r="F1789" s="11"/>
      <c r="G1789" s="11"/>
      <c r="H1789" s="11"/>
      <c r="I1789" s="11"/>
    </row>
    <row r="1790" s="1" customFormat="1" ht="14.25" customHeight="1" spans="1:9">
      <c r="A1790" s="6" t="s">
        <v>2389</v>
      </c>
      <c r="B1790" s="6" t="s">
        <v>1040</v>
      </c>
      <c r="C1790" s="6" t="s">
        <v>1041</v>
      </c>
      <c r="D1790" s="6" t="s">
        <v>1042</v>
      </c>
      <c r="E1790" s="6" t="s">
        <v>1044</v>
      </c>
      <c r="F1790" s="6" t="s">
        <v>2390</v>
      </c>
      <c r="G1790" s="6"/>
      <c r="H1790" s="6"/>
      <c r="I1790" s="6"/>
    </row>
    <row r="1791" s="1" customFormat="1" ht="14.25" customHeight="1" spans="1:9">
      <c r="A1791" s="6"/>
      <c r="B1791" s="6"/>
      <c r="C1791" s="6"/>
      <c r="D1791" s="6"/>
      <c r="E1791" s="6"/>
      <c r="F1791" s="6" t="s">
        <v>2391</v>
      </c>
      <c r="G1791" s="6">
        <v>2023</v>
      </c>
      <c r="H1791" s="6">
        <v>2024</v>
      </c>
      <c r="I1791" s="6">
        <v>2025</v>
      </c>
    </row>
    <row r="1792" s="1" customFormat="1" ht="14.25" customHeight="1" spans="1:9">
      <c r="A1792" s="7">
        <v>1</v>
      </c>
      <c r="B1792" s="12" t="s">
        <v>1096</v>
      </c>
      <c r="C1792" s="12" t="s">
        <v>2392</v>
      </c>
      <c r="D1792" s="12" t="s">
        <v>2393</v>
      </c>
      <c r="E1792" s="13" t="s">
        <v>3868</v>
      </c>
      <c r="F1792" s="13" t="s">
        <v>3869</v>
      </c>
      <c r="G1792" s="13" t="s">
        <v>3870</v>
      </c>
      <c r="H1792" s="13" t="s">
        <v>3871</v>
      </c>
      <c r="I1792" s="13" t="s">
        <v>3872</v>
      </c>
    </row>
    <row r="1793" s="1" customFormat="1" ht="14.25" customHeight="1" spans="1:9">
      <c r="A1793" s="7">
        <v>2</v>
      </c>
      <c r="B1793" s="12" t="s">
        <v>1096</v>
      </c>
      <c r="C1793" s="12" t="s">
        <v>2392</v>
      </c>
      <c r="D1793" s="12" t="s">
        <v>2400</v>
      </c>
      <c r="E1793" s="13" t="s">
        <v>3873</v>
      </c>
      <c r="F1793" s="13" t="s">
        <v>2401</v>
      </c>
      <c r="G1793" s="13" t="s">
        <v>3874</v>
      </c>
      <c r="H1793" s="13" t="s">
        <v>3875</v>
      </c>
      <c r="I1793" s="13" t="s">
        <v>3876</v>
      </c>
    </row>
    <row r="1794" s="1" customFormat="1" ht="14.25" customHeight="1" spans="1:9">
      <c r="A1794" s="7">
        <v>3</v>
      </c>
      <c r="B1794" s="12" t="s">
        <v>1096</v>
      </c>
      <c r="C1794" s="12" t="s">
        <v>2392</v>
      </c>
      <c r="D1794" s="12" t="s">
        <v>2402</v>
      </c>
      <c r="E1794" s="13" t="s">
        <v>3877</v>
      </c>
      <c r="F1794" s="13" t="s">
        <v>3878</v>
      </c>
      <c r="G1794" s="13"/>
      <c r="H1794" s="13"/>
      <c r="I1794" s="13" t="s">
        <v>3878</v>
      </c>
    </row>
    <row r="1795" s="1" customFormat="1" ht="14.25" customHeight="1" spans="1:9">
      <c r="A1795" s="7">
        <v>4</v>
      </c>
      <c r="B1795" s="12" t="s">
        <v>1096</v>
      </c>
      <c r="C1795" s="12" t="s">
        <v>2404</v>
      </c>
      <c r="D1795" s="12" t="s">
        <v>2405</v>
      </c>
      <c r="E1795" s="13" t="s">
        <v>1919</v>
      </c>
      <c r="F1795" s="13"/>
      <c r="G1795" s="13"/>
      <c r="H1795" s="13"/>
      <c r="I1795" s="13"/>
    </row>
    <row r="1796" s="1" customFormat="1" ht="14.25" customHeight="1" spans="1:9">
      <c r="A1796" s="7">
        <v>5</v>
      </c>
      <c r="B1796" s="12" t="s">
        <v>1096</v>
      </c>
      <c r="C1796" s="12" t="s">
        <v>2408</v>
      </c>
      <c r="D1796" s="12" t="s">
        <v>2409</v>
      </c>
      <c r="E1796" s="13" t="s">
        <v>3879</v>
      </c>
      <c r="F1796" s="13" t="s">
        <v>3880</v>
      </c>
      <c r="G1796" s="13" t="s">
        <v>3881</v>
      </c>
      <c r="H1796" s="13" t="s">
        <v>3882</v>
      </c>
      <c r="I1796" s="13" t="s">
        <v>3883</v>
      </c>
    </row>
    <row r="1797" s="1" customFormat="1" ht="25.7" customHeight="1" spans="1:9">
      <c r="A1797" s="11" t="s">
        <v>2410</v>
      </c>
      <c r="B1797" s="11"/>
      <c r="C1797" s="11"/>
      <c r="D1797" s="11"/>
      <c r="E1797" s="11"/>
      <c r="F1797" s="11"/>
      <c r="G1797" s="11"/>
      <c r="H1797" s="11"/>
      <c r="I1797" s="11"/>
    </row>
    <row r="1798" s="1" customFormat="1" ht="14.25" customHeight="1" spans="1:9">
      <c r="A1798" s="6" t="s">
        <v>2389</v>
      </c>
      <c r="B1798" s="6" t="s">
        <v>1040</v>
      </c>
      <c r="C1798" s="6" t="s">
        <v>1041</v>
      </c>
      <c r="D1798" s="6" t="s">
        <v>1042</v>
      </c>
      <c r="E1798" s="6"/>
      <c r="F1798" s="9" t="s">
        <v>2411</v>
      </c>
      <c r="G1798" s="9"/>
      <c r="H1798" s="9"/>
      <c r="I1798" s="9"/>
    </row>
    <row r="1799" s="1" customFormat="1" ht="14.25" customHeight="1" spans="1:9">
      <c r="A1799" s="7">
        <v>1</v>
      </c>
      <c r="B1799" s="14" t="s">
        <v>1050</v>
      </c>
      <c r="C1799" s="15" t="s">
        <v>1065</v>
      </c>
      <c r="D1799" s="15" t="s">
        <v>2766</v>
      </c>
      <c r="E1799" s="15"/>
      <c r="F1799" s="15" t="s">
        <v>2531</v>
      </c>
      <c r="G1799" s="15"/>
      <c r="H1799" s="15"/>
      <c r="I1799" s="15"/>
    </row>
    <row r="1800" s="1" customFormat="1" ht="14.25" customHeight="1" spans="1:9">
      <c r="A1800" s="7">
        <v>2</v>
      </c>
      <c r="B1800" s="14" t="s">
        <v>1050</v>
      </c>
      <c r="C1800" s="15" t="s">
        <v>1051</v>
      </c>
      <c r="D1800" s="15" t="s">
        <v>3791</v>
      </c>
      <c r="E1800" s="15"/>
      <c r="F1800" s="15" t="s">
        <v>2531</v>
      </c>
      <c r="G1800" s="15"/>
      <c r="H1800" s="15"/>
      <c r="I1800" s="15"/>
    </row>
    <row r="1801" s="1" customFormat="1" ht="14.25" customHeight="1" spans="1:9">
      <c r="A1801" s="7">
        <v>3</v>
      </c>
      <c r="B1801" s="14" t="s">
        <v>1050</v>
      </c>
      <c r="C1801" s="15" t="s">
        <v>1051</v>
      </c>
      <c r="D1801" s="15" t="s">
        <v>3806</v>
      </c>
      <c r="E1801" s="15"/>
      <c r="F1801" s="15" t="s">
        <v>3150</v>
      </c>
      <c r="G1801" s="15"/>
      <c r="H1801" s="15"/>
      <c r="I1801" s="15"/>
    </row>
    <row r="1802" s="1" customFormat="1" ht="14.25" customHeight="1" spans="1:9">
      <c r="A1802" s="7">
        <v>4</v>
      </c>
      <c r="B1802" s="14" t="s">
        <v>1050</v>
      </c>
      <c r="C1802" s="15" t="s">
        <v>1051</v>
      </c>
      <c r="D1802" s="15" t="s">
        <v>3884</v>
      </c>
      <c r="E1802" s="15"/>
      <c r="F1802" s="15" t="s">
        <v>3885</v>
      </c>
      <c r="G1802" s="15"/>
      <c r="H1802" s="15"/>
      <c r="I1802" s="15"/>
    </row>
    <row r="1803" s="1" customFormat="1" ht="14.25" customHeight="1" spans="1:9">
      <c r="A1803" s="7">
        <v>5</v>
      </c>
      <c r="B1803" s="14" t="s">
        <v>1050</v>
      </c>
      <c r="C1803" s="15" t="s">
        <v>1061</v>
      </c>
      <c r="D1803" s="15" t="s">
        <v>3283</v>
      </c>
      <c r="E1803" s="15"/>
      <c r="F1803" s="15" t="s">
        <v>2885</v>
      </c>
      <c r="G1803" s="15"/>
      <c r="H1803" s="15"/>
      <c r="I1803" s="15"/>
    </row>
    <row r="1804" s="1" customFormat="1" ht="14.25" customHeight="1" spans="1:9">
      <c r="A1804" s="7">
        <v>6</v>
      </c>
      <c r="B1804" s="14" t="s">
        <v>1050</v>
      </c>
      <c r="C1804" s="15" t="s">
        <v>1061</v>
      </c>
      <c r="D1804" s="15" t="s">
        <v>3319</v>
      </c>
      <c r="E1804" s="15"/>
      <c r="F1804" s="15" t="s">
        <v>2520</v>
      </c>
      <c r="G1804" s="15"/>
      <c r="H1804" s="15"/>
      <c r="I1804" s="15"/>
    </row>
    <row r="1805" s="1" customFormat="1" ht="14.25" customHeight="1" spans="1:9">
      <c r="A1805" s="7">
        <v>7</v>
      </c>
      <c r="B1805" s="14" t="s">
        <v>1070</v>
      </c>
      <c r="C1805" s="15" t="s">
        <v>1075</v>
      </c>
      <c r="D1805" s="15" t="s">
        <v>3832</v>
      </c>
      <c r="E1805" s="15"/>
      <c r="F1805" s="15" t="s">
        <v>2531</v>
      </c>
      <c r="G1805" s="15"/>
      <c r="H1805" s="15"/>
      <c r="I1805" s="15"/>
    </row>
    <row r="1806" s="1" customFormat="1" ht="14.25" customHeight="1" spans="1:9">
      <c r="A1806" s="7">
        <v>8</v>
      </c>
      <c r="B1806" s="14" t="s">
        <v>1070</v>
      </c>
      <c r="C1806" s="15" t="s">
        <v>1075</v>
      </c>
      <c r="D1806" s="15" t="s">
        <v>3793</v>
      </c>
      <c r="E1806" s="15"/>
      <c r="F1806" s="15" t="s">
        <v>2454</v>
      </c>
      <c r="G1806" s="15"/>
      <c r="H1806" s="15"/>
      <c r="I1806" s="15"/>
    </row>
    <row r="1807" s="1" customFormat="1" ht="14.25" customHeight="1" spans="1:9">
      <c r="A1807" s="7">
        <v>9</v>
      </c>
      <c r="B1807" s="14" t="s">
        <v>1070</v>
      </c>
      <c r="C1807" s="15" t="s">
        <v>1252</v>
      </c>
      <c r="D1807" s="15" t="s">
        <v>3886</v>
      </c>
      <c r="E1807" s="15"/>
      <c r="F1807" s="15" t="s">
        <v>3887</v>
      </c>
      <c r="G1807" s="15"/>
      <c r="H1807" s="15"/>
      <c r="I1807" s="15"/>
    </row>
    <row r="1808" s="1" customFormat="1" ht="56.45" customHeight="1" spans="1:9">
      <c r="A1808" s="2" t="s">
        <v>2378</v>
      </c>
      <c r="B1808" s="2"/>
      <c r="C1808" s="2"/>
      <c r="D1808" s="2"/>
      <c r="E1808" s="2"/>
      <c r="F1808" s="2"/>
      <c r="G1808" s="2"/>
      <c r="H1808" s="2"/>
      <c r="I1808" s="2"/>
    </row>
    <row r="1809" s="1" customFormat="1" ht="27.2" customHeight="1" spans="1:9">
      <c r="A1809" s="3" t="s">
        <v>2379</v>
      </c>
      <c r="B1809" s="4" t="s">
        <v>3888</v>
      </c>
      <c r="C1809" s="4"/>
      <c r="D1809" s="4"/>
      <c r="E1809" s="4"/>
      <c r="F1809" s="4"/>
      <c r="G1809" s="5"/>
      <c r="H1809" s="5"/>
      <c r="I1809" s="16" t="s">
        <v>2</v>
      </c>
    </row>
    <row r="1810" s="1" customFormat="1" ht="28.5" customHeight="1" spans="1:9">
      <c r="A1810" s="6" t="s">
        <v>2381</v>
      </c>
      <c r="B1810" s="6"/>
      <c r="C1810" s="6"/>
      <c r="D1810" s="6" t="s">
        <v>2382</v>
      </c>
      <c r="E1810" s="6"/>
      <c r="F1810" s="6" t="s">
        <v>2383</v>
      </c>
      <c r="G1810" s="6"/>
      <c r="H1810" s="6" t="s">
        <v>39</v>
      </c>
      <c r="I1810" s="6"/>
    </row>
    <row r="1811" s="1" customFormat="1" ht="28.5" customHeight="1" spans="1:9">
      <c r="A1811" s="7" t="s">
        <v>2384</v>
      </c>
      <c r="B1811" s="7"/>
      <c r="C1811" s="7"/>
      <c r="D1811" s="8">
        <v>1151.5622</v>
      </c>
      <c r="E1811" s="8"/>
      <c r="F1811" s="8">
        <v>1151.5622</v>
      </c>
      <c r="G1811" s="8"/>
      <c r="H1811" s="8">
        <v>0</v>
      </c>
      <c r="I1811" s="8"/>
    </row>
    <row r="1812" s="1" customFormat="1" ht="28.5" customHeight="1" spans="1:9">
      <c r="A1812" s="7" t="s">
        <v>2385</v>
      </c>
      <c r="B1812" s="7"/>
      <c r="C1812" s="7"/>
      <c r="D1812" s="8">
        <v>1151.5622</v>
      </c>
      <c r="E1812" s="8"/>
      <c r="F1812" s="8">
        <v>1151.5622</v>
      </c>
      <c r="G1812" s="8"/>
      <c r="H1812" s="8">
        <v>0</v>
      </c>
      <c r="I1812" s="8"/>
    </row>
    <row r="1813" s="1" customFormat="1" ht="57.2" customHeight="1" spans="1:9">
      <c r="A1813" s="9" t="s">
        <v>2386</v>
      </c>
      <c r="B1813" s="9"/>
      <c r="C1813" s="9"/>
      <c r="D1813" s="10" t="s">
        <v>3889</v>
      </c>
      <c r="E1813" s="10"/>
      <c r="F1813" s="10"/>
      <c r="G1813" s="10"/>
      <c r="H1813" s="10"/>
      <c r="I1813" s="10"/>
    </row>
    <row r="1814" s="1" customFormat="1" ht="26.45" customHeight="1" spans="1:9">
      <c r="A1814" s="11" t="s">
        <v>2388</v>
      </c>
      <c r="B1814" s="11"/>
      <c r="C1814" s="11"/>
      <c r="D1814" s="11"/>
      <c r="E1814" s="11"/>
      <c r="F1814" s="11"/>
      <c r="G1814" s="11"/>
      <c r="H1814" s="11"/>
      <c r="I1814" s="11"/>
    </row>
    <row r="1815" s="1" customFormat="1" ht="14.25" customHeight="1" spans="1:9">
      <c r="A1815" s="6" t="s">
        <v>2389</v>
      </c>
      <c r="B1815" s="6" t="s">
        <v>1040</v>
      </c>
      <c r="C1815" s="6" t="s">
        <v>1041</v>
      </c>
      <c r="D1815" s="6" t="s">
        <v>1042</v>
      </c>
      <c r="E1815" s="6" t="s">
        <v>1044</v>
      </c>
      <c r="F1815" s="6" t="s">
        <v>2390</v>
      </c>
      <c r="G1815" s="6"/>
      <c r="H1815" s="6"/>
      <c r="I1815" s="6"/>
    </row>
    <row r="1816" s="1" customFormat="1" ht="14.25" customHeight="1" spans="1:9">
      <c r="A1816" s="6"/>
      <c r="B1816" s="6"/>
      <c r="C1816" s="6"/>
      <c r="D1816" s="6"/>
      <c r="E1816" s="6"/>
      <c r="F1816" s="6" t="s">
        <v>2391</v>
      </c>
      <c r="G1816" s="6">
        <v>2023</v>
      </c>
      <c r="H1816" s="6">
        <v>2024</v>
      </c>
      <c r="I1816" s="6">
        <v>2025</v>
      </c>
    </row>
    <row r="1817" s="1" customFormat="1" ht="14.25" customHeight="1" spans="1:9">
      <c r="A1817" s="7">
        <v>1</v>
      </c>
      <c r="B1817" s="12" t="s">
        <v>1096</v>
      </c>
      <c r="C1817" s="12" t="s">
        <v>2392</v>
      </c>
      <c r="D1817" s="12" t="s">
        <v>2393</v>
      </c>
      <c r="E1817" s="13" t="s">
        <v>3890</v>
      </c>
      <c r="F1817" s="13" t="s">
        <v>3890</v>
      </c>
      <c r="G1817" s="13" t="s">
        <v>3891</v>
      </c>
      <c r="H1817" s="13" t="s">
        <v>2916</v>
      </c>
      <c r="I1817" s="13" t="s">
        <v>3892</v>
      </c>
    </row>
    <row r="1818" s="1" customFormat="1" ht="14.25" customHeight="1" spans="1:9">
      <c r="A1818" s="7">
        <v>2</v>
      </c>
      <c r="B1818" s="12" t="s">
        <v>1096</v>
      </c>
      <c r="C1818" s="12" t="s">
        <v>2392</v>
      </c>
      <c r="D1818" s="12" t="s">
        <v>2400</v>
      </c>
      <c r="E1818" s="13" t="s">
        <v>3893</v>
      </c>
      <c r="F1818" s="13" t="s">
        <v>3893</v>
      </c>
      <c r="G1818" s="13" t="s">
        <v>2399</v>
      </c>
      <c r="H1818" s="13" t="s">
        <v>2399</v>
      </c>
      <c r="I1818" s="13" t="s">
        <v>3893</v>
      </c>
    </row>
    <row r="1819" s="1" customFormat="1" ht="14.25" customHeight="1" spans="1:9">
      <c r="A1819" s="7">
        <v>3</v>
      </c>
      <c r="B1819" s="12" t="s">
        <v>1096</v>
      </c>
      <c r="C1819" s="12" t="s">
        <v>2392</v>
      </c>
      <c r="D1819" s="12" t="s">
        <v>2402</v>
      </c>
      <c r="E1819" s="13" t="s">
        <v>3894</v>
      </c>
      <c r="F1819" s="13" t="s">
        <v>3894</v>
      </c>
      <c r="G1819" s="13"/>
      <c r="H1819" s="13"/>
      <c r="I1819" s="13" t="s">
        <v>3894</v>
      </c>
    </row>
    <row r="1820" s="1" customFormat="1" ht="14.25" customHeight="1" spans="1:9">
      <c r="A1820" s="7">
        <v>4</v>
      </c>
      <c r="B1820" s="12" t="s">
        <v>1096</v>
      </c>
      <c r="C1820" s="12" t="s">
        <v>2404</v>
      </c>
      <c r="D1820" s="12" t="s">
        <v>2405</v>
      </c>
      <c r="E1820" s="13" t="s">
        <v>1919</v>
      </c>
      <c r="F1820" s="13"/>
      <c r="G1820" s="13"/>
      <c r="H1820" s="13"/>
      <c r="I1820" s="13"/>
    </row>
    <row r="1821" s="1" customFormat="1" ht="25.7" customHeight="1" spans="1:9">
      <c r="A1821" s="11" t="s">
        <v>2410</v>
      </c>
      <c r="B1821" s="11"/>
      <c r="C1821" s="11"/>
      <c r="D1821" s="11"/>
      <c r="E1821" s="11"/>
      <c r="F1821" s="11"/>
      <c r="G1821" s="11"/>
      <c r="H1821" s="11"/>
      <c r="I1821" s="11"/>
    </row>
    <row r="1822" s="1" customFormat="1" ht="14.25" customHeight="1" spans="1:9">
      <c r="A1822" s="6" t="s">
        <v>2389</v>
      </c>
      <c r="B1822" s="6" t="s">
        <v>1040</v>
      </c>
      <c r="C1822" s="6" t="s">
        <v>1041</v>
      </c>
      <c r="D1822" s="6" t="s">
        <v>1042</v>
      </c>
      <c r="E1822" s="6"/>
      <c r="F1822" s="9" t="s">
        <v>2411</v>
      </c>
      <c r="G1822" s="9"/>
      <c r="H1822" s="9"/>
      <c r="I1822" s="9"/>
    </row>
    <row r="1823" s="1" customFormat="1" ht="22.7" customHeight="1" spans="1:9">
      <c r="A1823" s="7">
        <v>1</v>
      </c>
      <c r="B1823" s="14" t="s">
        <v>1050</v>
      </c>
      <c r="C1823" s="15" t="s">
        <v>1065</v>
      </c>
      <c r="D1823" s="15" t="s">
        <v>3895</v>
      </c>
      <c r="E1823" s="15"/>
      <c r="F1823" s="15" t="s">
        <v>3896</v>
      </c>
      <c r="G1823" s="15"/>
      <c r="H1823" s="15"/>
      <c r="I1823" s="15"/>
    </row>
    <row r="1824" s="1" customFormat="1" ht="14.25" customHeight="1" spans="1:9">
      <c r="A1824" s="7">
        <v>2</v>
      </c>
      <c r="B1824" s="14" t="s">
        <v>1050</v>
      </c>
      <c r="C1824" s="15" t="s">
        <v>1051</v>
      </c>
      <c r="D1824" s="15" t="s">
        <v>3897</v>
      </c>
      <c r="E1824" s="15"/>
      <c r="F1824" s="15" t="s">
        <v>3898</v>
      </c>
      <c r="G1824" s="15"/>
      <c r="H1824" s="15"/>
      <c r="I1824" s="15"/>
    </row>
    <row r="1825" s="1" customFormat="1" ht="14.25" customHeight="1" spans="1:9">
      <c r="A1825" s="7">
        <v>3</v>
      </c>
      <c r="B1825" s="14" t="s">
        <v>1050</v>
      </c>
      <c r="C1825" s="15" t="s">
        <v>1051</v>
      </c>
      <c r="D1825" s="15" t="s">
        <v>3899</v>
      </c>
      <c r="E1825" s="15"/>
      <c r="F1825" s="15" t="s">
        <v>3900</v>
      </c>
      <c r="G1825" s="15"/>
      <c r="H1825" s="15"/>
      <c r="I1825" s="15"/>
    </row>
    <row r="1826" s="1" customFormat="1" ht="22.7" customHeight="1" spans="1:9">
      <c r="A1826" s="7">
        <v>4</v>
      </c>
      <c r="B1826" s="14" t="s">
        <v>1050</v>
      </c>
      <c r="C1826" s="15" t="s">
        <v>1051</v>
      </c>
      <c r="D1826" s="15" t="s">
        <v>3901</v>
      </c>
      <c r="E1826" s="15"/>
      <c r="F1826" s="15" t="s">
        <v>2768</v>
      </c>
      <c r="G1826" s="15"/>
      <c r="H1826" s="15"/>
      <c r="I1826" s="15"/>
    </row>
    <row r="1827" s="1" customFormat="1" ht="14.25" customHeight="1" spans="1:9">
      <c r="A1827" s="7">
        <v>5</v>
      </c>
      <c r="B1827" s="14" t="s">
        <v>1050</v>
      </c>
      <c r="C1827" s="15" t="s">
        <v>1051</v>
      </c>
      <c r="D1827" s="15" t="s">
        <v>3902</v>
      </c>
      <c r="E1827" s="15"/>
      <c r="F1827" s="15" t="s">
        <v>3575</v>
      </c>
      <c r="G1827" s="15"/>
      <c r="H1827" s="15"/>
      <c r="I1827" s="15"/>
    </row>
    <row r="1828" s="1" customFormat="1" ht="22.7" customHeight="1" spans="1:9">
      <c r="A1828" s="7">
        <v>6</v>
      </c>
      <c r="B1828" s="14" t="s">
        <v>1050</v>
      </c>
      <c r="C1828" s="15" t="s">
        <v>1061</v>
      </c>
      <c r="D1828" s="15" t="s">
        <v>3903</v>
      </c>
      <c r="E1828" s="15"/>
      <c r="F1828" s="15" t="s">
        <v>2885</v>
      </c>
      <c r="G1828" s="15"/>
      <c r="H1828" s="15"/>
      <c r="I1828" s="15"/>
    </row>
    <row r="1829" s="1" customFormat="1" ht="14.25" customHeight="1" spans="1:9">
      <c r="A1829" s="7">
        <v>7</v>
      </c>
      <c r="B1829" s="14" t="s">
        <v>1070</v>
      </c>
      <c r="C1829" s="15" t="s">
        <v>1075</v>
      </c>
      <c r="D1829" s="15" t="s">
        <v>3832</v>
      </c>
      <c r="E1829" s="15"/>
      <c r="F1829" s="15" t="s">
        <v>2531</v>
      </c>
      <c r="G1829" s="15"/>
      <c r="H1829" s="15"/>
      <c r="I1829" s="15"/>
    </row>
    <row r="1830" s="1" customFormat="1" ht="56.45" customHeight="1" spans="1:9">
      <c r="A1830" s="2" t="s">
        <v>2378</v>
      </c>
      <c r="B1830" s="2"/>
      <c r="C1830" s="2"/>
      <c r="D1830" s="2"/>
      <c r="E1830" s="2"/>
      <c r="F1830" s="2"/>
      <c r="G1830" s="2"/>
      <c r="H1830" s="2"/>
      <c r="I1830" s="2"/>
    </row>
    <row r="1831" s="1" customFormat="1" ht="27.2" customHeight="1" spans="1:9">
      <c r="A1831" s="3" t="s">
        <v>2379</v>
      </c>
      <c r="B1831" s="4" t="s">
        <v>3904</v>
      </c>
      <c r="C1831" s="4"/>
      <c r="D1831" s="4"/>
      <c r="E1831" s="4"/>
      <c r="F1831" s="4"/>
      <c r="G1831" s="5"/>
      <c r="H1831" s="5"/>
      <c r="I1831" s="16" t="s">
        <v>2</v>
      </c>
    </row>
    <row r="1832" s="1" customFormat="1" ht="28.5" customHeight="1" spans="1:9">
      <c r="A1832" s="6" t="s">
        <v>2381</v>
      </c>
      <c r="B1832" s="6"/>
      <c r="C1832" s="6"/>
      <c r="D1832" s="6" t="s">
        <v>2382</v>
      </c>
      <c r="E1832" s="6"/>
      <c r="F1832" s="6" t="s">
        <v>2383</v>
      </c>
      <c r="G1832" s="6"/>
      <c r="H1832" s="6" t="s">
        <v>39</v>
      </c>
      <c r="I1832" s="6"/>
    </row>
    <row r="1833" s="1" customFormat="1" ht="28.5" customHeight="1" spans="1:9">
      <c r="A1833" s="7" t="s">
        <v>2384</v>
      </c>
      <c r="B1833" s="7"/>
      <c r="C1833" s="7"/>
      <c r="D1833" s="8">
        <v>1201.2127</v>
      </c>
      <c r="E1833" s="8"/>
      <c r="F1833" s="8">
        <v>1201.2127</v>
      </c>
      <c r="G1833" s="8"/>
      <c r="H1833" s="8">
        <v>0</v>
      </c>
      <c r="I1833" s="8"/>
    </row>
    <row r="1834" s="1" customFormat="1" ht="28.5" customHeight="1" spans="1:9">
      <c r="A1834" s="7" t="s">
        <v>2385</v>
      </c>
      <c r="B1834" s="7"/>
      <c r="C1834" s="7"/>
      <c r="D1834" s="8">
        <v>1201.2127</v>
      </c>
      <c r="E1834" s="8"/>
      <c r="F1834" s="8">
        <v>1201.2127</v>
      </c>
      <c r="G1834" s="8"/>
      <c r="H1834" s="8">
        <v>0</v>
      </c>
      <c r="I1834" s="8"/>
    </row>
    <row r="1835" s="1" customFormat="1" ht="271.35" customHeight="1" spans="1:9">
      <c r="A1835" s="9" t="s">
        <v>2386</v>
      </c>
      <c r="B1835" s="9"/>
      <c r="C1835" s="9"/>
      <c r="D1835" s="10" t="s">
        <v>3905</v>
      </c>
      <c r="E1835" s="10"/>
      <c r="F1835" s="10"/>
      <c r="G1835" s="10"/>
      <c r="H1835" s="10"/>
      <c r="I1835" s="10"/>
    </row>
    <row r="1836" s="1" customFormat="1" ht="26.45" customHeight="1" spans="1:9">
      <c r="A1836" s="11" t="s">
        <v>2388</v>
      </c>
      <c r="B1836" s="11"/>
      <c r="C1836" s="11"/>
      <c r="D1836" s="11"/>
      <c r="E1836" s="11"/>
      <c r="F1836" s="11"/>
      <c r="G1836" s="11"/>
      <c r="H1836" s="11"/>
      <c r="I1836" s="11"/>
    </row>
    <row r="1837" s="1" customFormat="1" ht="14.25" customHeight="1" spans="1:9">
      <c r="A1837" s="6" t="s">
        <v>2389</v>
      </c>
      <c r="B1837" s="6" t="s">
        <v>1040</v>
      </c>
      <c r="C1837" s="6" t="s">
        <v>1041</v>
      </c>
      <c r="D1837" s="6" t="s">
        <v>1042</v>
      </c>
      <c r="E1837" s="6" t="s">
        <v>1044</v>
      </c>
      <c r="F1837" s="6" t="s">
        <v>2390</v>
      </c>
      <c r="G1837" s="6"/>
      <c r="H1837" s="6"/>
      <c r="I1837" s="6"/>
    </row>
    <row r="1838" s="1" customFormat="1" ht="14.25" customHeight="1" spans="1:9">
      <c r="A1838" s="6"/>
      <c r="B1838" s="6"/>
      <c r="C1838" s="6"/>
      <c r="D1838" s="6"/>
      <c r="E1838" s="6"/>
      <c r="F1838" s="6" t="s">
        <v>2391</v>
      </c>
      <c r="G1838" s="6">
        <v>2023</v>
      </c>
      <c r="H1838" s="6">
        <v>2024</v>
      </c>
      <c r="I1838" s="6">
        <v>2025</v>
      </c>
    </row>
    <row r="1839" s="1" customFormat="1" ht="14.25" customHeight="1" spans="1:9">
      <c r="A1839" s="7">
        <v>1</v>
      </c>
      <c r="B1839" s="12" t="s">
        <v>1096</v>
      </c>
      <c r="C1839" s="12" t="s">
        <v>2392</v>
      </c>
      <c r="D1839" s="12" t="s">
        <v>2393</v>
      </c>
      <c r="E1839" s="13" t="s">
        <v>3906</v>
      </c>
      <c r="F1839" s="13" t="s">
        <v>3906</v>
      </c>
      <c r="G1839" s="13" t="s">
        <v>3907</v>
      </c>
      <c r="H1839" s="13" t="s">
        <v>3908</v>
      </c>
      <c r="I1839" s="13" t="s">
        <v>3909</v>
      </c>
    </row>
    <row r="1840" s="1" customFormat="1" ht="14.25" customHeight="1" spans="1:9">
      <c r="A1840" s="7">
        <v>2</v>
      </c>
      <c r="B1840" s="12" t="s">
        <v>1096</v>
      </c>
      <c r="C1840" s="12" t="s">
        <v>2392</v>
      </c>
      <c r="D1840" s="12" t="s">
        <v>2398</v>
      </c>
      <c r="E1840" s="13" t="s">
        <v>2413</v>
      </c>
      <c r="F1840" s="13"/>
      <c r="G1840" s="13"/>
      <c r="H1840" s="13"/>
      <c r="I1840" s="13"/>
    </row>
    <row r="1841" s="1" customFormat="1" ht="14.25" customHeight="1" spans="1:9">
      <c r="A1841" s="7">
        <v>3</v>
      </c>
      <c r="B1841" s="12" t="s">
        <v>1096</v>
      </c>
      <c r="C1841" s="12" t="s">
        <v>2392</v>
      </c>
      <c r="D1841" s="12" t="s">
        <v>2400</v>
      </c>
      <c r="E1841" s="13" t="s">
        <v>2635</v>
      </c>
      <c r="F1841" s="13" t="s">
        <v>3910</v>
      </c>
      <c r="G1841" s="13" t="s">
        <v>3627</v>
      </c>
      <c r="H1841" s="13" t="s">
        <v>2635</v>
      </c>
      <c r="I1841" s="13" t="s">
        <v>3911</v>
      </c>
    </row>
    <row r="1842" s="1" customFormat="1" ht="14.25" customHeight="1" spans="1:9">
      <c r="A1842" s="7">
        <v>4</v>
      </c>
      <c r="B1842" s="12" t="s">
        <v>1096</v>
      </c>
      <c r="C1842" s="12" t="s">
        <v>2392</v>
      </c>
      <c r="D1842" s="12" t="s">
        <v>2402</v>
      </c>
      <c r="E1842" s="13" t="s">
        <v>3912</v>
      </c>
      <c r="F1842" s="13" t="s">
        <v>3894</v>
      </c>
      <c r="G1842" s="13"/>
      <c r="H1842" s="13"/>
      <c r="I1842" s="13" t="s">
        <v>3894</v>
      </c>
    </row>
    <row r="1843" s="1" customFormat="1" ht="14.25" customHeight="1" spans="1:9">
      <c r="A1843" s="7">
        <v>5</v>
      </c>
      <c r="B1843" s="12" t="s">
        <v>1096</v>
      </c>
      <c r="C1843" s="12" t="s">
        <v>2404</v>
      </c>
      <c r="D1843" s="12" t="s">
        <v>2405</v>
      </c>
      <c r="E1843" s="13" t="s">
        <v>1919</v>
      </c>
      <c r="F1843" s="13"/>
      <c r="G1843" s="13"/>
      <c r="H1843" s="13"/>
      <c r="I1843" s="13"/>
    </row>
    <row r="1844" s="1" customFormat="1" ht="14.25" customHeight="1" spans="1:9">
      <c r="A1844" s="7">
        <v>6</v>
      </c>
      <c r="B1844" s="12" t="s">
        <v>1096</v>
      </c>
      <c r="C1844" s="12" t="s">
        <v>2406</v>
      </c>
      <c r="D1844" s="12" t="s">
        <v>2407</v>
      </c>
      <c r="E1844" s="13" t="s">
        <v>2565</v>
      </c>
      <c r="F1844" s="13"/>
      <c r="G1844" s="13"/>
      <c r="H1844" s="13"/>
      <c r="I1844" s="13"/>
    </row>
    <row r="1845" s="1" customFormat="1" ht="14.25" customHeight="1" spans="1:9">
      <c r="A1845" s="7">
        <v>7</v>
      </c>
      <c r="B1845" s="12" t="s">
        <v>1096</v>
      </c>
      <c r="C1845" s="12" t="s">
        <v>2408</v>
      </c>
      <c r="D1845" s="12" t="s">
        <v>2409</v>
      </c>
      <c r="E1845" s="13" t="s">
        <v>2413</v>
      </c>
      <c r="F1845" s="13" t="s">
        <v>3913</v>
      </c>
      <c r="G1845" s="13"/>
      <c r="H1845" s="13" t="s">
        <v>3913</v>
      </c>
      <c r="I1845" s="13"/>
    </row>
    <row r="1846" s="1" customFormat="1" ht="25.7" customHeight="1" spans="1:9">
      <c r="A1846" s="11" t="s">
        <v>2410</v>
      </c>
      <c r="B1846" s="11"/>
      <c r="C1846" s="11"/>
      <c r="D1846" s="11"/>
      <c r="E1846" s="11"/>
      <c r="F1846" s="11"/>
      <c r="G1846" s="11"/>
      <c r="H1846" s="11"/>
      <c r="I1846" s="11"/>
    </row>
    <row r="1847" s="1" customFormat="1" ht="14.25" customHeight="1" spans="1:9">
      <c r="A1847" s="6" t="s">
        <v>2389</v>
      </c>
      <c r="B1847" s="6" t="s">
        <v>1040</v>
      </c>
      <c r="C1847" s="6" t="s">
        <v>1041</v>
      </c>
      <c r="D1847" s="6" t="s">
        <v>1042</v>
      </c>
      <c r="E1847" s="6"/>
      <c r="F1847" s="9" t="s">
        <v>2411</v>
      </c>
      <c r="G1847" s="9"/>
      <c r="H1847" s="9"/>
      <c r="I1847" s="9"/>
    </row>
    <row r="1848" s="1" customFormat="1" ht="14.25" customHeight="1" spans="1:9">
      <c r="A1848" s="7">
        <v>1</v>
      </c>
      <c r="B1848" s="14" t="s">
        <v>1050</v>
      </c>
      <c r="C1848" s="15" t="s">
        <v>1065</v>
      </c>
      <c r="D1848" s="15" t="s">
        <v>3914</v>
      </c>
      <c r="E1848" s="15"/>
      <c r="F1848" s="15" t="s">
        <v>2615</v>
      </c>
      <c r="G1848" s="15"/>
      <c r="H1848" s="15"/>
      <c r="I1848" s="15"/>
    </row>
    <row r="1849" s="1" customFormat="1" ht="14.25" customHeight="1" spans="1:9">
      <c r="A1849" s="7">
        <v>2</v>
      </c>
      <c r="B1849" s="14" t="s">
        <v>1050</v>
      </c>
      <c r="C1849" s="15" t="s">
        <v>1051</v>
      </c>
      <c r="D1849" s="15" t="s">
        <v>3915</v>
      </c>
      <c r="E1849" s="15"/>
      <c r="F1849" s="15" t="s">
        <v>2533</v>
      </c>
      <c r="G1849" s="15"/>
      <c r="H1849" s="15"/>
      <c r="I1849" s="15"/>
    </row>
    <row r="1850" s="1" customFormat="1" ht="14.25" customHeight="1" spans="1:9">
      <c r="A1850" s="7">
        <v>3</v>
      </c>
      <c r="B1850" s="14" t="s">
        <v>1050</v>
      </c>
      <c r="C1850" s="15" t="s">
        <v>1051</v>
      </c>
      <c r="D1850" s="15" t="s">
        <v>3916</v>
      </c>
      <c r="E1850" s="15"/>
      <c r="F1850" s="15" t="s">
        <v>3104</v>
      </c>
      <c r="G1850" s="15"/>
      <c r="H1850" s="15"/>
      <c r="I1850" s="15"/>
    </row>
    <row r="1851" s="1" customFormat="1" ht="14.25" customHeight="1" spans="1:9">
      <c r="A1851" s="7">
        <v>4</v>
      </c>
      <c r="B1851" s="14" t="s">
        <v>1050</v>
      </c>
      <c r="C1851" s="15" t="s">
        <v>1051</v>
      </c>
      <c r="D1851" s="15" t="s">
        <v>3917</v>
      </c>
      <c r="E1851" s="15"/>
      <c r="F1851" s="15" t="s">
        <v>3150</v>
      </c>
      <c r="G1851" s="15"/>
      <c r="H1851" s="15"/>
      <c r="I1851" s="15"/>
    </row>
    <row r="1852" s="1" customFormat="1" ht="14.25" customHeight="1" spans="1:9">
      <c r="A1852" s="7">
        <v>5</v>
      </c>
      <c r="B1852" s="14" t="s">
        <v>1050</v>
      </c>
      <c r="C1852" s="15" t="s">
        <v>1061</v>
      </c>
      <c r="D1852" s="15" t="s">
        <v>2035</v>
      </c>
      <c r="E1852" s="15"/>
      <c r="F1852" s="15" t="s">
        <v>3918</v>
      </c>
      <c r="G1852" s="15"/>
      <c r="H1852" s="15"/>
      <c r="I1852" s="15"/>
    </row>
    <row r="1853" s="1" customFormat="1" ht="14.25" customHeight="1" spans="1:9">
      <c r="A1853" s="7">
        <v>6</v>
      </c>
      <c r="B1853" s="14" t="s">
        <v>1070</v>
      </c>
      <c r="C1853" s="15" t="s">
        <v>1230</v>
      </c>
      <c r="D1853" s="15" t="s">
        <v>3919</v>
      </c>
      <c r="E1853" s="15"/>
      <c r="F1853" s="15" t="s">
        <v>2756</v>
      </c>
      <c r="G1853" s="15"/>
      <c r="H1853" s="15"/>
      <c r="I1853" s="15"/>
    </row>
    <row r="1854" s="1" customFormat="1" ht="14.25" customHeight="1" spans="1:9">
      <c r="A1854" s="7">
        <v>7</v>
      </c>
      <c r="B1854" s="14" t="s">
        <v>1070</v>
      </c>
      <c r="C1854" s="15" t="s">
        <v>1075</v>
      </c>
      <c r="D1854" s="15" t="s">
        <v>3920</v>
      </c>
      <c r="E1854" s="15"/>
      <c r="F1854" s="15" t="s">
        <v>2531</v>
      </c>
      <c r="G1854" s="15"/>
      <c r="H1854" s="15"/>
      <c r="I1854" s="15"/>
    </row>
    <row r="1855" s="1" customFormat="1" ht="56.45" customHeight="1" spans="1:9">
      <c r="A1855" s="2" t="s">
        <v>2378</v>
      </c>
      <c r="B1855" s="2"/>
      <c r="C1855" s="2"/>
      <c r="D1855" s="2"/>
      <c r="E1855" s="2"/>
      <c r="F1855" s="2"/>
      <c r="G1855" s="2"/>
      <c r="H1855" s="2"/>
      <c r="I1855" s="2"/>
    </row>
    <row r="1856" s="1" customFormat="1" ht="27.2" customHeight="1" spans="1:9">
      <c r="A1856" s="3" t="s">
        <v>2379</v>
      </c>
      <c r="B1856" s="4" t="s">
        <v>3921</v>
      </c>
      <c r="C1856" s="4"/>
      <c r="D1856" s="4"/>
      <c r="E1856" s="4"/>
      <c r="F1856" s="4"/>
      <c r="G1856" s="5"/>
      <c r="H1856" s="5"/>
      <c r="I1856" s="16" t="s">
        <v>2</v>
      </c>
    </row>
    <row r="1857" s="1" customFormat="1" ht="28.5" customHeight="1" spans="1:9">
      <c r="A1857" s="6" t="s">
        <v>2381</v>
      </c>
      <c r="B1857" s="6"/>
      <c r="C1857" s="6"/>
      <c r="D1857" s="6" t="s">
        <v>2382</v>
      </c>
      <c r="E1857" s="6"/>
      <c r="F1857" s="6" t="s">
        <v>2383</v>
      </c>
      <c r="G1857" s="6"/>
      <c r="H1857" s="6" t="s">
        <v>39</v>
      </c>
      <c r="I1857" s="6"/>
    </row>
    <row r="1858" s="1" customFormat="1" ht="28.5" customHeight="1" spans="1:9">
      <c r="A1858" s="7" t="s">
        <v>2384</v>
      </c>
      <c r="B1858" s="7"/>
      <c r="C1858" s="7"/>
      <c r="D1858" s="8">
        <v>1332.5426</v>
      </c>
      <c r="E1858" s="8"/>
      <c r="F1858" s="8">
        <v>1332.5426</v>
      </c>
      <c r="G1858" s="8"/>
      <c r="H1858" s="8">
        <v>0</v>
      </c>
      <c r="I1858" s="8"/>
    </row>
    <row r="1859" s="1" customFormat="1" ht="28.5" customHeight="1" spans="1:9">
      <c r="A1859" s="7" t="s">
        <v>2385</v>
      </c>
      <c r="B1859" s="7"/>
      <c r="C1859" s="7"/>
      <c r="D1859" s="8">
        <v>1332.5426</v>
      </c>
      <c r="E1859" s="8"/>
      <c r="F1859" s="8">
        <v>1332.5426</v>
      </c>
      <c r="G1859" s="8"/>
      <c r="H1859" s="8">
        <v>0</v>
      </c>
      <c r="I1859" s="8"/>
    </row>
    <row r="1860" s="1" customFormat="1" ht="57.2" customHeight="1" spans="1:9">
      <c r="A1860" s="9" t="s">
        <v>2386</v>
      </c>
      <c r="B1860" s="9"/>
      <c r="C1860" s="9"/>
      <c r="D1860" s="10" t="s">
        <v>3922</v>
      </c>
      <c r="E1860" s="10"/>
      <c r="F1860" s="10"/>
      <c r="G1860" s="10"/>
      <c r="H1860" s="10"/>
      <c r="I1860" s="10"/>
    </row>
    <row r="1861" s="1" customFormat="1" ht="26.45" customHeight="1" spans="1:9">
      <c r="A1861" s="11" t="s">
        <v>2388</v>
      </c>
      <c r="B1861" s="11"/>
      <c r="C1861" s="11"/>
      <c r="D1861" s="11"/>
      <c r="E1861" s="11"/>
      <c r="F1861" s="11"/>
      <c r="G1861" s="11"/>
      <c r="H1861" s="11"/>
      <c r="I1861" s="11"/>
    </row>
    <row r="1862" s="1" customFormat="1" ht="14.25" customHeight="1" spans="1:9">
      <c r="A1862" s="6" t="s">
        <v>2389</v>
      </c>
      <c r="B1862" s="6" t="s">
        <v>1040</v>
      </c>
      <c r="C1862" s="6" t="s">
        <v>1041</v>
      </c>
      <c r="D1862" s="6" t="s">
        <v>1042</v>
      </c>
      <c r="E1862" s="6" t="s">
        <v>1044</v>
      </c>
      <c r="F1862" s="6" t="s">
        <v>2390</v>
      </c>
      <c r="G1862" s="6"/>
      <c r="H1862" s="6"/>
      <c r="I1862" s="6"/>
    </row>
    <row r="1863" s="1" customFormat="1" ht="14.25" customHeight="1" spans="1:9">
      <c r="A1863" s="6"/>
      <c r="B1863" s="6"/>
      <c r="C1863" s="6"/>
      <c r="D1863" s="6"/>
      <c r="E1863" s="6"/>
      <c r="F1863" s="6" t="s">
        <v>2391</v>
      </c>
      <c r="G1863" s="6">
        <v>2023</v>
      </c>
      <c r="H1863" s="6">
        <v>2024</v>
      </c>
      <c r="I1863" s="6">
        <v>2025</v>
      </c>
    </row>
    <row r="1864" s="1" customFormat="1" ht="14.25" customHeight="1" spans="1:9">
      <c r="A1864" s="7">
        <v>1</v>
      </c>
      <c r="B1864" s="12" t="s">
        <v>1096</v>
      </c>
      <c r="C1864" s="12" t="s">
        <v>2392</v>
      </c>
      <c r="D1864" s="12" t="s">
        <v>2393</v>
      </c>
      <c r="E1864" s="13" t="s">
        <v>3923</v>
      </c>
      <c r="F1864" s="13" t="s">
        <v>3923</v>
      </c>
      <c r="G1864" s="13" t="s">
        <v>3924</v>
      </c>
      <c r="H1864" s="13" t="s">
        <v>3925</v>
      </c>
      <c r="I1864" s="13" t="s">
        <v>3926</v>
      </c>
    </row>
    <row r="1865" s="1" customFormat="1" ht="14.25" customHeight="1" spans="1:9">
      <c r="A1865" s="7">
        <v>2</v>
      </c>
      <c r="B1865" s="12" t="s">
        <v>1096</v>
      </c>
      <c r="C1865" s="12" t="s">
        <v>2392</v>
      </c>
      <c r="D1865" s="12" t="s">
        <v>2398</v>
      </c>
      <c r="E1865" s="13" t="s">
        <v>2399</v>
      </c>
      <c r="F1865" s="13"/>
      <c r="G1865" s="13"/>
      <c r="H1865" s="13"/>
      <c r="I1865" s="13"/>
    </row>
    <row r="1866" s="1" customFormat="1" ht="14.25" customHeight="1" spans="1:9">
      <c r="A1866" s="7">
        <v>3</v>
      </c>
      <c r="B1866" s="12" t="s">
        <v>1096</v>
      </c>
      <c r="C1866" s="12" t="s">
        <v>2392</v>
      </c>
      <c r="D1866" s="12" t="s">
        <v>2400</v>
      </c>
      <c r="E1866" s="13" t="s">
        <v>3927</v>
      </c>
      <c r="F1866" s="13" t="s">
        <v>3927</v>
      </c>
      <c r="G1866" s="13" t="s">
        <v>2399</v>
      </c>
      <c r="H1866" s="13" t="s">
        <v>2399</v>
      </c>
      <c r="I1866" s="13" t="s">
        <v>3927</v>
      </c>
    </row>
    <row r="1867" s="1" customFormat="1" ht="14.25" customHeight="1" spans="1:9">
      <c r="A1867" s="7">
        <v>4</v>
      </c>
      <c r="B1867" s="12" t="s">
        <v>1096</v>
      </c>
      <c r="C1867" s="12" t="s">
        <v>2392</v>
      </c>
      <c r="D1867" s="12" t="s">
        <v>2402</v>
      </c>
      <c r="E1867" s="13" t="s">
        <v>3928</v>
      </c>
      <c r="F1867" s="13" t="s">
        <v>3929</v>
      </c>
      <c r="G1867" s="13"/>
      <c r="H1867" s="13"/>
      <c r="I1867" s="13" t="s">
        <v>3929</v>
      </c>
    </row>
    <row r="1868" s="1" customFormat="1" ht="14.25" customHeight="1" spans="1:9">
      <c r="A1868" s="7">
        <v>5</v>
      </c>
      <c r="B1868" s="12" t="s">
        <v>1096</v>
      </c>
      <c r="C1868" s="12" t="s">
        <v>2404</v>
      </c>
      <c r="D1868" s="12" t="s">
        <v>2405</v>
      </c>
      <c r="E1868" s="13" t="s">
        <v>1919</v>
      </c>
      <c r="F1868" s="13"/>
      <c r="G1868" s="13"/>
      <c r="H1868" s="13"/>
      <c r="I1868" s="13"/>
    </row>
    <row r="1869" s="1" customFormat="1" ht="14.25" customHeight="1" spans="1:9">
      <c r="A1869" s="7">
        <v>6</v>
      </c>
      <c r="B1869" s="12" t="s">
        <v>1096</v>
      </c>
      <c r="C1869" s="12" t="s">
        <v>2406</v>
      </c>
      <c r="D1869" s="12" t="s">
        <v>2407</v>
      </c>
      <c r="E1869" s="13" t="s">
        <v>2399</v>
      </c>
      <c r="F1869" s="13"/>
      <c r="G1869" s="13"/>
      <c r="H1869" s="13"/>
      <c r="I1869" s="13"/>
    </row>
    <row r="1870" s="1" customFormat="1" ht="14.25" customHeight="1" spans="1:9">
      <c r="A1870" s="7">
        <v>7</v>
      </c>
      <c r="B1870" s="12" t="s">
        <v>1096</v>
      </c>
      <c r="C1870" s="12" t="s">
        <v>2408</v>
      </c>
      <c r="D1870" s="12" t="s">
        <v>2409</v>
      </c>
      <c r="E1870" s="13" t="s">
        <v>2413</v>
      </c>
      <c r="F1870" s="13"/>
      <c r="G1870" s="13"/>
      <c r="H1870" s="13"/>
      <c r="I1870" s="13"/>
    </row>
    <row r="1871" s="1" customFormat="1" ht="25.7" customHeight="1" spans="1:9">
      <c r="A1871" s="11" t="s">
        <v>2410</v>
      </c>
      <c r="B1871" s="11"/>
      <c r="C1871" s="11"/>
      <c r="D1871" s="11"/>
      <c r="E1871" s="11"/>
      <c r="F1871" s="11"/>
      <c r="G1871" s="11"/>
      <c r="H1871" s="11"/>
      <c r="I1871" s="11"/>
    </row>
    <row r="1872" s="1" customFormat="1" ht="14.25" customHeight="1" spans="1:9">
      <c r="A1872" s="6" t="s">
        <v>2389</v>
      </c>
      <c r="B1872" s="6" t="s">
        <v>1040</v>
      </c>
      <c r="C1872" s="6" t="s">
        <v>1041</v>
      </c>
      <c r="D1872" s="6" t="s">
        <v>1042</v>
      </c>
      <c r="E1872" s="6"/>
      <c r="F1872" s="9" t="s">
        <v>2411</v>
      </c>
      <c r="G1872" s="9"/>
      <c r="H1872" s="9"/>
      <c r="I1872" s="9"/>
    </row>
    <row r="1873" s="1" customFormat="1" ht="14.25" customHeight="1" spans="1:9">
      <c r="A1873" s="7">
        <v>1</v>
      </c>
      <c r="B1873" s="14" t="s">
        <v>1050</v>
      </c>
      <c r="C1873" s="15" t="s">
        <v>1065</v>
      </c>
      <c r="D1873" s="15" t="s">
        <v>3930</v>
      </c>
      <c r="E1873" s="15"/>
      <c r="F1873" s="15" t="s">
        <v>3931</v>
      </c>
      <c r="G1873" s="15"/>
      <c r="H1873" s="15"/>
      <c r="I1873" s="15"/>
    </row>
    <row r="1874" s="1" customFormat="1" ht="14.25" customHeight="1" spans="1:9">
      <c r="A1874" s="7">
        <v>2</v>
      </c>
      <c r="B1874" s="14" t="s">
        <v>1050</v>
      </c>
      <c r="C1874" s="15" t="s">
        <v>1051</v>
      </c>
      <c r="D1874" s="15" t="s">
        <v>3932</v>
      </c>
      <c r="E1874" s="15"/>
      <c r="F1874" s="15" t="s">
        <v>3933</v>
      </c>
      <c r="G1874" s="15"/>
      <c r="H1874" s="15"/>
      <c r="I1874" s="15"/>
    </row>
    <row r="1875" s="1" customFormat="1" ht="14.25" customHeight="1" spans="1:9">
      <c r="A1875" s="7">
        <v>3</v>
      </c>
      <c r="B1875" s="14" t="s">
        <v>1050</v>
      </c>
      <c r="C1875" s="15" t="s">
        <v>1051</v>
      </c>
      <c r="D1875" s="15" t="s">
        <v>3934</v>
      </c>
      <c r="E1875" s="15"/>
      <c r="F1875" s="15" t="s">
        <v>3931</v>
      </c>
      <c r="G1875" s="15"/>
      <c r="H1875" s="15"/>
      <c r="I1875" s="15"/>
    </row>
    <row r="1876" s="1" customFormat="1" ht="14.25" customHeight="1" spans="1:9">
      <c r="A1876" s="7">
        <v>4</v>
      </c>
      <c r="B1876" s="14" t="s">
        <v>1050</v>
      </c>
      <c r="C1876" s="15" t="s">
        <v>1051</v>
      </c>
      <c r="D1876" s="15" t="s">
        <v>3935</v>
      </c>
      <c r="E1876" s="15"/>
      <c r="F1876" s="15" t="s">
        <v>3936</v>
      </c>
      <c r="G1876" s="15"/>
      <c r="H1876" s="15"/>
      <c r="I1876" s="15"/>
    </row>
    <row r="1877" s="1" customFormat="1" ht="14.25" customHeight="1" spans="1:9">
      <c r="A1877" s="7">
        <v>5</v>
      </c>
      <c r="B1877" s="14" t="s">
        <v>1050</v>
      </c>
      <c r="C1877" s="15" t="s">
        <v>1051</v>
      </c>
      <c r="D1877" s="15" t="s">
        <v>3937</v>
      </c>
      <c r="E1877" s="15"/>
      <c r="F1877" s="15" t="s">
        <v>3938</v>
      </c>
      <c r="G1877" s="15"/>
      <c r="H1877" s="15"/>
      <c r="I1877" s="15"/>
    </row>
    <row r="1878" s="1" customFormat="1" ht="14.25" customHeight="1" spans="1:9">
      <c r="A1878" s="7">
        <v>6</v>
      </c>
      <c r="B1878" s="14" t="s">
        <v>1050</v>
      </c>
      <c r="C1878" s="15" t="s">
        <v>1061</v>
      </c>
      <c r="D1878" s="15" t="s">
        <v>3939</v>
      </c>
      <c r="E1878" s="15"/>
      <c r="F1878" s="15" t="s">
        <v>2885</v>
      </c>
      <c r="G1878" s="15"/>
      <c r="H1878" s="15"/>
      <c r="I1878" s="15"/>
    </row>
    <row r="1879" s="1" customFormat="1" ht="14.25" customHeight="1" spans="1:9">
      <c r="A1879" s="7">
        <v>7</v>
      </c>
      <c r="B1879" s="14" t="s">
        <v>1070</v>
      </c>
      <c r="C1879" s="15" t="s">
        <v>1075</v>
      </c>
      <c r="D1879" s="15" t="s">
        <v>3940</v>
      </c>
      <c r="E1879" s="15"/>
      <c r="F1879" s="15" t="s">
        <v>1909</v>
      </c>
      <c r="G1879" s="15"/>
      <c r="H1879" s="15"/>
      <c r="I1879" s="15"/>
    </row>
  </sheetData>
  <mergeCells count="3096">
    <mergeCell ref="A1:I1"/>
    <mergeCell ref="B2:F2"/>
    <mergeCell ref="A3:C3"/>
    <mergeCell ref="D3:E3"/>
    <mergeCell ref="F3:G3"/>
    <mergeCell ref="H3:I3"/>
    <mergeCell ref="A4:C4"/>
    <mergeCell ref="D4:E4"/>
    <mergeCell ref="F4:G4"/>
    <mergeCell ref="H4:I4"/>
    <mergeCell ref="A5:C5"/>
    <mergeCell ref="D5:E5"/>
    <mergeCell ref="F5:G5"/>
    <mergeCell ref="H5:I5"/>
    <mergeCell ref="A6:C6"/>
    <mergeCell ref="D6:I6"/>
    <mergeCell ref="A7:I7"/>
    <mergeCell ref="F8:I8"/>
    <mergeCell ref="A17:I17"/>
    <mergeCell ref="D18:E18"/>
    <mergeCell ref="F18:I18"/>
    <mergeCell ref="D19:E19"/>
    <mergeCell ref="F19:I19"/>
    <mergeCell ref="D20:E20"/>
    <mergeCell ref="F20:I20"/>
    <mergeCell ref="D21:E21"/>
    <mergeCell ref="F21:I21"/>
    <mergeCell ref="D22:E22"/>
    <mergeCell ref="F22:I22"/>
    <mergeCell ref="D23:E23"/>
    <mergeCell ref="F23:I23"/>
    <mergeCell ref="D24:E24"/>
    <mergeCell ref="F24:I24"/>
    <mergeCell ref="D25:E25"/>
    <mergeCell ref="F25:I25"/>
    <mergeCell ref="A26:I26"/>
    <mergeCell ref="B27:F27"/>
    <mergeCell ref="A28:C28"/>
    <mergeCell ref="D28:E28"/>
    <mergeCell ref="F28:G28"/>
    <mergeCell ref="H28:I28"/>
    <mergeCell ref="A29:C29"/>
    <mergeCell ref="D29:E29"/>
    <mergeCell ref="F29:G29"/>
    <mergeCell ref="H29:I29"/>
    <mergeCell ref="A30:C30"/>
    <mergeCell ref="D30:E30"/>
    <mergeCell ref="F30:G30"/>
    <mergeCell ref="H30:I30"/>
    <mergeCell ref="A31:C31"/>
    <mergeCell ref="D31:I31"/>
    <mergeCell ref="A32:I32"/>
    <mergeCell ref="F33:I33"/>
    <mergeCell ref="A42:I42"/>
    <mergeCell ref="D43:E43"/>
    <mergeCell ref="F43:I43"/>
    <mergeCell ref="D44:E44"/>
    <mergeCell ref="F44:I44"/>
    <mergeCell ref="D45:E45"/>
    <mergeCell ref="F45:I45"/>
    <mergeCell ref="D46:E46"/>
    <mergeCell ref="F46:I46"/>
    <mergeCell ref="D47:E47"/>
    <mergeCell ref="F47:I47"/>
    <mergeCell ref="D48:E48"/>
    <mergeCell ref="F48:I48"/>
    <mergeCell ref="D49:E49"/>
    <mergeCell ref="F49:I49"/>
    <mergeCell ref="D50:E50"/>
    <mergeCell ref="F50:I50"/>
    <mergeCell ref="A51:I51"/>
    <mergeCell ref="B52:F52"/>
    <mergeCell ref="A53:C53"/>
    <mergeCell ref="D53:E53"/>
    <mergeCell ref="F53:G53"/>
    <mergeCell ref="H53:I53"/>
    <mergeCell ref="A54:C54"/>
    <mergeCell ref="D54:E54"/>
    <mergeCell ref="F54:G54"/>
    <mergeCell ref="H54:I54"/>
    <mergeCell ref="A55:C55"/>
    <mergeCell ref="D55:E55"/>
    <mergeCell ref="F55:G55"/>
    <mergeCell ref="H55:I55"/>
    <mergeCell ref="A56:C56"/>
    <mergeCell ref="D56:I56"/>
    <mergeCell ref="A57:I57"/>
    <mergeCell ref="F58:I58"/>
    <mergeCell ref="A67:I67"/>
    <mergeCell ref="D68:E68"/>
    <mergeCell ref="F68:I68"/>
    <mergeCell ref="D69:E69"/>
    <mergeCell ref="F69:I69"/>
    <mergeCell ref="D70:E70"/>
    <mergeCell ref="F70:I70"/>
    <mergeCell ref="D71:E71"/>
    <mergeCell ref="F71:I71"/>
    <mergeCell ref="D72:E72"/>
    <mergeCell ref="F72:I72"/>
    <mergeCell ref="D73:E73"/>
    <mergeCell ref="F73:I73"/>
    <mergeCell ref="D74:E74"/>
    <mergeCell ref="F74:I74"/>
    <mergeCell ref="D75:E75"/>
    <mergeCell ref="F75:I75"/>
    <mergeCell ref="D76:E76"/>
    <mergeCell ref="F76:I76"/>
    <mergeCell ref="D77:E77"/>
    <mergeCell ref="F77:I77"/>
    <mergeCell ref="A78:I78"/>
    <mergeCell ref="B79:F79"/>
    <mergeCell ref="A80:C80"/>
    <mergeCell ref="D80:E80"/>
    <mergeCell ref="F80:G80"/>
    <mergeCell ref="H80:I80"/>
    <mergeCell ref="A81:C81"/>
    <mergeCell ref="D81:E81"/>
    <mergeCell ref="F81:G81"/>
    <mergeCell ref="H81:I81"/>
    <mergeCell ref="A82:C82"/>
    <mergeCell ref="D82:E82"/>
    <mergeCell ref="F82:G82"/>
    <mergeCell ref="H82:I82"/>
    <mergeCell ref="A83:C83"/>
    <mergeCell ref="D83:I83"/>
    <mergeCell ref="A84:I84"/>
    <mergeCell ref="F85:I85"/>
    <mergeCell ref="A94:I94"/>
    <mergeCell ref="D95:E95"/>
    <mergeCell ref="F95:I95"/>
    <mergeCell ref="D96:E96"/>
    <mergeCell ref="F96:I96"/>
    <mergeCell ref="D97:E97"/>
    <mergeCell ref="F97:I97"/>
    <mergeCell ref="D98:E98"/>
    <mergeCell ref="F98:I98"/>
    <mergeCell ref="D99:E99"/>
    <mergeCell ref="F99:I99"/>
    <mergeCell ref="D100:E100"/>
    <mergeCell ref="F100:I100"/>
    <mergeCell ref="D101:E101"/>
    <mergeCell ref="F101:I101"/>
    <mergeCell ref="D102:E102"/>
    <mergeCell ref="F102:I102"/>
    <mergeCell ref="A103:I103"/>
    <mergeCell ref="B104:F104"/>
    <mergeCell ref="A105:C105"/>
    <mergeCell ref="D105:E105"/>
    <mergeCell ref="F105:G105"/>
    <mergeCell ref="H105:I105"/>
    <mergeCell ref="A106:C106"/>
    <mergeCell ref="D106:E106"/>
    <mergeCell ref="F106:G106"/>
    <mergeCell ref="H106:I106"/>
    <mergeCell ref="A107:C107"/>
    <mergeCell ref="D107:E107"/>
    <mergeCell ref="F107:G107"/>
    <mergeCell ref="H107:I107"/>
    <mergeCell ref="A108:C108"/>
    <mergeCell ref="D108:I108"/>
    <mergeCell ref="A109:I109"/>
    <mergeCell ref="F110:I110"/>
    <mergeCell ref="A119:I119"/>
    <mergeCell ref="D120:E120"/>
    <mergeCell ref="F120:I120"/>
    <mergeCell ref="D121:E121"/>
    <mergeCell ref="F121:I121"/>
    <mergeCell ref="D122:E122"/>
    <mergeCell ref="F122:I122"/>
    <mergeCell ref="D123:E123"/>
    <mergeCell ref="F123:I123"/>
    <mergeCell ref="D124:E124"/>
    <mergeCell ref="F124:I124"/>
    <mergeCell ref="D125:E125"/>
    <mergeCell ref="F125:I125"/>
    <mergeCell ref="D126:E126"/>
    <mergeCell ref="F126:I126"/>
    <mergeCell ref="D127:E127"/>
    <mergeCell ref="F127:I127"/>
    <mergeCell ref="A128:I128"/>
    <mergeCell ref="B129:F129"/>
    <mergeCell ref="A130:C130"/>
    <mergeCell ref="D130:E130"/>
    <mergeCell ref="F130:G130"/>
    <mergeCell ref="H130:I130"/>
    <mergeCell ref="A131:C131"/>
    <mergeCell ref="D131:E131"/>
    <mergeCell ref="F131:G131"/>
    <mergeCell ref="H131:I131"/>
    <mergeCell ref="A132:C132"/>
    <mergeCell ref="D132:E132"/>
    <mergeCell ref="F132:G132"/>
    <mergeCell ref="H132:I132"/>
    <mergeCell ref="A133:C133"/>
    <mergeCell ref="D133:I133"/>
    <mergeCell ref="A134:I134"/>
    <mergeCell ref="F135:I135"/>
    <mergeCell ref="A144:I144"/>
    <mergeCell ref="D145:E145"/>
    <mergeCell ref="F145:I145"/>
    <mergeCell ref="D146:E146"/>
    <mergeCell ref="F146:I146"/>
    <mergeCell ref="D147:E147"/>
    <mergeCell ref="F147:I147"/>
    <mergeCell ref="D148:E148"/>
    <mergeCell ref="F148:I148"/>
    <mergeCell ref="D149:E149"/>
    <mergeCell ref="F149:I149"/>
    <mergeCell ref="D150:E150"/>
    <mergeCell ref="F150:I150"/>
    <mergeCell ref="D151:E151"/>
    <mergeCell ref="F151:I151"/>
    <mergeCell ref="D152:E152"/>
    <mergeCell ref="F152:I152"/>
    <mergeCell ref="A153:I153"/>
    <mergeCell ref="B154:F154"/>
    <mergeCell ref="A155:C155"/>
    <mergeCell ref="D155:E155"/>
    <mergeCell ref="F155:G155"/>
    <mergeCell ref="H155:I155"/>
    <mergeCell ref="A156:C156"/>
    <mergeCell ref="D156:E156"/>
    <mergeCell ref="F156:G156"/>
    <mergeCell ref="H156:I156"/>
    <mergeCell ref="A157:C157"/>
    <mergeCell ref="D157:E157"/>
    <mergeCell ref="F157:G157"/>
    <mergeCell ref="H157:I157"/>
    <mergeCell ref="A158:C158"/>
    <mergeCell ref="D158:I158"/>
    <mergeCell ref="A159:I159"/>
    <mergeCell ref="F160:I160"/>
    <mergeCell ref="A166:I166"/>
    <mergeCell ref="D167:E167"/>
    <mergeCell ref="F167:I167"/>
    <mergeCell ref="D168:E168"/>
    <mergeCell ref="F168:I168"/>
    <mergeCell ref="D169:E169"/>
    <mergeCell ref="F169:I169"/>
    <mergeCell ref="D170:E170"/>
    <mergeCell ref="F170:I170"/>
    <mergeCell ref="D171:E171"/>
    <mergeCell ref="F171:I171"/>
    <mergeCell ref="A172:I172"/>
    <mergeCell ref="B173:F173"/>
    <mergeCell ref="A174:C174"/>
    <mergeCell ref="D174:E174"/>
    <mergeCell ref="F174:G174"/>
    <mergeCell ref="H174:I174"/>
    <mergeCell ref="A175:C175"/>
    <mergeCell ref="D175:E175"/>
    <mergeCell ref="F175:G175"/>
    <mergeCell ref="H175:I175"/>
    <mergeCell ref="A176:C176"/>
    <mergeCell ref="D176:E176"/>
    <mergeCell ref="F176:G176"/>
    <mergeCell ref="H176:I176"/>
    <mergeCell ref="A177:C177"/>
    <mergeCell ref="D177:I177"/>
    <mergeCell ref="A178:I178"/>
    <mergeCell ref="F179:I179"/>
    <mergeCell ref="A188:I188"/>
    <mergeCell ref="D189:E189"/>
    <mergeCell ref="F189:I189"/>
    <mergeCell ref="D190:E190"/>
    <mergeCell ref="F190:I190"/>
    <mergeCell ref="D191:E191"/>
    <mergeCell ref="F191:I191"/>
    <mergeCell ref="D192:E192"/>
    <mergeCell ref="F192:I192"/>
    <mergeCell ref="D193:E193"/>
    <mergeCell ref="F193:I193"/>
    <mergeCell ref="D194:E194"/>
    <mergeCell ref="F194:I194"/>
    <mergeCell ref="D195:E195"/>
    <mergeCell ref="F195:I195"/>
    <mergeCell ref="A196:I196"/>
    <mergeCell ref="B197:F197"/>
    <mergeCell ref="A198:C198"/>
    <mergeCell ref="D198:E198"/>
    <mergeCell ref="F198:G198"/>
    <mergeCell ref="H198:I198"/>
    <mergeCell ref="A199:C199"/>
    <mergeCell ref="D199:E199"/>
    <mergeCell ref="F199:G199"/>
    <mergeCell ref="H199:I199"/>
    <mergeCell ref="A200:C200"/>
    <mergeCell ref="D200:E200"/>
    <mergeCell ref="F200:G200"/>
    <mergeCell ref="H200:I200"/>
    <mergeCell ref="A201:C201"/>
    <mergeCell ref="D201:I201"/>
    <mergeCell ref="A202:I202"/>
    <mergeCell ref="F203:I203"/>
    <mergeCell ref="A211:I211"/>
    <mergeCell ref="D212:E212"/>
    <mergeCell ref="F212:I212"/>
    <mergeCell ref="D213:E213"/>
    <mergeCell ref="F213:I213"/>
    <mergeCell ref="D214:E214"/>
    <mergeCell ref="F214:I214"/>
    <mergeCell ref="D215:E215"/>
    <mergeCell ref="F215:I215"/>
    <mergeCell ref="D216:E216"/>
    <mergeCell ref="F216:I216"/>
    <mergeCell ref="D217:E217"/>
    <mergeCell ref="F217:I217"/>
    <mergeCell ref="D218:E218"/>
    <mergeCell ref="F218:I218"/>
    <mergeCell ref="D219:E219"/>
    <mergeCell ref="F219:I219"/>
    <mergeCell ref="D220:E220"/>
    <mergeCell ref="F220:I220"/>
    <mergeCell ref="A221:I221"/>
    <mergeCell ref="B222:F222"/>
    <mergeCell ref="A223:C223"/>
    <mergeCell ref="D223:E223"/>
    <mergeCell ref="F223:G223"/>
    <mergeCell ref="H223:I223"/>
    <mergeCell ref="A224:C224"/>
    <mergeCell ref="D224:E224"/>
    <mergeCell ref="F224:G224"/>
    <mergeCell ref="H224:I224"/>
    <mergeCell ref="A225:C225"/>
    <mergeCell ref="D225:E225"/>
    <mergeCell ref="F225:G225"/>
    <mergeCell ref="H225:I225"/>
    <mergeCell ref="A226:C226"/>
    <mergeCell ref="D226:I226"/>
    <mergeCell ref="A227:I227"/>
    <mergeCell ref="F228:I228"/>
    <mergeCell ref="A237:I237"/>
    <mergeCell ref="D238:E238"/>
    <mergeCell ref="F238:I238"/>
    <mergeCell ref="D239:E239"/>
    <mergeCell ref="F239:I239"/>
    <mergeCell ref="D240:E240"/>
    <mergeCell ref="F240:I240"/>
    <mergeCell ref="D241:E241"/>
    <mergeCell ref="F241:I241"/>
    <mergeCell ref="D242:E242"/>
    <mergeCell ref="F242:I242"/>
    <mergeCell ref="D243:E243"/>
    <mergeCell ref="F243:I243"/>
    <mergeCell ref="D244:E244"/>
    <mergeCell ref="F244:I244"/>
    <mergeCell ref="D245:E245"/>
    <mergeCell ref="F245:I245"/>
    <mergeCell ref="D246:E246"/>
    <mergeCell ref="F246:I246"/>
    <mergeCell ref="A247:I247"/>
    <mergeCell ref="B248:F248"/>
    <mergeCell ref="A249:C249"/>
    <mergeCell ref="D249:E249"/>
    <mergeCell ref="F249:G249"/>
    <mergeCell ref="H249:I249"/>
    <mergeCell ref="A250:C250"/>
    <mergeCell ref="D250:E250"/>
    <mergeCell ref="F250:G250"/>
    <mergeCell ref="H250:I250"/>
    <mergeCell ref="A251:C251"/>
    <mergeCell ref="D251:E251"/>
    <mergeCell ref="F251:G251"/>
    <mergeCell ref="H251:I251"/>
    <mergeCell ref="A252:C252"/>
    <mergeCell ref="D252:I252"/>
    <mergeCell ref="A253:I253"/>
    <mergeCell ref="F254:I254"/>
    <mergeCell ref="A263:I263"/>
    <mergeCell ref="D264:E264"/>
    <mergeCell ref="F264:I264"/>
    <mergeCell ref="D265:E265"/>
    <mergeCell ref="F265:I265"/>
    <mergeCell ref="D266:E266"/>
    <mergeCell ref="F266:I266"/>
    <mergeCell ref="D267:E267"/>
    <mergeCell ref="F267:I267"/>
    <mergeCell ref="D268:E268"/>
    <mergeCell ref="F268:I268"/>
    <mergeCell ref="D269:E269"/>
    <mergeCell ref="F269:I269"/>
    <mergeCell ref="D270:E270"/>
    <mergeCell ref="F270:I270"/>
    <mergeCell ref="D271:E271"/>
    <mergeCell ref="F271:I271"/>
    <mergeCell ref="D272:E272"/>
    <mergeCell ref="F272:I272"/>
    <mergeCell ref="A273:I273"/>
    <mergeCell ref="B274:F274"/>
    <mergeCell ref="A275:C275"/>
    <mergeCell ref="D275:E275"/>
    <mergeCell ref="F275:G275"/>
    <mergeCell ref="H275:I275"/>
    <mergeCell ref="A276:C276"/>
    <mergeCell ref="D276:E276"/>
    <mergeCell ref="F276:G276"/>
    <mergeCell ref="H276:I276"/>
    <mergeCell ref="A277:C277"/>
    <mergeCell ref="D277:E277"/>
    <mergeCell ref="F277:G277"/>
    <mergeCell ref="H277:I277"/>
    <mergeCell ref="A278:C278"/>
    <mergeCell ref="D278:I278"/>
    <mergeCell ref="A279:I279"/>
    <mergeCell ref="F280:I280"/>
    <mergeCell ref="A288:I288"/>
    <mergeCell ref="D289:E289"/>
    <mergeCell ref="F289:I289"/>
    <mergeCell ref="D290:E290"/>
    <mergeCell ref="F290:I290"/>
    <mergeCell ref="D291:E291"/>
    <mergeCell ref="F291:I291"/>
    <mergeCell ref="D292:E292"/>
    <mergeCell ref="F292:I292"/>
    <mergeCell ref="D293:E293"/>
    <mergeCell ref="F293:I293"/>
    <mergeCell ref="D294:E294"/>
    <mergeCell ref="F294:I294"/>
    <mergeCell ref="D295:E295"/>
    <mergeCell ref="F295:I295"/>
    <mergeCell ref="D296:E296"/>
    <mergeCell ref="F296:I296"/>
    <mergeCell ref="D297:E297"/>
    <mergeCell ref="F297:I297"/>
    <mergeCell ref="A298:I298"/>
    <mergeCell ref="B299:F299"/>
    <mergeCell ref="A300:C300"/>
    <mergeCell ref="D300:E300"/>
    <mergeCell ref="F300:G300"/>
    <mergeCell ref="H300:I300"/>
    <mergeCell ref="A301:C301"/>
    <mergeCell ref="D301:E301"/>
    <mergeCell ref="F301:G301"/>
    <mergeCell ref="H301:I301"/>
    <mergeCell ref="A302:C302"/>
    <mergeCell ref="D302:E302"/>
    <mergeCell ref="F302:G302"/>
    <mergeCell ref="H302:I302"/>
    <mergeCell ref="A303:C303"/>
    <mergeCell ref="D303:I303"/>
    <mergeCell ref="A304:I304"/>
    <mergeCell ref="F305:I305"/>
    <mergeCell ref="A314:I314"/>
    <mergeCell ref="D315:E315"/>
    <mergeCell ref="F315:I315"/>
    <mergeCell ref="D316:E316"/>
    <mergeCell ref="F316:I316"/>
    <mergeCell ref="D317:E317"/>
    <mergeCell ref="F317:I317"/>
    <mergeCell ref="D318:E318"/>
    <mergeCell ref="F318:I318"/>
    <mergeCell ref="D319:E319"/>
    <mergeCell ref="F319:I319"/>
    <mergeCell ref="D320:E320"/>
    <mergeCell ref="F320:I320"/>
    <mergeCell ref="D321:E321"/>
    <mergeCell ref="F321:I321"/>
    <mergeCell ref="D322:E322"/>
    <mergeCell ref="F322:I322"/>
    <mergeCell ref="A323:I323"/>
    <mergeCell ref="B324:F324"/>
    <mergeCell ref="A325:C325"/>
    <mergeCell ref="D325:E325"/>
    <mergeCell ref="F325:G325"/>
    <mergeCell ref="H325:I325"/>
    <mergeCell ref="A326:C326"/>
    <mergeCell ref="D326:E326"/>
    <mergeCell ref="F326:G326"/>
    <mergeCell ref="H326:I326"/>
    <mergeCell ref="A327:C327"/>
    <mergeCell ref="D327:E327"/>
    <mergeCell ref="F327:G327"/>
    <mergeCell ref="H327:I327"/>
    <mergeCell ref="A328:C328"/>
    <mergeCell ref="D328:I328"/>
    <mergeCell ref="A329:I329"/>
    <mergeCell ref="F330:I330"/>
    <mergeCell ref="A339:I339"/>
    <mergeCell ref="D340:E340"/>
    <mergeCell ref="F340:I340"/>
    <mergeCell ref="D341:E341"/>
    <mergeCell ref="F341:I341"/>
    <mergeCell ref="D342:E342"/>
    <mergeCell ref="F342:I342"/>
    <mergeCell ref="D343:E343"/>
    <mergeCell ref="F343:I343"/>
    <mergeCell ref="D344:E344"/>
    <mergeCell ref="F344:I344"/>
    <mergeCell ref="D345:E345"/>
    <mergeCell ref="F345:I345"/>
    <mergeCell ref="D346:E346"/>
    <mergeCell ref="F346:I346"/>
    <mergeCell ref="D347:E347"/>
    <mergeCell ref="F347:I347"/>
    <mergeCell ref="A348:I348"/>
    <mergeCell ref="B349:F349"/>
    <mergeCell ref="A350:C350"/>
    <mergeCell ref="D350:E350"/>
    <mergeCell ref="F350:G350"/>
    <mergeCell ref="H350:I350"/>
    <mergeCell ref="A351:C351"/>
    <mergeCell ref="D351:E351"/>
    <mergeCell ref="F351:G351"/>
    <mergeCell ref="H351:I351"/>
    <mergeCell ref="A352:C352"/>
    <mergeCell ref="D352:E352"/>
    <mergeCell ref="F352:G352"/>
    <mergeCell ref="H352:I352"/>
    <mergeCell ref="A353:C353"/>
    <mergeCell ref="D353:I353"/>
    <mergeCell ref="A354:I354"/>
    <mergeCell ref="F355:I355"/>
    <mergeCell ref="A364:I364"/>
    <mergeCell ref="D365:E365"/>
    <mergeCell ref="F365:I365"/>
    <mergeCell ref="D366:E366"/>
    <mergeCell ref="F366:I366"/>
    <mergeCell ref="D367:E367"/>
    <mergeCell ref="F367:I367"/>
    <mergeCell ref="D368:E368"/>
    <mergeCell ref="F368:I368"/>
    <mergeCell ref="D369:E369"/>
    <mergeCell ref="F369:I369"/>
    <mergeCell ref="D370:E370"/>
    <mergeCell ref="F370:I370"/>
    <mergeCell ref="D371:E371"/>
    <mergeCell ref="F371:I371"/>
    <mergeCell ref="D372:E372"/>
    <mergeCell ref="F372:I372"/>
    <mergeCell ref="A373:I373"/>
    <mergeCell ref="B374:F374"/>
    <mergeCell ref="A375:C375"/>
    <mergeCell ref="D375:E375"/>
    <mergeCell ref="F375:G375"/>
    <mergeCell ref="H375:I375"/>
    <mergeCell ref="A376:C376"/>
    <mergeCell ref="D376:E376"/>
    <mergeCell ref="F376:G376"/>
    <mergeCell ref="H376:I376"/>
    <mergeCell ref="A377:C377"/>
    <mergeCell ref="D377:E377"/>
    <mergeCell ref="F377:G377"/>
    <mergeCell ref="H377:I377"/>
    <mergeCell ref="A378:C378"/>
    <mergeCell ref="D378:I378"/>
    <mergeCell ref="A379:I379"/>
    <mergeCell ref="F380:I380"/>
    <mergeCell ref="A389:I389"/>
    <mergeCell ref="D390:E390"/>
    <mergeCell ref="F390:I390"/>
    <mergeCell ref="D391:E391"/>
    <mergeCell ref="F391:I391"/>
    <mergeCell ref="D392:E392"/>
    <mergeCell ref="F392:I392"/>
    <mergeCell ref="D393:E393"/>
    <mergeCell ref="F393:I393"/>
    <mergeCell ref="D394:E394"/>
    <mergeCell ref="F394:I394"/>
    <mergeCell ref="D395:E395"/>
    <mergeCell ref="F395:I395"/>
    <mergeCell ref="D396:E396"/>
    <mergeCell ref="F396:I396"/>
    <mergeCell ref="D397:E397"/>
    <mergeCell ref="F397:I397"/>
    <mergeCell ref="D398:E398"/>
    <mergeCell ref="F398:I398"/>
    <mergeCell ref="A399:I399"/>
    <mergeCell ref="B400:F400"/>
    <mergeCell ref="A401:C401"/>
    <mergeCell ref="D401:E401"/>
    <mergeCell ref="F401:G401"/>
    <mergeCell ref="H401:I401"/>
    <mergeCell ref="A402:C402"/>
    <mergeCell ref="D402:E402"/>
    <mergeCell ref="F402:G402"/>
    <mergeCell ref="H402:I402"/>
    <mergeCell ref="A403:C403"/>
    <mergeCell ref="D403:E403"/>
    <mergeCell ref="F403:G403"/>
    <mergeCell ref="H403:I403"/>
    <mergeCell ref="A404:C404"/>
    <mergeCell ref="D404:I404"/>
    <mergeCell ref="A405:I405"/>
    <mergeCell ref="F406:I406"/>
    <mergeCell ref="A415:I415"/>
    <mergeCell ref="D416:E416"/>
    <mergeCell ref="F416:I416"/>
    <mergeCell ref="D417:E417"/>
    <mergeCell ref="F417:I417"/>
    <mergeCell ref="D418:E418"/>
    <mergeCell ref="F418:I418"/>
    <mergeCell ref="D419:E419"/>
    <mergeCell ref="F419:I419"/>
    <mergeCell ref="D420:E420"/>
    <mergeCell ref="F420:I420"/>
    <mergeCell ref="D421:E421"/>
    <mergeCell ref="F421:I421"/>
    <mergeCell ref="D422:E422"/>
    <mergeCell ref="F422:I422"/>
    <mergeCell ref="D423:E423"/>
    <mergeCell ref="F423:I423"/>
    <mergeCell ref="A424:I424"/>
    <mergeCell ref="B425:F425"/>
    <mergeCell ref="A426:C426"/>
    <mergeCell ref="D426:E426"/>
    <mergeCell ref="F426:G426"/>
    <mergeCell ref="H426:I426"/>
    <mergeCell ref="A427:C427"/>
    <mergeCell ref="D427:E427"/>
    <mergeCell ref="F427:G427"/>
    <mergeCell ref="H427:I427"/>
    <mergeCell ref="A428:C428"/>
    <mergeCell ref="D428:E428"/>
    <mergeCell ref="F428:G428"/>
    <mergeCell ref="H428:I428"/>
    <mergeCell ref="A429:C429"/>
    <mergeCell ref="D429:I429"/>
    <mergeCell ref="A430:I430"/>
    <mergeCell ref="F431:I431"/>
    <mergeCell ref="A440:I440"/>
    <mergeCell ref="D441:E441"/>
    <mergeCell ref="F441:I441"/>
    <mergeCell ref="D442:E442"/>
    <mergeCell ref="F442:I442"/>
    <mergeCell ref="D443:E443"/>
    <mergeCell ref="F443:I443"/>
    <mergeCell ref="D444:E444"/>
    <mergeCell ref="F444:I444"/>
    <mergeCell ref="D445:E445"/>
    <mergeCell ref="F445:I445"/>
    <mergeCell ref="D446:E446"/>
    <mergeCell ref="F446:I446"/>
    <mergeCell ref="D447:E447"/>
    <mergeCell ref="F447:I447"/>
    <mergeCell ref="A448:I448"/>
    <mergeCell ref="B449:F449"/>
    <mergeCell ref="A450:C450"/>
    <mergeCell ref="D450:E450"/>
    <mergeCell ref="F450:G450"/>
    <mergeCell ref="H450:I450"/>
    <mergeCell ref="A451:C451"/>
    <mergeCell ref="D451:E451"/>
    <mergeCell ref="F451:G451"/>
    <mergeCell ref="H451:I451"/>
    <mergeCell ref="A452:C452"/>
    <mergeCell ref="D452:E452"/>
    <mergeCell ref="F452:G452"/>
    <mergeCell ref="H452:I452"/>
    <mergeCell ref="A453:C453"/>
    <mergeCell ref="D453:I453"/>
    <mergeCell ref="A454:I454"/>
    <mergeCell ref="F455:I455"/>
    <mergeCell ref="A464:I464"/>
    <mergeCell ref="D465:E465"/>
    <mergeCell ref="F465:I465"/>
    <mergeCell ref="D466:E466"/>
    <mergeCell ref="F466:I466"/>
    <mergeCell ref="D467:E467"/>
    <mergeCell ref="F467:I467"/>
    <mergeCell ref="D468:E468"/>
    <mergeCell ref="F468:I468"/>
    <mergeCell ref="D469:E469"/>
    <mergeCell ref="F469:I469"/>
    <mergeCell ref="D470:E470"/>
    <mergeCell ref="F470:I470"/>
    <mergeCell ref="D471:E471"/>
    <mergeCell ref="F471:I471"/>
    <mergeCell ref="D472:E472"/>
    <mergeCell ref="F472:I472"/>
    <mergeCell ref="A473:I473"/>
    <mergeCell ref="B474:F474"/>
    <mergeCell ref="A475:C475"/>
    <mergeCell ref="D475:E475"/>
    <mergeCell ref="F475:G475"/>
    <mergeCell ref="H475:I475"/>
    <mergeCell ref="A476:C476"/>
    <mergeCell ref="D476:E476"/>
    <mergeCell ref="F476:G476"/>
    <mergeCell ref="H476:I476"/>
    <mergeCell ref="A477:C477"/>
    <mergeCell ref="D477:E477"/>
    <mergeCell ref="F477:G477"/>
    <mergeCell ref="H477:I477"/>
    <mergeCell ref="A478:C478"/>
    <mergeCell ref="D478:I478"/>
    <mergeCell ref="A479:I479"/>
    <mergeCell ref="F480:I480"/>
    <mergeCell ref="A486:I486"/>
    <mergeCell ref="D487:E487"/>
    <mergeCell ref="F487:I487"/>
    <mergeCell ref="D488:E488"/>
    <mergeCell ref="F488:I488"/>
    <mergeCell ref="D489:E489"/>
    <mergeCell ref="F489:I489"/>
    <mergeCell ref="D490:E490"/>
    <mergeCell ref="F490:I490"/>
    <mergeCell ref="D491:E491"/>
    <mergeCell ref="F491:I491"/>
    <mergeCell ref="D492:E492"/>
    <mergeCell ref="F492:I492"/>
    <mergeCell ref="D493:E493"/>
    <mergeCell ref="F493:I493"/>
    <mergeCell ref="D494:E494"/>
    <mergeCell ref="F494:I494"/>
    <mergeCell ref="D495:E495"/>
    <mergeCell ref="F495:I495"/>
    <mergeCell ref="D496:E496"/>
    <mergeCell ref="F496:I496"/>
    <mergeCell ref="A497:I497"/>
    <mergeCell ref="B498:F498"/>
    <mergeCell ref="A499:C499"/>
    <mergeCell ref="D499:E499"/>
    <mergeCell ref="F499:G499"/>
    <mergeCell ref="H499:I499"/>
    <mergeCell ref="A500:C500"/>
    <mergeCell ref="D500:E500"/>
    <mergeCell ref="F500:G500"/>
    <mergeCell ref="H500:I500"/>
    <mergeCell ref="A501:C501"/>
    <mergeCell ref="D501:E501"/>
    <mergeCell ref="F501:G501"/>
    <mergeCell ref="H501:I501"/>
    <mergeCell ref="A502:C502"/>
    <mergeCell ref="D502:I502"/>
    <mergeCell ref="A503:I503"/>
    <mergeCell ref="F504:I504"/>
    <mergeCell ref="A510:I510"/>
    <mergeCell ref="D511:E511"/>
    <mergeCell ref="F511:I511"/>
    <mergeCell ref="D512:E512"/>
    <mergeCell ref="F512:I512"/>
    <mergeCell ref="D513:E513"/>
    <mergeCell ref="F513:I513"/>
    <mergeCell ref="D514:E514"/>
    <mergeCell ref="F514:I514"/>
    <mergeCell ref="D515:E515"/>
    <mergeCell ref="F515:I515"/>
    <mergeCell ref="D516:E516"/>
    <mergeCell ref="F516:I516"/>
    <mergeCell ref="D517:E517"/>
    <mergeCell ref="F517:I517"/>
    <mergeCell ref="D518:E518"/>
    <mergeCell ref="F518:I518"/>
    <mergeCell ref="A519:I519"/>
    <mergeCell ref="B520:F520"/>
    <mergeCell ref="A521:C521"/>
    <mergeCell ref="D521:E521"/>
    <mergeCell ref="F521:G521"/>
    <mergeCell ref="H521:I521"/>
    <mergeCell ref="A522:C522"/>
    <mergeCell ref="D522:E522"/>
    <mergeCell ref="F522:G522"/>
    <mergeCell ref="H522:I522"/>
    <mergeCell ref="A523:C523"/>
    <mergeCell ref="D523:E523"/>
    <mergeCell ref="F523:G523"/>
    <mergeCell ref="H523:I523"/>
    <mergeCell ref="A524:C524"/>
    <mergeCell ref="D524:I524"/>
    <mergeCell ref="A525:I525"/>
    <mergeCell ref="F526:I526"/>
    <mergeCell ref="A532:I532"/>
    <mergeCell ref="D533:E533"/>
    <mergeCell ref="F533:I533"/>
    <mergeCell ref="D534:E534"/>
    <mergeCell ref="F534:I534"/>
    <mergeCell ref="D535:E535"/>
    <mergeCell ref="F535:I535"/>
    <mergeCell ref="D536:E536"/>
    <mergeCell ref="F536:I536"/>
    <mergeCell ref="D537:E537"/>
    <mergeCell ref="F537:I537"/>
    <mergeCell ref="D538:E538"/>
    <mergeCell ref="F538:I538"/>
    <mergeCell ref="D539:E539"/>
    <mergeCell ref="F539:I539"/>
    <mergeCell ref="D540:E540"/>
    <mergeCell ref="F540:I540"/>
    <mergeCell ref="D541:E541"/>
    <mergeCell ref="F541:I541"/>
    <mergeCell ref="D542:E542"/>
    <mergeCell ref="F542:I542"/>
    <mergeCell ref="D543:E543"/>
    <mergeCell ref="F543:I543"/>
    <mergeCell ref="A544:I544"/>
    <mergeCell ref="B545:F545"/>
    <mergeCell ref="A546:C546"/>
    <mergeCell ref="D546:E546"/>
    <mergeCell ref="F546:G546"/>
    <mergeCell ref="H546:I546"/>
    <mergeCell ref="A547:C547"/>
    <mergeCell ref="D547:E547"/>
    <mergeCell ref="F547:G547"/>
    <mergeCell ref="H547:I547"/>
    <mergeCell ref="A548:C548"/>
    <mergeCell ref="D548:E548"/>
    <mergeCell ref="F548:G548"/>
    <mergeCell ref="H548:I548"/>
    <mergeCell ref="A549:C549"/>
    <mergeCell ref="D549:I549"/>
    <mergeCell ref="A550:I550"/>
    <mergeCell ref="F551:I551"/>
    <mergeCell ref="A560:I560"/>
    <mergeCell ref="D561:E561"/>
    <mergeCell ref="F561:I561"/>
    <mergeCell ref="D562:E562"/>
    <mergeCell ref="F562:I562"/>
    <mergeCell ref="D563:E563"/>
    <mergeCell ref="F563:I563"/>
    <mergeCell ref="D564:E564"/>
    <mergeCell ref="F564:I564"/>
    <mergeCell ref="D565:E565"/>
    <mergeCell ref="F565:I565"/>
    <mergeCell ref="D566:E566"/>
    <mergeCell ref="F566:I566"/>
    <mergeCell ref="D567:E567"/>
    <mergeCell ref="F567:I567"/>
    <mergeCell ref="D568:E568"/>
    <mergeCell ref="F568:I568"/>
    <mergeCell ref="D569:E569"/>
    <mergeCell ref="F569:I569"/>
    <mergeCell ref="A570:I570"/>
    <mergeCell ref="B571:F571"/>
    <mergeCell ref="A572:C572"/>
    <mergeCell ref="D572:E572"/>
    <mergeCell ref="F572:G572"/>
    <mergeCell ref="H572:I572"/>
    <mergeCell ref="A573:C573"/>
    <mergeCell ref="D573:E573"/>
    <mergeCell ref="F573:G573"/>
    <mergeCell ref="H573:I573"/>
    <mergeCell ref="A574:C574"/>
    <mergeCell ref="D574:E574"/>
    <mergeCell ref="F574:G574"/>
    <mergeCell ref="H574:I574"/>
    <mergeCell ref="A575:C575"/>
    <mergeCell ref="D575:I575"/>
    <mergeCell ref="A576:I576"/>
    <mergeCell ref="F577:I577"/>
    <mergeCell ref="A586:I586"/>
    <mergeCell ref="D587:E587"/>
    <mergeCell ref="F587:I587"/>
    <mergeCell ref="D588:E588"/>
    <mergeCell ref="F588:I588"/>
    <mergeCell ref="D589:E589"/>
    <mergeCell ref="F589:I589"/>
    <mergeCell ref="D590:E590"/>
    <mergeCell ref="F590:I590"/>
    <mergeCell ref="D591:E591"/>
    <mergeCell ref="F591:I591"/>
    <mergeCell ref="D592:E592"/>
    <mergeCell ref="F592:I592"/>
    <mergeCell ref="D593:E593"/>
    <mergeCell ref="F593:I593"/>
    <mergeCell ref="D594:E594"/>
    <mergeCell ref="F594:I594"/>
    <mergeCell ref="A595:I595"/>
    <mergeCell ref="B596:F596"/>
    <mergeCell ref="A597:C597"/>
    <mergeCell ref="D597:E597"/>
    <mergeCell ref="F597:G597"/>
    <mergeCell ref="H597:I597"/>
    <mergeCell ref="A598:C598"/>
    <mergeCell ref="D598:E598"/>
    <mergeCell ref="F598:G598"/>
    <mergeCell ref="H598:I598"/>
    <mergeCell ref="A599:C599"/>
    <mergeCell ref="D599:E599"/>
    <mergeCell ref="F599:G599"/>
    <mergeCell ref="H599:I599"/>
    <mergeCell ref="A600:C600"/>
    <mergeCell ref="D600:I600"/>
    <mergeCell ref="A601:I601"/>
    <mergeCell ref="F602:I602"/>
    <mergeCell ref="A608:I608"/>
    <mergeCell ref="D609:E609"/>
    <mergeCell ref="F609:I609"/>
    <mergeCell ref="D610:E610"/>
    <mergeCell ref="F610:I610"/>
    <mergeCell ref="D611:E611"/>
    <mergeCell ref="F611:I611"/>
    <mergeCell ref="D612:E612"/>
    <mergeCell ref="F612:I612"/>
    <mergeCell ref="D613:E613"/>
    <mergeCell ref="F613:I613"/>
    <mergeCell ref="D614:E614"/>
    <mergeCell ref="F614:I614"/>
    <mergeCell ref="D615:E615"/>
    <mergeCell ref="F615:I615"/>
    <mergeCell ref="D616:E616"/>
    <mergeCell ref="F616:I616"/>
    <mergeCell ref="D617:E617"/>
    <mergeCell ref="F617:I617"/>
    <mergeCell ref="D618:E618"/>
    <mergeCell ref="F618:I618"/>
    <mergeCell ref="A619:I619"/>
    <mergeCell ref="B620:F620"/>
    <mergeCell ref="A621:C621"/>
    <mergeCell ref="D621:E621"/>
    <mergeCell ref="F621:G621"/>
    <mergeCell ref="H621:I621"/>
    <mergeCell ref="A622:C622"/>
    <mergeCell ref="D622:E622"/>
    <mergeCell ref="F622:G622"/>
    <mergeCell ref="H622:I622"/>
    <mergeCell ref="A623:C623"/>
    <mergeCell ref="D623:E623"/>
    <mergeCell ref="F623:G623"/>
    <mergeCell ref="H623:I623"/>
    <mergeCell ref="A624:C624"/>
    <mergeCell ref="D624:I624"/>
    <mergeCell ref="A625:I625"/>
    <mergeCell ref="F626:I626"/>
    <mergeCell ref="A635:I635"/>
    <mergeCell ref="D636:E636"/>
    <mergeCell ref="F636:I636"/>
    <mergeCell ref="D637:E637"/>
    <mergeCell ref="F637:I637"/>
    <mergeCell ref="D638:E638"/>
    <mergeCell ref="F638:I638"/>
    <mergeCell ref="D639:E639"/>
    <mergeCell ref="F639:I639"/>
    <mergeCell ref="D640:E640"/>
    <mergeCell ref="F640:I640"/>
    <mergeCell ref="D641:E641"/>
    <mergeCell ref="F641:I641"/>
    <mergeCell ref="D642:E642"/>
    <mergeCell ref="F642:I642"/>
    <mergeCell ref="A643:I643"/>
    <mergeCell ref="B644:F644"/>
    <mergeCell ref="A645:C645"/>
    <mergeCell ref="D645:E645"/>
    <mergeCell ref="F645:G645"/>
    <mergeCell ref="H645:I645"/>
    <mergeCell ref="A646:C646"/>
    <mergeCell ref="D646:E646"/>
    <mergeCell ref="F646:G646"/>
    <mergeCell ref="H646:I646"/>
    <mergeCell ref="A647:C647"/>
    <mergeCell ref="D647:E647"/>
    <mergeCell ref="F647:G647"/>
    <mergeCell ref="H647:I647"/>
    <mergeCell ref="A648:C648"/>
    <mergeCell ref="D648:I648"/>
    <mergeCell ref="A649:I649"/>
    <mergeCell ref="F650:I650"/>
    <mergeCell ref="A659:I659"/>
    <mergeCell ref="D660:E660"/>
    <mergeCell ref="F660:I660"/>
    <mergeCell ref="D661:E661"/>
    <mergeCell ref="F661:I661"/>
    <mergeCell ref="D662:E662"/>
    <mergeCell ref="F662:I662"/>
    <mergeCell ref="D663:E663"/>
    <mergeCell ref="F663:I663"/>
    <mergeCell ref="D664:E664"/>
    <mergeCell ref="F664:I664"/>
    <mergeCell ref="D665:E665"/>
    <mergeCell ref="F665:I665"/>
    <mergeCell ref="D666:E666"/>
    <mergeCell ref="F666:I666"/>
    <mergeCell ref="D667:E667"/>
    <mergeCell ref="F667:I667"/>
    <mergeCell ref="D668:E668"/>
    <mergeCell ref="F668:I668"/>
    <mergeCell ref="A669:I669"/>
    <mergeCell ref="B670:F670"/>
    <mergeCell ref="A671:C671"/>
    <mergeCell ref="D671:E671"/>
    <mergeCell ref="F671:G671"/>
    <mergeCell ref="H671:I671"/>
    <mergeCell ref="A672:C672"/>
    <mergeCell ref="D672:E672"/>
    <mergeCell ref="F672:G672"/>
    <mergeCell ref="H672:I672"/>
    <mergeCell ref="A673:C673"/>
    <mergeCell ref="D673:E673"/>
    <mergeCell ref="F673:G673"/>
    <mergeCell ref="H673:I673"/>
    <mergeCell ref="A674:C674"/>
    <mergeCell ref="D674:I674"/>
    <mergeCell ref="A675:I675"/>
    <mergeCell ref="F676:I676"/>
    <mergeCell ref="A682:I682"/>
    <mergeCell ref="D683:E683"/>
    <mergeCell ref="F683:I683"/>
    <mergeCell ref="D684:E684"/>
    <mergeCell ref="F684:I684"/>
    <mergeCell ref="D685:E685"/>
    <mergeCell ref="F685:I685"/>
    <mergeCell ref="D686:E686"/>
    <mergeCell ref="F686:I686"/>
    <mergeCell ref="D687:E687"/>
    <mergeCell ref="F687:I687"/>
    <mergeCell ref="D688:E688"/>
    <mergeCell ref="F688:I688"/>
    <mergeCell ref="D689:E689"/>
    <mergeCell ref="F689:I689"/>
    <mergeCell ref="D690:E690"/>
    <mergeCell ref="F690:I690"/>
    <mergeCell ref="A691:I691"/>
    <mergeCell ref="B692:F692"/>
    <mergeCell ref="A693:C693"/>
    <mergeCell ref="D693:E693"/>
    <mergeCell ref="F693:G693"/>
    <mergeCell ref="H693:I693"/>
    <mergeCell ref="A694:C694"/>
    <mergeCell ref="D694:E694"/>
    <mergeCell ref="F694:G694"/>
    <mergeCell ref="H694:I694"/>
    <mergeCell ref="A695:C695"/>
    <mergeCell ref="D695:E695"/>
    <mergeCell ref="F695:G695"/>
    <mergeCell ref="H695:I695"/>
    <mergeCell ref="A696:C696"/>
    <mergeCell ref="D696:I696"/>
    <mergeCell ref="A697:I697"/>
    <mergeCell ref="F698:I698"/>
    <mergeCell ref="A707:I707"/>
    <mergeCell ref="D708:E708"/>
    <mergeCell ref="F708:I708"/>
    <mergeCell ref="D709:E709"/>
    <mergeCell ref="F709:I709"/>
    <mergeCell ref="D710:E710"/>
    <mergeCell ref="F710:I710"/>
    <mergeCell ref="D711:E711"/>
    <mergeCell ref="F711:I711"/>
    <mergeCell ref="D712:E712"/>
    <mergeCell ref="F712:I712"/>
    <mergeCell ref="D713:E713"/>
    <mergeCell ref="F713:I713"/>
    <mergeCell ref="D714:E714"/>
    <mergeCell ref="F714:I714"/>
    <mergeCell ref="D715:E715"/>
    <mergeCell ref="F715:I715"/>
    <mergeCell ref="A716:I716"/>
    <mergeCell ref="B717:F717"/>
    <mergeCell ref="A718:C718"/>
    <mergeCell ref="D718:E718"/>
    <mergeCell ref="F718:G718"/>
    <mergeCell ref="H718:I718"/>
    <mergeCell ref="A719:C719"/>
    <mergeCell ref="D719:E719"/>
    <mergeCell ref="F719:G719"/>
    <mergeCell ref="H719:I719"/>
    <mergeCell ref="A720:C720"/>
    <mergeCell ref="D720:E720"/>
    <mergeCell ref="F720:G720"/>
    <mergeCell ref="H720:I720"/>
    <mergeCell ref="A721:C721"/>
    <mergeCell ref="D721:I721"/>
    <mergeCell ref="A722:I722"/>
    <mergeCell ref="F723:I723"/>
    <mergeCell ref="A732:I732"/>
    <mergeCell ref="D733:E733"/>
    <mergeCell ref="F733:I733"/>
    <mergeCell ref="D734:E734"/>
    <mergeCell ref="F734:I734"/>
    <mergeCell ref="D735:E735"/>
    <mergeCell ref="F735:I735"/>
    <mergeCell ref="D736:E736"/>
    <mergeCell ref="F736:I736"/>
    <mergeCell ref="D737:E737"/>
    <mergeCell ref="F737:I737"/>
    <mergeCell ref="D738:E738"/>
    <mergeCell ref="F738:I738"/>
    <mergeCell ref="D739:E739"/>
    <mergeCell ref="F739:I739"/>
    <mergeCell ref="D740:E740"/>
    <mergeCell ref="F740:I740"/>
    <mergeCell ref="A741:I741"/>
    <mergeCell ref="B742:F742"/>
    <mergeCell ref="A743:C743"/>
    <mergeCell ref="D743:E743"/>
    <mergeCell ref="F743:G743"/>
    <mergeCell ref="H743:I743"/>
    <mergeCell ref="A744:C744"/>
    <mergeCell ref="D744:E744"/>
    <mergeCell ref="F744:G744"/>
    <mergeCell ref="H744:I744"/>
    <mergeCell ref="A745:C745"/>
    <mergeCell ref="D745:E745"/>
    <mergeCell ref="F745:G745"/>
    <mergeCell ref="H745:I745"/>
    <mergeCell ref="A746:C746"/>
    <mergeCell ref="D746:I746"/>
    <mergeCell ref="A747:I747"/>
    <mergeCell ref="F748:I748"/>
    <mergeCell ref="A757:I757"/>
    <mergeCell ref="D758:E758"/>
    <mergeCell ref="F758:I758"/>
    <mergeCell ref="D759:E759"/>
    <mergeCell ref="F759:I759"/>
    <mergeCell ref="D760:E760"/>
    <mergeCell ref="F760:I760"/>
    <mergeCell ref="D761:E761"/>
    <mergeCell ref="F761:I761"/>
    <mergeCell ref="D762:E762"/>
    <mergeCell ref="F762:I762"/>
    <mergeCell ref="D763:E763"/>
    <mergeCell ref="F763:I763"/>
    <mergeCell ref="D764:E764"/>
    <mergeCell ref="F764:I764"/>
    <mergeCell ref="A765:I765"/>
    <mergeCell ref="B766:F766"/>
    <mergeCell ref="A767:C767"/>
    <mergeCell ref="D767:E767"/>
    <mergeCell ref="F767:G767"/>
    <mergeCell ref="H767:I767"/>
    <mergeCell ref="A768:C768"/>
    <mergeCell ref="D768:E768"/>
    <mergeCell ref="F768:G768"/>
    <mergeCell ref="H768:I768"/>
    <mergeCell ref="A769:C769"/>
    <mergeCell ref="D769:E769"/>
    <mergeCell ref="F769:G769"/>
    <mergeCell ref="H769:I769"/>
    <mergeCell ref="A770:C770"/>
    <mergeCell ref="D770:I770"/>
    <mergeCell ref="A771:I771"/>
    <mergeCell ref="F772:I772"/>
    <mergeCell ref="A781:I781"/>
    <mergeCell ref="D782:E782"/>
    <mergeCell ref="F782:I782"/>
    <mergeCell ref="D783:E783"/>
    <mergeCell ref="F783:I783"/>
    <mergeCell ref="D784:E784"/>
    <mergeCell ref="F784:I784"/>
    <mergeCell ref="D785:E785"/>
    <mergeCell ref="F785:I785"/>
    <mergeCell ref="D786:E786"/>
    <mergeCell ref="F786:I786"/>
    <mergeCell ref="D787:E787"/>
    <mergeCell ref="F787:I787"/>
    <mergeCell ref="D788:E788"/>
    <mergeCell ref="F788:I788"/>
    <mergeCell ref="D789:E789"/>
    <mergeCell ref="F789:I789"/>
    <mergeCell ref="A790:I790"/>
    <mergeCell ref="B791:F791"/>
    <mergeCell ref="A792:C792"/>
    <mergeCell ref="D792:E792"/>
    <mergeCell ref="F792:G792"/>
    <mergeCell ref="H792:I792"/>
    <mergeCell ref="A793:C793"/>
    <mergeCell ref="D793:E793"/>
    <mergeCell ref="F793:G793"/>
    <mergeCell ref="H793:I793"/>
    <mergeCell ref="A794:C794"/>
    <mergeCell ref="D794:E794"/>
    <mergeCell ref="F794:G794"/>
    <mergeCell ref="H794:I794"/>
    <mergeCell ref="A795:C795"/>
    <mergeCell ref="D795:I795"/>
    <mergeCell ref="A796:I796"/>
    <mergeCell ref="F797:I797"/>
    <mergeCell ref="A806:I806"/>
    <mergeCell ref="D807:E807"/>
    <mergeCell ref="F807:I807"/>
    <mergeCell ref="D808:E808"/>
    <mergeCell ref="F808:I808"/>
    <mergeCell ref="D809:E809"/>
    <mergeCell ref="F809:I809"/>
    <mergeCell ref="D810:E810"/>
    <mergeCell ref="F810:I810"/>
    <mergeCell ref="D811:E811"/>
    <mergeCell ref="F811:I811"/>
    <mergeCell ref="D812:E812"/>
    <mergeCell ref="F812:I812"/>
    <mergeCell ref="D813:E813"/>
    <mergeCell ref="F813:I813"/>
    <mergeCell ref="D814:E814"/>
    <mergeCell ref="F814:I814"/>
    <mergeCell ref="A815:I815"/>
    <mergeCell ref="B816:F816"/>
    <mergeCell ref="A817:C817"/>
    <mergeCell ref="D817:E817"/>
    <mergeCell ref="F817:G817"/>
    <mergeCell ref="H817:I817"/>
    <mergeCell ref="A818:C818"/>
    <mergeCell ref="D818:E818"/>
    <mergeCell ref="F818:G818"/>
    <mergeCell ref="H818:I818"/>
    <mergeCell ref="A819:C819"/>
    <mergeCell ref="D819:E819"/>
    <mergeCell ref="F819:G819"/>
    <mergeCell ref="H819:I819"/>
    <mergeCell ref="A820:C820"/>
    <mergeCell ref="D820:I820"/>
    <mergeCell ref="A821:I821"/>
    <mergeCell ref="F822:I822"/>
    <mergeCell ref="A831:I831"/>
    <mergeCell ref="D832:E832"/>
    <mergeCell ref="F832:I832"/>
    <mergeCell ref="D833:E833"/>
    <mergeCell ref="F833:I833"/>
    <mergeCell ref="D834:E834"/>
    <mergeCell ref="F834:I834"/>
    <mergeCell ref="D835:E835"/>
    <mergeCell ref="F835:I835"/>
    <mergeCell ref="D836:E836"/>
    <mergeCell ref="F836:I836"/>
    <mergeCell ref="D837:E837"/>
    <mergeCell ref="F837:I837"/>
    <mergeCell ref="D838:E838"/>
    <mergeCell ref="F838:I838"/>
    <mergeCell ref="D839:E839"/>
    <mergeCell ref="F839:I839"/>
    <mergeCell ref="A840:I840"/>
    <mergeCell ref="B841:F841"/>
    <mergeCell ref="A842:C842"/>
    <mergeCell ref="D842:E842"/>
    <mergeCell ref="F842:G842"/>
    <mergeCell ref="H842:I842"/>
    <mergeCell ref="A843:C843"/>
    <mergeCell ref="D843:E843"/>
    <mergeCell ref="F843:G843"/>
    <mergeCell ref="H843:I843"/>
    <mergeCell ref="A844:C844"/>
    <mergeCell ref="D844:E844"/>
    <mergeCell ref="F844:G844"/>
    <mergeCell ref="H844:I844"/>
    <mergeCell ref="A845:C845"/>
    <mergeCell ref="D845:I845"/>
    <mergeCell ref="A846:I846"/>
    <mergeCell ref="F847:I847"/>
    <mergeCell ref="A856:I856"/>
    <mergeCell ref="D857:E857"/>
    <mergeCell ref="F857:I857"/>
    <mergeCell ref="D858:E858"/>
    <mergeCell ref="F858:I858"/>
    <mergeCell ref="D859:E859"/>
    <mergeCell ref="F859:I859"/>
    <mergeCell ref="D860:E860"/>
    <mergeCell ref="F860:I860"/>
    <mergeCell ref="D861:E861"/>
    <mergeCell ref="F861:I861"/>
    <mergeCell ref="D862:E862"/>
    <mergeCell ref="F862:I862"/>
    <mergeCell ref="D863:E863"/>
    <mergeCell ref="F863:I863"/>
    <mergeCell ref="D864:E864"/>
    <mergeCell ref="F864:I864"/>
    <mergeCell ref="A865:I865"/>
    <mergeCell ref="B866:F866"/>
    <mergeCell ref="A867:C867"/>
    <mergeCell ref="D867:E867"/>
    <mergeCell ref="F867:G867"/>
    <mergeCell ref="H867:I867"/>
    <mergeCell ref="A868:C868"/>
    <mergeCell ref="D868:E868"/>
    <mergeCell ref="F868:G868"/>
    <mergeCell ref="H868:I868"/>
    <mergeCell ref="A869:C869"/>
    <mergeCell ref="D869:E869"/>
    <mergeCell ref="F869:G869"/>
    <mergeCell ref="H869:I869"/>
    <mergeCell ref="A870:C870"/>
    <mergeCell ref="D870:I870"/>
    <mergeCell ref="A871:I871"/>
    <mergeCell ref="F872:I872"/>
    <mergeCell ref="A881:I881"/>
    <mergeCell ref="D882:E882"/>
    <mergeCell ref="F882:I882"/>
    <mergeCell ref="D883:E883"/>
    <mergeCell ref="F883:I883"/>
    <mergeCell ref="D884:E884"/>
    <mergeCell ref="F884:I884"/>
    <mergeCell ref="D885:E885"/>
    <mergeCell ref="F885:I885"/>
    <mergeCell ref="D886:E886"/>
    <mergeCell ref="F886:I886"/>
    <mergeCell ref="D887:E887"/>
    <mergeCell ref="F887:I887"/>
    <mergeCell ref="D888:E888"/>
    <mergeCell ref="F888:I888"/>
    <mergeCell ref="D889:E889"/>
    <mergeCell ref="F889:I889"/>
    <mergeCell ref="A890:I890"/>
    <mergeCell ref="B891:F891"/>
    <mergeCell ref="A892:C892"/>
    <mergeCell ref="D892:E892"/>
    <mergeCell ref="F892:G892"/>
    <mergeCell ref="H892:I892"/>
    <mergeCell ref="A893:C893"/>
    <mergeCell ref="D893:E893"/>
    <mergeCell ref="F893:G893"/>
    <mergeCell ref="H893:I893"/>
    <mergeCell ref="A894:C894"/>
    <mergeCell ref="D894:E894"/>
    <mergeCell ref="F894:G894"/>
    <mergeCell ref="H894:I894"/>
    <mergeCell ref="A895:C895"/>
    <mergeCell ref="D895:I895"/>
    <mergeCell ref="A896:I896"/>
    <mergeCell ref="F897:I897"/>
    <mergeCell ref="A906:I906"/>
    <mergeCell ref="D907:E907"/>
    <mergeCell ref="F907:I907"/>
    <mergeCell ref="D908:E908"/>
    <mergeCell ref="F908:I908"/>
    <mergeCell ref="D909:E909"/>
    <mergeCell ref="F909:I909"/>
    <mergeCell ref="D910:E910"/>
    <mergeCell ref="F910:I910"/>
    <mergeCell ref="D911:E911"/>
    <mergeCell ref="F911:I911"/>
    <mergeCell ref="D912:E912"/>
    <mergeCell ref="F912:I912"/>
    <mergeCell ref="D913:E913"/>
    <mergeCell ref="F913:I913"/>
    <mergeCell ref="D914:E914"/>
    <mergeCell ref="F914:I914"/>
    <mergeCell ref="A915:I915"/>
    <mergeCell ref="B916:F916"/>
    <mergeCell ref="A917:C917"/>
    <mergeCell ref="D917:E917"/>
    <mergeCell ref="F917:G917"/>
    <mergeCell ref="H917:I917"/>
    <mergeCell ref="A918:C918"/>
    <mergeCell ref="D918:E918"/>
    <mergeCell ref="F918:G918"/>
    <mergeCell ref="H918:I918"/>
    <mergeCell ref="A919:C919"/>
    <mergeCell ref="D919:E919"/>
    <mergeCell ref="F919:G919"/>
    <mergeCell ref="H919:I919"/>
    <mergeCell ref="A920:C920"/>
    <mergeCell ref="D920:I920"/>
    <mergeCell ref="A921:I921"/>
    <mergeCell ref="F922:I922"/>
    <mergeCell ref="A931:I931"/>
    <mergeCell ref="D932:E932"/>
    <mergeCell ref="F932:I932"/>
    <mergeCell ref="D933:E933"/>
    <mergeCell ref="F933:I933"/>
    <mergeCell ref="D934:E934"/>
    <mergeCell ref="F934:I934"/>
    <mergeCell ref="D935:E935"/>
    <mergeCell ref="F935:I935"/>
    <mergeCell ref="D936:E936"/>
    <mergeCell ref="F936:I936"/>
    <mergeCell ref="D937:E937"/>
    <mergeCell ref="F937:I937"/>
    <mergeCell ref="D938:E938"/>
    <mergeCell ref="F938:I938"/>
    <mergeCell ref="D939:E939"/>
    <mergeCell ref="F939:I939"/>
    <mergeCell ref="D940:E940"/>
    <mergeCell ref="F940:I940"/>
    <mergeCell ref="D941:E941"/>
    <mergeCell ref="F941:I941"/>
    <mergeCell ref="D942:E942"/>
    <mergeCell ref="F942:I942"/>
    <mergeCell ref="A943:I943"/>
    <mergeCell ref="B944:F944"/>
    <mergeCell ref="A945:C945"/>
    <mergeCell ref="D945:E945"/>
    <mergeCell ref="F945:G945"/>
    <mergeCell ref="H945:I945"/>
    <mergeCell ref="A946:C946"/>
    <mergeCell ref="D946:E946"/>
    <mergeCell ref="F946:G946"/>
    <mergeCell ref="H946:I946"/>
    <mergeCell ref="A947:C947"/>
    <mergeCell ref="D947:E947"/>
    <mergeCell ref="F947:G947"/>
    <mergeCell ref="H947:I947"/>
    <mergeCell ref="A948:C948"/>
    <mergeCell ref="D948:I948"/>
    <mergeCell ref="A949:I949"/>
    <mergeCell ref="F950:I950"/>
    <mergeCell ref="A959:I959"/>
    <mergeCell ref="D960:E960"/>
    <mergeCell ref="F960:I960"/>
    <mergeCell ref="D961:E961"/>
    <mergeCell ref="F961:I961"/>
    <mergeCell ref="D962:E962"/>
    <mergeCell ref="F962:I962"/>
    <mergeCell ref="D963:E963"/>
    <mergeCell ref="F963:I963"/>
    <mergeCell ref="D964:E964"/>
    <mergeCell ref="F964:I964"/>
    <mergeCell ref="D965:E965"/>
    <mergeCell ref="F965:I965"/>
    <mergeCell ref="D966:E966"/>
    <mergeCell ref="F966:I966"/>
    <mergeCell ref="D967:E967"/>
    <mergeCell ref="F967:I967"/>
    <mergeCell ref="A968:I968"/>
    <mergeCell ref="B969:F969"/>
    <mergeCell ref="A970:C970"/>
    <mergeCell ref="D970:E970"/>
    <mergeCell ref="F970:G970"/>
    <mergeCell ref="H970:I970"/>
    <mergeCell ref="A971:C971"/>
    <mergeCell ref="D971:E971"/>
    <mergeCell ref="F971:G971"/>
    <mergeCell ref="H971:I971"/>
    <mergeCell ref="A972:C972"/>
    <mergeCell ref="D972:E972"/>
    <mergeCell ref="F972:G972"/>
    <mergeCell ref="H972:I972"/>
    <mergeCell ref="A973:C973"/>
    <mergeCell ref="D973:I973"/>
    <mergeCell ref="A974:I974"/>
    <mergeCell ref="F975:I975"/>
    <mergeCell ref="A984:I984"/>
    <mergeCell ref="D985:E985"/>
    <mergeCell ref="F985:I985"/>
    <mergeCell ref="D986:E986"/>
    <mergeCell ref="F986:I986"/>
    <mergeCell ref="D987:E987"/>
    <mergeCell ref="F987:I987"/>
    <mergeCell ref="D988:E988"/>
    <mergeCell ref="F988:I988"/>
    <mergeCell ref="D989:E989"/>
    <mergeCell ref="F989:I989"/>
    <mergeCell ref="D990:E990"/>
    <mergeCell ref="F990:I990"/>
    <mergeCell ref="D991:E991"/>
    <mergeCell ref="F991:I991"/>
    <mergeCell ref="D992:E992"/>
    <mergeCell ref="F992:I992"/>
    <mergeCell ref="A993:I993"/>
    <mergeCell ref="B994:F994"/>
    <mergeCell ref="A995:C995"/>
    <mergeCell ref="D995:E995"/>
    <mergeCell ref="F995:G995"/>
    <mergeCell ref="H995:I995"/>
    <mergeCell ref="A996:C996"/>
    <mergeCell ref="D996:E996"/>
    <mergeCell ref="F996:G996"/>
    <mergeCell ref="H996:I996"/>
    <mergeCell ref="A997:C997"/>
    <mergeCell ref="D997:E997"/>
    <mergeCell ref="F997:G997"/>
    <mergeCell ref="H997:I997"/>
    <mergeCell ref="A998:C998"/>
    <mergeCell ref="D998:I998"/>
    <mergeCell ref="A999:I999"/>
    <mergeCell ref="F1000:I1000"/>
    <mergeCell ref="A1009:I1009"/>
    <mergeCell ref="D1010:E1010"/>
    <mergeCell ref="F1010:I1010"/>
    <mergeCell ref="D1011:E1011"/>
    <mergeCell ref="F1011:I1011"/>
    <mergeCell ref="D1012:E1012"/>
    <mergeCell ref="F1012:I1012"/>
    <mergeCell ref="D1013:E1013"/>
    <mergeCell ref="F1013:I1013"/>
    <mergeCell ref="D1014:E1014"/>
    <mergeCell ref="F1014:I1014"/>
    <mergeCell ref="D1015:E1015"/>
    <mergeCell ref="F1015:I1015"/>
    <mergeCell ref="D1016:E1016"/>
    <mergeCell ref="F1016:I1016"/>
    <mergeCell ref="A1017:I1017"/>
    <mergeCell ref="B1018:F1018"/>
    <mergeCell ref="A1019:C1019"/>
    <mergeCell ref="D1019:E1019"/>
    <mergeCell ref="F1019:G1019"/>
    <mergeCell ref="H1019:I1019"/>
    <mergeCell ref="A1020:C1020"/>
    <mergeCell ref="D1020:E1020"/>
    <mergeCell ref="F1020:G1020"/>
    <mergeCell ref="H1020:I1020"/>
    <mergeCell ref="A1021:C1021"/>
    <mergeCell ref="D1021:E1021"/>
    <mergeCell ref="F1021:G1021"/>
    <mergeCell ref="H1021:I1021"/>
    <mergeCell ref="A1022:C1022"/>
    <mergeCell ref="D1022:I1022"/>
    <mergeCell ref="A1023:I1023"/>
    <mergeCell ref="F1024:I1024"/>
    <mergeCell ref="A1033:I1033"/>
    <mergeCell ref="D1034:E1034"/>
    <mergeCell ref="F1034:I1034"/>
    <mergeCell ref="D1035:E1035"/>
    <mergeCell ref="F1035:I1035"/>
    <mergeCell ref="D1036:E1036"/>
    <mergeCell ref="F1036:I1036"/>
    <mergeCell ref="D1037:E1037"/>
    <mergeCell ref="F1037:I1037"/>
    <mergeCell ref="D1038:E1038"/>
    <mergeCell ref="F1038:I1038"/>
    <mergeCell ref="D1039:E1039"/>
    <mergeCell ref="F1039:I1039"/>
    <mergeCell ref="D1040:E1040"/>
    <mergeCell ref="F1040:I1040"/>
    <mergeCell ref="D1041:E1041"/>
    <mergeCell ref="F1041:I1041"/>
    <mergeCell ref="A1042:I1042"/>
    <mergeCell ref="B1043:F1043"/>
    <mergeCell ref="A1044:C1044"/>
    <mergeCell ref="D1044:E1044"/>
    <mergeCell ref="F1044:G1044"/>
    <mergeCell ref="H1044:I1044"/>
    <mergeCell ref="A1045:C1045"/>
    <mergeCell ref="D1045:E1045"/>
    <mergeCell ref="F1045:G1045"/>
    <mergeCell ref="H1045:I1045"/>
    <mergeCell ref="A1046:C1046"/>
    <mergeCell ref="D1046:E1046"/>
    <mergeCell ref="F1046:G1046"/>
    <mergeCell ref="H1046:I1046"/>
    <mergeCell ref="A1047:C1047"/>
    <mergeCell ref="D1047:I1047"/>
    <mergeCell ref="A1048:I1048"/>
    <mergeCell ref="F1049:I1049"/>
    <mergeCell ref="A1058:I1058"/>
    <mergeCell ref="D1059:E1059"/>
    <mergeCell ref="F1059:I1059"/>
    <mergeCell ref="D1060:E1060"/>
    <mergeCell ref="F1060:I1060"/>
    <mergeCell ref="D1061:E1061"/>
    <mergeCell ref="F1061:I1061"/>
    <mergeCell ref="D1062:E1062"/>
    <mergeCell ref="F1062:I1062"/>
    <mergeCell ref="D1063:E1063"/>
    <mergeCell ref="F1063:I1063"/>
    <mergeCell ref="D1064:E1064"/>
    <mergeCell ref="F1064:I1064"/>
    <mergeCell ref="D1065:E1065"/>
    <mergeCell ref="F1065:I1065"/>
    <mergeCell ref="D1066:E1066"/>
    <mergeCell ref="F1066:I1066"/>
    <mergeCell ref="D1067:E1067"/>
    <mergeCell ref="F1067:I1067"/>
    <mergeCell ref="D1068:E1068"/>
    <mergeCell ref="F1068:I1068"/>
    <mergeCell ref="D1069:E1069"/>
    <mergeCell ref="F1069:I1069"/>
    <mergeCell ref="D1070:E1070"/>
    <mergeCell ref="F1070:I1070"/>
    <mergeCell ref="A1071:I1071"/>
    <mergeCell ref="B1072:F1072"/>
    <mergeCell ref="A1073:C1073"/>
    <mergeCell ref="D1073:E1073"/>
    <mergeCell ref="F1073:G1073"/>
    <mergeCell ref="H1073:I1073"/>
    <mergeCell ref="A1074:C1074"/>
    <mergeCell ref="D1074:E1074"/>
    <mergeCell ref="F1074:G1074"/>
    <mergeCell ref="H1074:I1074"/>
    <mergeCell ref="A1075:C1075"/>
    <mergeCell ref="D1075:E1075"/>
    <mergeCell ref="F1075:G1075"/>
    <mergeCell ref="H1075:I1075"/>
    <mergeCell ref="A1076:C1076"/>
    <mergeCell ref="D1076:I1076"/>
    <mergeCell ref="A1077:I1077"/>
    <mergeCell ref="F1078:I1078"/>
    <mergeCell ref="A1087:I1087"/>
    <mergeCell ref="D1088:E1088"/>
    <mergeCell ref="F1088:I1088"/>
    <mergeCell ref="D1089:E1089"/>
    <mergeCell ref="F1089:I1089"/>
    <mergeCell ref="D1090:E1090"/>
    <mergeCell ref="F1090:I1090"/>
    <mergeCell ref="D1091:E1091"/>
    <mergeCell ref="F1091:I1091"/>
    <mergeCell ref="D1092:E1092"/>
    <mergeCell ref="F1092:I1092"/>
    <mergeCell ref="D1093:E1093"/>
    <mergeCell ref="F1093:I1093"/>
    <mergeCell ref="D1094:E1094"/>
    <mergeCell ref="F1094:I1094"/>
    <mergeCell ref="A1095:I1095"/>
    <mergeCell ref="B1096:F1096"/>
    <mergeCell ref="A1097:C1097"/>
    <mergeCell ref="D1097:E1097"/>
    <mergeCell ref="F1097:G1097"/>
    <mergeCell ref="H1097:I1097"/>
    <mergeCell ref="A1098:C1098"/>
    <mergeCell ref="D1098:E1098"/>
    <mergeCell ref="F1098:G1098"/>
    <mergeCell ref="H1098:I1098"/>
    <mergeCell ref="A1099:C1099"/>
    <mergeCell ref="D1099:E1099"/>
    <mergeCell ref="F1099:G1099"/>
    <mergeCell ref="H1099:I1099"/>
    <mergeCell ref="A1100:C1100"/>
    <mergeCell ref="D1100:I1100"/>
    <mergeCell ref="A1101:I1101"/>
    <mergeCell ref="F1102:I1102"/>
    <mergeCell ref="A1111:I1111"/>
    <mergeCell ref="D1112:E1112"/>
    <mergeCell ref="F1112:I1112"/>
    <mergeCell ref="D1113:E1113"/>
    <mergeCell ref="F1113:I1113"/>
    <mergeCell ref="D1114:E1114"/>
    <mergeCell ref="F1114:I1114"/>
    <mergeCell ref="D1115:E1115"/>
    <mergeCell ref="F1115:I1115"/>
    <mergeCell ref="D1116:E1116"/>
    <mergeCell ref="F1116:I1116"/>
    <mergeCell ref="D1117:E1117"/>
    <mergeCell ref="F1117:I1117"/>
    <mergeCell ref="D1118:E1118"/>
    <mergeCell ref="F1118:I1118"/>
    <mergeCell ref="D1119:E1119"/>
    <mergeCell ref="F1119:I1119"/>
    <mergeCell ref="A1120:I1120"/>
    <mergeCell ref="B1121:F1121"/>
    <mergeCell ref="A1122:C1122"/>
    <mergeCell ref="D1122:E1122"/>
    <mergeCell ref="F1122:G1122"/>
    <mergeCell ref="H1122:I1122"/>
    <mergeCell ref="A1123:C1123"/>
    <mergeCell ref="D1123:E1123"/>
    <mergeCell ref="F1123:G1123"/>
    <mergeCell ref="H1123:I1123"/>
    <mergeCell ref="A1124:C1124"/>
    <mergeCell ref="D1124:E1124"/>
    <mergeCell ref="F1124:G1124"/>
    <mergeCell ref="H1124:I1124"/>
    <mergeCell ref="A1125:C1125"/>
    <mergeCell ref="D1125:I1125"/>
    <mergeCell ref="A1126:I1126"/>
    <mergeCell ref="F1127:I1127"/>
    <mergeCell ref="A1136:I1136"/>
    <mergeCell ref="D1137:E1137"/>
    <mergeCell ref="F1137:I1137"/>
    <mergeCell ref="D1138:E1138"/>
    <mergeCell ref="F1138:I1138"/>
    <mergeCell ref="D1139:E1139"/>
    <mergeCell ref="F1139:I1139"/>
    <mergeCell ref="D1140:E1140"/>
    <mergeCell ref="F1140:I1140"/>
    <mergeCell ref="D1141:E1141"/>
    <mergeCell ref="F1141:I1141"/>
    <mergeCell ref="D1142:E1142"/>
    <mergeCell ref="F1142:I1142"/>
    <mergeCell ref="D1143:E1143"/>
    <mergeCell ref="F1143:I1143"/>
    <mergeCell ref="D1144:E1144"/>
    <mergeCell ref="F1144:I1144"/>
    <mergeCell ref="D1145:E1145"/>
    <mergeCell ref="F1145:I1145"/>
    <mergeCell ref="D1146:E1146"/>
    <mergeCell ref="F1146:I1146"/>
    <mergeCell ref="D1147:E1147"/>
    <mergeCell ref="F1147:I1147"/>
    <mergeCell ref="A1148:I1148"/>
    <mergeCell ref="B1149:F1149"/>
    <mergeCell ref="A1150:C1150"/>
    <mergeCell ref="D1150:E1150"/>
    <mergeCell ref="F1150:G1150"/>
    <mergeCell ref="H1150:I1150"/>
    <mergeCell ref="A1151:C1151"/>
    <mergeCell ref="D1151:E1151"/>
    <mergeCell ref="F1151:G1151"/>
    <mergeCell ref="H1151:I1151"/>
    <mergeCell ref="A1152:C1152"/>
    <mergeCell ref="D1152:E1152"/>
    <mergeCell ref="F1152:G1152"/>
    <mergeCell ref="H1152:I1152"/>
    <mergeCell ref="A1153:C1153"/>
    <mergeCell ref="D1153:I1153"/>
    <mergeCell ref="A1154:I1154"/>
    <mergeCell ref="F1155:I1155"/>
    <mergeCell ref="A1164:I1164"/>
    <mergeCell ref="D1165:E1165"/>
    <mergeCell ref="F1165:I1165"/>
    <mergeCell ref="D1166:E1166"/>
    <mergeCell ref="F1166:I1166"/>
    <mergeCell ref="D1167:E1167"/>
    <mergeCell ref="F1167:I1167"/>
    <mergeCell ref="D1168:E1168"/>
    <mergeCell ref="F1168:I1168"/>
    <mergeCell ref="D1169:E1169"/>
    <mergeCell ref="F1169:I1169"/>
    <mergeCell ref="D1170:E1170"/>
    <mergeCell ref="F1170:I1170"/>
    <mergeCell ref="D1171:E1171"/>
    <mergeCell ref="F1171:I1171"/>
    <mergeCell ref="D1172:E1172"/>
    <mergeCell ref="F1172:I1172"/>
    <mergeCell ref="A1173:I1173"/>
    <mergeCell ref="B1174:F1174"/>
    <mergeCell ref="A1175:C1175"/>
    <mergeCell ref="D1175:E1175"/>
    <mergeCell ref="F1175:G1175"/>
    <mergeCell ref="H1175:I1175"/>
    <mergeCell ref="A1176:C1176"/>
    <mergeCell ref="D1176:E1176"/>
    <mergeCell ref="F1176:G1176"/>
    <mergeCell ref="H1176:I1176"/>
    <mergeCell ref="A1177:C1177"/>
    <mergeCell ref="D1177:E1177"/>
    <mergeCell ref="F1177:G1177"/>
    <mergeCell ref="H1177:I1177"/>
    <mergeCell ref="A1178:C1178"/>
    <mergeCell ref="D1178:I1178"/>
    <mergeCell ref="A1179:I1179"/>
    <mergeCell ref="F1180:I1180"/>
    <mergeCell ref="A1186:I1186"/>
    <mergeCell ref="D1187:E1187"/>
    <mergeCell ref="F1187:I1187"/>
    <mergeCell ref="D1188:E1188"/>
    <mergeCell ref="F1188:I1188"/>
    <mergeCell ref="D1189:E1189"/>
    <mergeCell ref="F1189:I1189"/>
    <mergeCell ref="D1190:E1190"/>
    <mergeCell ref="F1190:I1190"/>
    <mergeCell ref="D1191:E1191"/>
    <mergeCell ref="F1191:I1191"/>
    <mergeCell ref="D1192:E1192"/>
    <mergeCell ref="F1192:I1192"/>
    <mergeCell ref="D1193:E1193"/>
    <mergeCell ref="F1193:I1193"/>
    <mergeCell ref="D1194:E1194"/>
    <mergeCell ref="F1194:I1194"/>
    <mergeCell ref="A1195:I1195"/>
    <mergeCell ref="B1196:F1196"/>
    <mergeCell ref="A1197:C1197"/>
    <mergeCell ref="D1197:E1197"/>
    <mergeCell ref="F1197:G1197"/>
    <mergeCell ref="H1197:I1197"/>
    <mergeCell ref="A1198:C1198"/>
    <mergeCell ref="D1198:E1198"/>
    <mergeCell ref="F1198:G1198"/>
    <mergeCell ref="H1198:I1198"/>
    <mergeCell ref="A1199:C1199"/>
    <mergeCell ref="D1199:E1199"/>
    <mergeCell ref="F1199:G1199"/>
    <mergeCell ref="H1199:I1199"/>
    <mergeCell ref="A1200:C1200"/>
    <mergeCell ref="D1200:I1200"/>
    <mergeCell ref="A1201:I1201"/>
    <mergeCell ref="F1202:I1202"/>
    <mergeCell ref="A1211:I1211"/>
    <mergeCell ref="D1212:E1212"/>
    <mergeCell ref="F1212:I1212"/>
    <mergeCell ref="D1213:E1213"/>
    <mergeCell ref="F1213:I1213"/>
    <mergeCell ref="D1214:E1214"/>
    <mergeCell ref="F1214:I1214"/>
    <mergeCell ref="D1215:E1215"/>
    <mergeCell ref="F1215:I1215"/>
    <mergeCell ref="D1216:E1216"/>
    <mergeCell ref="F1216:I1216"/>
    <mergeCell ref="D1217:E1217"/>
    <mergeCell ref="F1217:I1217"/>
    <mergeCell ref="D1218:E1218"/>
    <mergeCell ref="F1218:I1218"/>
    <mergeCell ref="D1219:E1219"/>
    <mergeCell ref="F1219:I1219"/>
    <mergeCell ref="A1220:I1220"/>
    <mergeCell ref="B1221:F1221"/>
    <mergeCell ref="A1222:C1222"/>
    <mergeCell ref="D1222:E1222"/>
    <mergeCell ref="F1222:G1222"/>
    <mergeCell ref="H1222:I1222"/>
    <mergeCell ref="A1223:C1223"/>
    <mergeCell ref="D1223:E1223"/>
    <mergeCell ref="F1223:G1223"/>
    <mergeCell ref="H1223:I1223"/>
    <mergeCell ref="A1224:C1224"/>
    <mergeCell ref="D1224:E1224"/>
    <mergeCell ref="F1224:G1224"/>
    <mergeCell ref="H1224:I1224"/>
    <mergeCell ref="A1225:C1225"/>
    <mergeCell ref="D1225:I1225"/>
    <mergeCell ref="A1226:I1226"/>
    <mergeCell ref="F1227:I1227"/>
    <mergeCell ref="A1236:I1236"/>
    <mergeCell ref="D1237:E1237"/>
    <mergeCell ref="F1237:I1237"/>
    <mergeCell ref="D1238:E1238"/>
    <mergeCell ref="F1238:I1238"/>
    <mergeCell ref="D1239:E1239"/>
    <mergeCell ref="F1239:I1239"/>
    <mergeCell ref="D1240:E1240"/>
    <mergeCell ref="F1240:I1240"/>
    <mergeCell ref="D1241:E1241"/>
    <mergeCell ref="F1241:I1241"/>
    <mergeCell ref="D1242:E1242"/>
    <mergeCell ref="F1242:I1242"/>
    <mergeCell ref="D1243:E1243"/>
    <mergeCell ref="F1243:I1243"/>
    <mergeCell ref="D1244:E1244"/>
    <mergeCell ref="F1244:I1244"/>
    <mergeCell ref="A1245:I1245"/>
    <mergeCell ref="B1246:F1246"/>
    <mergeCell ref="A1247:C1247"/>
    <mergeCell ref="D1247:E1247"/>
    <mergeCell ref="F1247:G1247"/>
    <mergeCell ref="H1247:I1247"/>
    <mergeCell ref="A1248:C1248"/>
    <mergeCell ref="D1248:E1248"/>
    <mergeCell ref="F1248:G1248"/>
    <mergeCell ref="H1248:I1248"/>
    <mergeCell ref="A1249:C1249"/>
    <mergeCell ref="D1249:E1249"/>
    <mergeCell ref="F1249:G1249"/>
    <mergeCell ref="H1249:I1249"/>
    <mergeCell ref="A1250:C1250"/>
    <mergeCell ref="D1250:I1250"/>
    <mergeCell ref="A1251:I1251"/>
    <mergeCell ref="F1252:I1252"/>
    <mergeCell ref="A1261:I1261"/>
    <mergeCell ref="D1262:E1262"/>
    <mergeCell ref="F1262:I1262"/>
    <mergeCell ref="D1263:E1263"/>
    <mergeCell ref="F1263:I1263"/>
    <mergeCell ref="D1264:E1264"/>
    <mergeCell ref="F1264:I1264"/>
    <mergeCell ref="D1265:E1265"/>
    <mergeCell ref="F1265:I1265"/>
    <mergeCell ref="D1266:E1266"/>
    <mergeCell ref="F1266:I1266"/>
    <mergeCell ref="D1267:E1267"/>
    <mergeCell ref="F1267:I1267"/>
    <mergeCell ref="D1268:E1268"/>
    <mergeCell ref="F1268:I1268"/>
    <mergeCell ref="D1269:E1269"/>
    <mergeCell ref="F1269:I1269"/>
    <mergeCell ref="D1270:E1270"/>
    <mergeCell ref="F1270:I1270"/>
    <mergeCell ref="A1271:I1271"/>
    <mergeCell ref="B1272:F1272"/>
    <mergeCell ref="A1273:C1273"/>
    <mergeCell ref="D1273:E1273"/>
    <mergeCell ref="F1273:G1273"/>
    <mergeCell ref="H1273:I1273"/>
    <mergeCell ref="A1274:C1274"/>
    <mergeCell ref="D1274:E1274"/>
    <mergeCell ref="F1274:G1274"/>
    <mergeCell ref="H1274:I1274"/>
    <mergeCell ref="A1275:C1275"/>
    <mergeCell ref="D1275:E1275"/>
    <mergeCell ref="F1275:G1275"/>
    <mergeCell ref="H1275:I1275"/>
    <mergeCell ref="A1276:C1276"/>
    <mergeCell ref="D1276:I1276"/>
    <mergeCell ref="A1277:I1277"/>
    <mergeCell ref="F1278:I1278"/>
    <mergeCell ref="A1287:I1287"/>
    <mergeCell ref="D1288:E1288"/>
    <mergeCell ref="F1288:I1288"/>
    <mergeCell ref="D1289:E1289"/>
    <mergeCell ref="F1289:I1289"/>
    <mergeCell ref="D1290:E1290"/>
    <mergeCell ref="F1290:I1290"/>
    <mergeCell ref="D1291:E1291"/>
    <mergeCell ref="F1291:I1291"/>
    <mergeCell ref="D1292:E1292"/>
    <mergeCell ref="F1292:I1292"/>
    <mergeCell ref="D1293:E1293"/>
    <mergeCell ref="F1293:I1293"/>
    <mergeCell ref="D1294:E1294"/>
    <mergeCell ref="F1294:I1294"/>
    <mergeCell ref="A1295:I1295"/>
    <mergeCell ref="B1296:F1296"/>
    <mergeCell ref="A1297:C1297"/>
    <mergeCell ref="D1297:E1297"/>
    <mergeCell ref="F1297:G1297"/>
    <mergeCell ref="H1297:I1297"/>
    <mergeCell ref="A1298:C1298"/>
    <mergeCell ref="D1298:E1298"/>
    <mergeCell ref="F1298:G1298"/>
    <mergeCell ref="H1298:I1298"/>
    <mergeCell ref="A1299:C1299"/>
    <mergeCell ref="D1299:E1299"/>
    <mergeCell ref="F1299:G1299"/>
    <mergeCell ref="H1299:I1299"/>
    <mergeCell ref="A1300:C1300"/>
    <mergeCell ref="D1300:I1300"/>
    <mergeCell ref="A1301:I1301"/>
    <mergeCell ref="F1302:I1302"/>
    <mergeCell ref="A1311:I1311"/>
    <mergeCell ref="D1312:E1312"/>
    <mergeCell ref="F1312:I1312"/>
    <mergeCell ref="D1313:E1313"/>
    <mergeCell ref="F1313:I1313"/>
    <mergeCell ref="D1314:E1314"/>
    <mergeCell ref="F1314:I1314"/>
    <mergeCell ref="D1315:E1315"/>
    <mergeCell ref="F1315:I1315"/>
    <mergeCell ref="D1316:E1316"/>
    <mergeCell ref="F1316:I1316"/>
    <mergeCell ref="D1317:E1317"/>
    <mergeCell ref="F1317:I1317"/>
    <mergeCell ref="D1318:E1318"/>
    <mergeCell ref="F1318:I1318"/>
    <mergeCell ref="D1319:E1319"/>
    <mergeCell ref="F1319:I1319"/>
    <mergeCell ref="A1320:I1320"/>
    <mergeCell ref="B1321:F1321"/>
    <mergeCell ref="A1322:C1322"/>
    <mergeCell ref="D1322:E1322"/>
    <mergeCell ref="F1322:G1322"/>
    <mergeCell ref="H1322:I1322"/>
    <mergeCell ref="A1323:C1323"/>
    <mergeCell ref="D1323:E1323"/>
    <mergeCell ref="F1323:G1323"/>
    <mergeCell ref="H1323:I1323"/>
    <mergeCell ref="A1324:C1324"/>
    <mergeCell ref="D1324:E1324"/>
    <mergeCell ref="F1324:G1324"/>
    <mergeCell ref="H1324:I1324"/>
    <mergeCell ref="A1325:C1325"/>
    <mergeCell ref="D1325:I1325"/>
    <mergeCell ref="A1326:I1326"/>
    <mergeCell ref="F1327:I1327"/>
    <mergeCell ref="A1336:I1336"/>
    <mergeCell ref="D1337:E1337"/>
    <mergeCell ref="F1337:I1337"/>
    <mergeCell ref="D1338:E1338"/>
    <mergeCell ref="F1338:I1338"/>
    <mergeCell ref="D1339:E1339"/>
    <mergeCell ref="F1339:I1339"/>
    <mergeCell ref="D1340:E1340"/>
    <mergeCell ref="F1340:I1340"/>
    <mergeCell ref="D1341:E1341"/>
    <mergeCell ref="F1341:I1341"/>
    <mergeCell ref="D1342:E1342"/>
    <mergeCell ref="F1342:I1342"/>
    <mergeCell ref="D1343:E1343"/>
    <mergeCell ref="F1343:I1343"/>
    <mergeCell ref="D1344:E1344"/>
    <mergeCell ref="F1344:I1344"/>
    <mergeCell ref="A1345:I1345"/>
    <mergeCell ref="B1346:F1346"/>
    <mergeCell ref="A1347:C1347"/>
    <mergeCell ref="D1347:E1347"/>
    <mergeCell ref="F1347:G1347"/>
    <mergeCell ref="H1347:I1347"/>
    <mergeCell ref="A1348:C1348"/>
    <mergeCell ref="D1348:E1348"/>
    <mergeCell ref="F1348:G1348"/>
    <mergeCell ref="H1348:I1348"/>
    <mergeCell ref="A1349:C1349"/>
    <mergeCell ref="D1349:E1349"/>
    <mergeCell ref="F1349:G1349"/>
    <mergeCell ref="H1349:I1349"/>
    <mergeCell ref="A1350:C1350"/>
    <mergeCell ref="D1350:I1350"/>
    <mergeCell ref="A1351:I1351"/>
    <mergeCell ref="F1352:I1352"/>
    <mergeCell ref="A1361:I1361"/>
    <mergeCell ref="D1362:E1362"/>
    <mergeCell ref="F1362:I1362"/>
    <mergeCell ref="D1363:E1363"/>
    <mergeCell ref="F1363:I1363"/>
    <mergeCell ref="D1364:E1364"/>
    <mergeCell ref="F1364:I1364"/>
    <mergeCell ref="D1365:E1365"/>
    <mergeCell ref="F1365:I1365"/>
    <mergeCell ref="D1366:E1366"/>
    <mergeCell ref="F1366:I1366"/>
    <mergeCell ref="D1367:E1367"/>
    <mergeCell ref="F1367:I1367"/>
    <mergeCell ref="D1368:E1368"/>
    <mergeCell ref="F1368:I1368"/>
    <mergeCell ref="D1369:E1369"/>
    <mergeCell ref="F1369:I1369"/>
    <mergeCell ref="A1370:I1370"/>
    <mergeCell ref="B1371:F1371"/>
    <mergeCell ref="A1372:C1372"/>
    <mergeCell ref="D1372:E1372"/>
    <mergeCell ref="F1372:G1372"/>
    <mergeCell ref="H1372:I1372"/>
    <mergeCell ref="A1373:C1373"/>
    <mergeCell ref="D1373:E1373"/>
    <mergeCell ref="F1373:G1373"/>
    <mergeCell ref="H1373:I1373"/>
    <mergeCell ref="A1374:C1374"/>
    <mergeCell ref="D1374:E1374"/>
    <mergeCell ref="F1374:G1374"/>
    <mergeCell ref="H1374:I1374"/>
    <mergeCell ref="A1375:C1375"/>
    <mergeCell ref="D1375:I1375"/>
    <mergeCell ref="A1376:I1376"/>
    <mergeCell ref="F1377:I1377"/>
    <mergeCell ref="A1386:I1386"/>
    <mergeCell ref="D1387:E1387"/>
    <mergeCell ref="F1387:I1387"/>
    <mergeCell ref="D1388:E1388"/>
    <mergeCell ref="F1388:I1388"/>
    <mergeCell ref="D1389:E1389"/>
    <mergeCell ref="F1389:I1389"/>
    <mergeCell ref="D1390:E1390"/>
    <mergeCell ref="F1390:I1390"/>
    <mergeCell ref="D1391:E1391"/>
    <mergeCell ref="F1391:I1391"/>
    <mergeCell ref="D1392:E1392"/>
    <mergeCell ref="F1392:I1392"/>
    <mergeCell ref="D1393:E1393"/>
    <mergeCell ref="F1393:I1393"/>
    <mergeCell ref="D1394:E1394"/>
    <mergeCell ref="F1394:I1394"/>
    <mergeCell ref="A1395:I1395"/>
    <mergeCell ref="B1396:F1396"/>
    <mergeCell ref="A1397:C1397"/>
    <mergeCell ref="D1397:E1397"/>
    <mergeCell ref="F1397:G1397"/>
    <mergeCell ref="H1397:I1397"/>
    <mergeCell ref="A1398:C1398"/>
    <mergeCell ref="D1398:E1398"/>
    <mergeCell ref="F1398:G1398"/>
    <mergeCell ref="H1398:I1398"/>
    <mergeCell ref="A1399:C1399"/>
    <mergeCell ref="D1399:E1399"/>
    <mergeCell ref="F1399:G1399"/>
    <mergeCell ref="H1399:I1399"/>
    <mergeCell ref="A1400:C1400"/>
    <mergeCell ref="D1400:I1400"/>
    <mergeCell ref="A1401:I1401"/>
    <mergeCell ref="F1402:I1402"/>
    <mergeCell ref="A1411:I1411"/>
    <mergeCell ref="D1412:E1412"/>
    <mergeCell ref="F1412:I1412"/>
    <mergeCell ref="D1413:E1413"/>
    <mergeCell ref="F1413:I1413"/>
    <mergeCell ref="D1414:E1414"/>
    <mergeCell ref="F1414:I1414"/>
    <mergeCell ref="D1415:E1415"/>
    <mergeCell ref="F1415:I1415"/>
    <mergeCell ref="D1416:E1416"/>
    <mergeCell ref="F1416:I1416"/>
    <mergeCell ref="D1417:E1417"/>
    <mergeCell ref="F1417:I1417"/>
    <mergeCell ref="D1418:E1418"/>
    <mergeCell ref="F1418:I1418"/>
    <mergeCell ref="D1419:E1419"/>
    <mergeCell ref="F1419:I1419"/>
    <mergeCell ref="A1420:I1420"/>
    <mergeCell ref="B1421:F1421"/>
    <mergeCell ref="A1422:C1422"/>
    <mergeCell ref="D1422:E1422"/>
    <mergeCell ref="F1422:G1422"/>
    <mergeCell ref="H1422:I1422"/>
    <mergeCell ref="A1423:C1423"/>
    <mergeCell ref="D1423:E1423"/>
    <mergeCell ref="F1423:G1423"/>
    <mergeCell ref="H1423:I1423"/>
    <mergeCell ref="A1424:C1424"/>
    <mergeCell ref="D1424:E1424"/>
    <mergeCell ref="F1424:G1424"/>
    <mergeCell ref="H1424:I1424"/>
    <mergeCell ref="A1425:C1425"/>
    <mergeCell ref="D1425:I1425"/>
    <mergeCell ref="A1426:I1426"/>
    <mergeCell ref="F1427:I1427"/>
    <mergeCell ref="A1434:I1434"/>
    <mergeCell ref="D1435:E1435"/>
    <mergeCell ref="F1435:I1435"/>
    <mergeCell ref="D1436:E1436"/>
    <mergeCell ref="F1436:I1436"/>
    <mergeCell ref="D1437:E1437"/>
    <mergeCell ref="F1437:I1437"/>
    <mergeCell ref="D1438:E1438"/>
    <mergeCell ref="F1438:I1438"/>
    <mergeCell ref="D1439:E1439"/>
    <mergeCell ref="F1439:I1439"/>
    <mergeCell ref="D1440:E1440"/>
    <mergeCell ref="F1440:I1440"/>
    <mergeCell ref="D1441:E1441"/>
    <mergeCell ref="F1441:I1441"/>
    <mergeCell ref="D1442:E1442"/>
    <mergeCell ref="F1442:I1442"/>
    <mergeCell ref="D1443:E1443"/>
    <mergeCell ref="F1443:I1443"/>
    <mergeCell ref="D1444:E1444"/>
    <mergeCell ref="F1444:I1444"/>
    <mergeCell ref="A1445:I1445"/>
    <mergeCell ref="B1446:F1446"/>
    <mergeCell ref="A1447:C1447"/>
    <mergeCell ref="D1447:E1447"/>
    <mergeCell ref="F1447:G1447"/>
    <mergeCell ref="H1447:I1447"/>
    <mergeCell ref="A1448:C1448"/>
    <mergeCell ref="D1448:E1448"/>
    <mergeCell ref="F1448:G1448"/>
    <mergeCell ref="H1448:I1448"/>
    <mergeCell ref="A1449:C1449"/>
    <mergeCell ref="D1449:E1449"/>
    <mergeCell ref="F1449:G1449"/>
    <mergeCell ref="H1449:I1449"/>
    <mergeCell ref="A1450:C1450"/>
    <mergeCell ref="D1450:I1450"/>
    <mergeCell ref="A1451:I1451"/>
    <mergeCell ref="F1452:I1452"/>
    <mergeCell ref="A1461:I1461"/>
    <mergeCell ref="D1462:E1462"/>
    <mergeCell ref="F1462:I1462"/>
    <mergeCell ref="D1463:E1463"/>
    <mergeCell ref="F1463:I1463"/>
    <mergeCell ref="D1464:E1464"/>
    <mergeCell ref="F1464:I1464"/>
    <mergeCell ref="D1465:E1465"/>
    <mergeCell ref="F1465:I1465"/>
    <mergeCell ref="D1466:E1466"/>
    <mergeCell ref="F1466:I1466"/>
    <mergeCell ref="D1467:E1467"/>
    <mergeCell ref="F1467:I1467"/>
    <mergeCell ref="D1468:E1468"/>
    <mergeCell ref="F1468:I1468"/>
    <mergeCell ref="D1469:E1469"/>
    <mergeCell ref="F1469:I1469"/>
    <mergeCell ref="A1470:I1470"/>
    <mergeCell ref="B1471:F1471"/>
    <mergeCell ref="A1472:C1472"/>
    <mergeCell ref="D1472:E1472"/>
    <mergeCell ref="F1472:G1472"/>
    <mergeCell ref="H1472:I1472"/>
    <mergeCell ref="A1473:C1473"/>
    <mergeCell ref="D1473:E1473"/>
    <mergeCell ref="F1473:G1473"/>
    <mergeCell ref="H1473:I1473"/>
    <mergeCell ref="A1474:C1474"/>
    <mergeCell ref="D1474:E1474"/>
    <mergeCell ref="F1474:G1474"/>
    <mergeCell ref="H1474:I1474"/>
    <mergeCell ref="A1475:C1475"/>
    <mergeCell ref="D1475:I1475"/>
    <mergeCell ref="A1476:I1476"/>
    <mergeCell ref="F1477:I1477"/>
    <mergeCell ref="A1485:I1485"/>
    <mergeCell ref="D1486:E1486"/>
    <mergeCell ref="F1486:I1486"/>
    <mergeCell ref="D1487:E1487"/>
    <mergeCell ref="F1487:I1487"/>
    <mergeCell ref="D1488:E1488"/>
    <mergeCell ref="F1488:I1488"/>
    <mergeCell ref="D1489:E1489"/>
    <mergeCell ref="F1489:I1489"/>
    <mergeCell ref="D1490:E1490"/>
    <mergeCell ref="F1490:I1490"/>
    <mergeCell ref="D1491:E1491"/>
    <mergeCell ref="F1491:I1491"/>
    <mergeCell ref="D1492:E1492"/>
    <mergeCell ref="F1492:I1492"/>
    <mergeCell ref="A1493:I1493"/>
    <mergeCell ref="B1494:F1494"/>
    <mergeCell ref="A1495:C1495"/>
    <mergeCell ref="D1495:E1495"/>
    <mergeCell ref="F1495:G1495"/>
    <mergeCell ref="H1495:I1495"/>
    <mergeCell ref="A1496:C1496"/>
    <mergeCell ref="D1496:E1496"/>
    <mergeCell ref="F1496:G1496"/>
    <mergeCell ref="H1496:I1496"/>
    <mergeCell ref="A1497:C1497"/>
    <mergeCell ref="D1497:E1497"/>
    <mergeCell ref="F1497:G1497"/>
    <mergeCell ref="H1497:I1497"/>
    <mergeCell ref="A1498:C1498"/>
    <mergeCell ref="D1498:I1498"/>
    <mergeCell ref="A1499:I1499"/>
    <mergeCell ref="F1500:I1500"/>
    <mergeCell ref="A1509:I1509"/>
    <mergeCell ref="D1510:E1510"/>
    <mergeCell ref="F1510:I1510"/>
    <mergeCell ref="D1511:E1511"/>
    <mergeCell ref="F1511:I1511"/>
    <mergeCell ref="D1512:E1512"/>
    <mergeCell ref="F1512:I1512"/>
    <mergeCell ref="D1513:E1513"/>
    <mergeCell ref="F1513:I1513"/>
    <mergeCell ref="D1514:E1514"/>
    <mergeCell ref="F1514:I1514"/>
    <mergeCell ref="D1515:E1515"/>
    <mergeCell ref="F1515:I1515"/>
    <mergeCell ref="D1516:E1516"/>
    <mergeCell ref="F1516:I1516"/>
    <mergeCell ref="D1517:E1517"/>
    <mergeCell ref="F1517:I1517"/>
    <mergeCell ref="A1518:I1518"/>
    <mergeCell ref="B1519:F1519"/>
    <mergeCell ref="A1520:C1520"/>
    <mergeCell ref="D1520:E1520"/>
    <mergeCell ref="F1520:G1520"/>
    <mergeCell ref="H1520:I1520"/>
    <mergeCell ref="A1521:C1521"/>
    <mergeCell ref="D1521:E1521"/>
    <mergeCell ref="F1521:G1521"/>
    <mergeCell ref="H1521:I1521"/>
    <mergeCell ref="A1522:C1522"/>
    <mergeCell ref="D1522:E1522"/>
    <mergeCell ref="F1522:G1522"/>
    <mergeCell ref="H1522:I1522"/>
    <mergeCell ref="A1523:C1523"/>
    <mergeCell ref="D1523:I1523"/>
    <mergeCell ref="A1524:I1524"/>
    <mergeCell ref="F1525:I1525"/>
    <mergeCell ref="A1531:I1531"/>
    <mergeCell ref="D1532:E1532"/>
    <mergeCell ref="F1532:I1532"/>
    <mergeCell ref="D1533:E1533"/>
    <mergeCell ref="F1533:I1533"/>
    <mergeCell ref="D1534:E1534"/>
    <mergeCell ref="F1534:I1534"/>
    <mergeCell ref="D1535:E1535"/>
    <mergeCell ref="F1535:I1535"/>
    <mergeCell ref="D1536:E1536"/>
    <mergeCell ref="F1536:I1536"/>
    <mergeCell ref="D1537:E1537"/>
    <mergeCell ref="F1537:I1537"/>
    <mergeCell ref="D1538:E1538"/>
    <mergeCell ref="F1538:I1538"/>
    <mergeCell ref="D1539:E1539"/>
    <mergeCell ref="F1539:I1539"/>
    <mergeCell ref="A1540:I1540"/>
    <mergeCell ref="B1541:F1541"/>
    <mergeCell ref="A1542:C1542"/>
    <mergeCell ref="D1542:E1542"/>
    <mergeCell ref="F1542:G1542"/>
    <mergeCell ref="H1542:I1542"/>
    <mergeCell ref="A1543:C1543"/>
    <mergeCell ref="D1543:E1543"/>
    <mergeCell ref="F1543:G1543"/>
    <mergeCell ref="H1543:I1543"/>
    <mergeCell ref="A1544:C1544"/>
    <mergeCell ref="D1544:E1544"/>
    <mergeCell ref="F1544:G1544"/>
    <mergeCell ref="H1544:I1544"/>
    <mergeCell ref="A1545:C1545"/>
    <mergeCell ref="D1545:I1545"/>
    <mergeCell ref="A1546:I1546"/>
    <mergeCell ref="F1547:I1547"/>
    <mergeCell ref="A1556:I1556"/>
    <mergeCell ref="D1557:E1557"/>
    <mergeCell ref="F1557:I1557"/>
    <mergeCell ref="D1558:E1558"/>
    <mergeCell ref="F1558:I1558"/>
    <mergeCell ref="D1559:E1559"/>
    <mergeCell ref="F1559:I1559"/>
    <mergeCell ref="D1560:E1560"/>
    <mergeCell ref="F1560:I1560"/>
    <mergeCell ref="D1561:E1561"/>
    <mergeCell ref="F1561:I1561"/>
    <mergeCell ref="D1562:E1562"/>
    <mergeCell ref="F1562:I1562"/>
    <mergeCell ref="D1563:E1563"/>
    <mergeCell ref="F1563:I1563"/>
    <mergeCell ref="D1564:E1564"/>
    <mergeCell ref="F1564:I1564"/>
    <mergeCell ref="A1565:I1565"/>
    <mergeCell ref="B1566:F1566"/>
    <mergeCell ref="A1567:C1567"/>
    <mergeCell ref="D1567:E1567"/>
    <mergeCell ref="F1567:G1567"/>
    <mergeCell ref="H1567:I1567"/>
    <mergeCell ref="A1568:C1568"/>
    <mergeCell ref="D1568:E1568"/>
    <mergeCell ref="F1568:G1568"/>
    <mergeCell ref="H1568:I1568"/>
    <mergeCell ref="A1569:C1569"/>
    <mergeCell ref="D1569:E1569"/>
    <mergeCell ref="F1569:G1569"/>
    <mergeCell ref="H1569:I1569"/>
    <mergeCell ref="A1570:C1570"/>
    <mergeCell ref="D1570:I1570"/>
    <mergeCell ref="A1571:I1571"/>
    <mergeCell ref="F1572:I1572"/>
    <mergeCell ref="A1581:I1581"/>
    <mergeCell ref="D1582:E1582"/>
    <mergeCell ref="F1582:I1582"/>
    <mergeCell ref="D1583:E1583"/>
    <mergeCell ref="F1583:I1583"/>
    <mergeCell ref="D1584:E1584"/>
    <mergeCell ref="F1584:I1584"/>
    <mergeCell ref="D1585:E1585"/>
    <mergeCell ref="F1585:I1585"/>
    <mergeCell ref="D1586:E1586"/>
    <mergeCell ref="F1586:I1586"/>
    <mergeCell ref="D1587:E1587"/>
    <mergeCell ref="F1587:I1587"/>
    <mergeCell ref="D1588:E1588"/>
    <mergeCell ref="F1588:I1588"/>
    <mergeCell ref="D1589:E1589"/>
    <mergeCell ref="F1589:I1589"/>
    <mergeCell ref="A1590:I1590"/>
    <mergeCell ref="B1591:F1591"/>
    <mergeCell ref="A1592:C1592"/>
    <mergeCell ref="D1592:E1592"/>
    <mergeCell ref="F1592:G1592"/>
    <mergeCell ref="H1592:I1592"/>
    <mergeCell ref="A1593:C1593"/>
    <mergeCell ref="D1593:E1593"/>
    <mergeCell ref="F1593:G1593"/>
    <mergeCell ref="H1593:I1593"/>
    <mergeCell ref="A1594:C1594"/>
    <mergeCell ref="D1594:E1594"/>
    <mergeCell ref="F1594:G1594"/>
    <mergeCell ref="H1594:I1594"/>
    <mergeCell ref="A1595:C1595"/>
    <mergeCell ref="D1595:I1595"/>
    <mergeCell ref="A1596:I1596"/>
    <mergeCell ref="F1597:I1597"/>
    <mergeCell ref="A1606:I1606"/>
    <mergeCell ref="D1607:E1607"/>
    <mergeCell ref="F1607:I1607"/>
    <mergeCell ref="D1608:E1608"/>
    <mergeCell ref="F1608:I1608"/>
    <mergeCell ref="D1609:E1609"/>
    <mergeCell ref="F1609:I1609"/>
    <mergeCell ref="D1610:E1610"/>
    <mergeCell ref="F1610:I1610"/>
    <mergeCell ref="D1611:E1611"/>
    <mergeCell ref="F1611:I1611"/>
    <mergeCell ref="D1612:E1612"/>
    <mergeCell ref="F1612:I1612"/>
    <mergeCell ref="D1613:E1613"/>
    <mergeCell ref="F1613:I1613"/>
    <mergeCell ref="D1614:E1614"/>
    <mergeCell ref="F1614:I1614"/>
    <mergeCell ref="A1615:I1615"/>
    <mergeCell ref="B1616:F1616"/>
    <mergeCell ref="A1617:C1617"/>
    <mergeCell ref="D1617:E1617"/>
    <mergeCell ref="F1617:G1617"/>
    <mergeCell ref="H1617:I1617"/>
    <mergeCell ref="A1618:C1618"/>
    <mergeCell ref="D1618:E1618"/>
    <mergeCell ref="F1618:G1618"/>
    <mergeCell ref="H1618:I1618"/>
    <mergeCell ref="A1619:C1619"/>
    <mergeCell ref="D1619:E1619"/>
    <mergeCell ref="F1619:G1619"/>
    <mergeCell ref="H1619:I1619"/>
    <mergeCell ref="A1620:C1620"/>
    <mergeCell ref="D1620:I1620"/>
    <mergeCell ref="A1621:I1621"/>
    <mergeCell ref="F1622:I1622"/>
    <mergeCell ref="A1628:I1628"/>
    <mergeCell ref="D1629:E1629"/>
    <mergeCell ref="F1629:I1629"/>
    <mergeCell ref="D1630:E1630"/>
    <mergeCell ref="F1630:I1630"/>
    <mergeCell ref="D1631:E1631"/>
    <mergeCell ref="F1631:I1631"/>
    <mergeCell ref="D1632:E1632"/>
    <mergeCell ref="F1632:I1632"/>
    <mergeCell ref="D1633:E1633"/>
    <mergeCell ref="F1633:I1633"/>
    <mergeCell ref="D1634:E1634"/>
    <mergeCell ref="F1634:I1634"/>
    <mergeCell ref="D1635:E1635"/>
    <mergeCell ref="F1635:I1635"/>
    <mergeCell ref="D1636:E1636"/>
    <mergeCell ref="F1636:I1636"/>
    <mergeCell ref="D1637:E1637"/>
    <mergeCell ref="F1637:I1637"/>
    <mergeCell ref="A1638:I1638"/>
    <mergeCell ref="B1639:F1639"/>
    <mergeCell ref="A1640:C1640"/>
    <mergeCell ref="D1640:E1640"/>
    <mergeCell ref="F1640:G1640"/>
    <mergeCell ref="H1640:I1640"/>
    <mergeCell ref="A1641:C1641"/>
    <mergeCell ref="D1641:E1641"/>
    <mergeCell ref="F1641:G1641"/>
    <mergeCell ref="H1641:I1641"/>
    <mergeCell ref="A1642:C1642"/>
    <mergeCell ref="D1642:E1642"/>
    <mergeCell ref="F1642:G1642"/>
    <mergeCell ref="H1642:I1642"/>
    <mergeCell ref="A1643:C1643"/>
    <mergeCell ref="D1643:I1643"/>
    <mergeCell ref="A1644:I1644"/>
    <mergeCell ref="F1645:I1645"/>
    <mergeCell ref="A1651:I1651"/>
    <mergeCell ref="D1652:E1652"/>
    <mergeCell ref="F1652:I1652"/>
    <mergeCell ref="D1653:E1653"/>
    <mergeCell ref="F1653:I1653"/>
    <mergeCell ref="D1654:E1654"/>
    <mergeCell ref="F1654:I1654"/>
    <mergeCell ref="D1655:E1655"/>
    <mergeCell ref="F1655:I1655"/>
    <mergeCell ref="D1656:E1656"/>
    <mergeCell ref="F1656:I1656"/>
    <mergeCell ref="D1657:E1657"/>
    <mergeCell ref="F1657:I1657"/>
    <mergeCell ref="D1658:E1658"/>
    <mergeCell ref="F1658:I1658"/>
    <mergeCell ref="D1659:E1659"/>
    <mergeCell ref="F1659:I1659"/>
    <mergeCell ref="D1660:E1660"/>
    <mergeCell ref="F1660:I1660"/>
    <mergeCell ref="A1661:I1661"/>
    <mergeCell ref="B1662:F1662"/>
    <mergeCell ref="A1663:C1663"/>
    <mergeCell ref="D1663:E1663"/>
    <mergeCell ref="F1663:G1663"/>
    <mergeCell ref="H1663:I1663"/>
    <mergeCell ref="A1664:C1664"/>
    <mergeCell ref="D1664:E1664"/>
    <mergeCell ref="F1664:G1664"/>
    <mergeCell ref="H1664:I1664"/>
    <mergeCell ref="A1665:C1665"/>
    <mergeCell ref="D1665:E1665"/>
    <mergeCell ref="F1665:G1665"/>
    <mergeCell ref="H1665:I1665"/>
    <mergeCell ref="A1666:C1666"/>
    <mergeCell ref="D1666:I1666"/>
    <mergeCell ref="A1667:I1667"/>
    <mergeCell ref="F1668:I1668"/>
    <mergeCell ref="A1674:I1674"/>
    <mergeCell ref="D1675:E1675"/>
    <mergeCell ref="F1675:I1675"/>
    <mergeCell ref="D1676:E1676"/>
    <mergeCell ref="F1676:I1676"/>
    <mergeCell ref="D1677:E1677"/>
    <mergeCell ref="F1677:I1677"/>
    <mergeCell ref="D1678:E1678"/>
    <mergeCell ref="F1678:I1678"/>
    <mergeCell ref="D1679:E1679"/>
    <mergeCell ref="F1679:I1679"/>
    <mergeCell ref="D1680:E1680"/>
    <mergeCell ref="F1680:I1680"/>
    <mergeCell ref="D1681:E1681"/>
    <mergeCell ref="F1681:I1681"/>
    <mergeCell ref="D1682:E1682"/>
    <mergeCell ref="F1682:I1682"/>
    <mergeCell ref="D1683:E1683"/>
    <mergeCell ref="F1683:I1683"/>
    <mergeCell ref="A1684:I1684"/>
    <mergeCell ref="B1685:F1685"/>
    <mergeCell ref="A1686:C1686"/>
    <mergeCell ref="D1686:E1686"/>
    <mergeCell ref="F1686:G1686"/>
    <mergeCell ref="H1686:I1686"/>
    <mergeCell ref="A1687:C1687"/>
    <mergeCell ref="D1687:E1687"/>
    <mergeCell ref="F1687:G1687"/>
    <mergeCell ref="H1687:I1687"/>
    <mergeCell ref="A1688:C1688"/>
    <mergeCell ref="D1688:E1688"/>
    <mergeCell ref="F1688:G1688"/>
    <mergeCell ref="H1688:I1688"/>
    <mergeCell ref="A1689:C1689"/>
    <mergeCell ref="D1689:I1689"/>
    <mergeCell ref="A1690:I1690"/>
    <mergeCell ref="F1691:I1691"/>
    <mergeCell ref="A1697:I1697"/>
    <mergeCell ref="D1698:E1698"/>
    <mergeCell ref="F1698:I1698"/>
    <mergeCell ref="D1699:E1699"/>
    <mergeCell ref="F1699:I1699"/>
    <mergeCell ref="D1700:E1700"/>
    <mergeCell ref="F1700:I1700"/>
    <mergeCell ref="D1701:E1701"/>
    <mergeCell ref="F1701:I1701"/>
    <mergeCell ref="D1702:E1702"/>
    <mergeCell ref="F1702:I1702"/>
    <mergeCell ref="D1703:E1703"/>
    <mergeCell ref="F1703:I1703"/>
    <mergeCell ref="D1704:E1704"/>
    <mergeCell ref="F1704:I1704"/>
    <mergeCell ref="D1705:E1705"/>
    <mergeCell ref="F1705:I1705"/>
    <mergeCell ref="D1706:E1706"/>
    <mergeCell ref="F1706:I1706"/>
    <mergeCell ref="A1707:I1707"/>
    <mergeCell ref="B1708:F1708"/>
    <mergeCell ref="A1709:C1709"/>
    <mergeCell ref="D1709:E1709"/>
    <mergeCell ref="F1709:G1709"/>
    <mergeCell ref="H1709:I1709"/>
    <mergeCell ref="A1710:C1710"/>
    <mergeCell ref="D1710:E1710"/>
    <mergeCell ref="F1710:G1710"/>
    <mergeCell ref="H1710:I1710"/>
    <mergeCell ref="A1711:C1711"/>
    <mergeCell ref="D1711:E1711"/>
    <mergeCell ref="F1711:G1711"/>
    <mergeCell ref="H1711:I1711"/>
    <mergeCell ref="A1712:C1712"/>
    <mergeCell ref="D1712:I1712"/>
    <mergeCell ref="A1713:I1713"/>
    <mergeCell ref="F1714:I1714"/>
    <mergeCell ref="A1723:I1723"/>
    <mergeCell ref="D1724:E1724"/>
    <mergeCell ref="F1724:I1724"/>
    <mergeCell ref="D1725:E1725"/>
    <mergeCell ref="F1725:I1725"/>
    <mergeCell ref="D1726:E1726"/>
    <mergeCell ref="F1726:I1726"/>
    <mergeCell ref="D1727:E1727"/>
    <mergeCell ref="F1727:I1727"/>
    <mergeCell ref="D1728:E1728"/>
    <mergeCell ref="F1728:I1728"/>
    <mergeCell ref="D1729:E1729"/>
    <mergeCell ref="F1729:I1729"/>
    <mergeCell ref="D1730:E1730"/>
    <mergeCell ref="F1730:I1730"/>
    <mergeCell ref="D1731:E1731"/>
    <mergeCell ref="F1731:I1731"/>
    <mergeCell ref="D1732:E1732"/>
    <mergeCell ref="F1732:I1732"/>
    <mergeCell ref="D1733:E1733"/>
    <mergeCell ref="F1733:I1733"/>
    <mergeCell ref="D1734:E1734"/>
    <mergeCell ref="F1734:I1734"/>
    <mergeCell ref="D1735:E1735"/>
    <mergeCell ref="F1735:I1735"/>
    <mergeCell ref="A1736:I1736"/>
    <mergeCell ref="B1737:F1737"/>
    <mergeCell ref="A1738:C1738"/>
    <mergeCell ref="D1738:E1738"/>
    <mergeCell ref="F1738:G1738"/>
    <mergeCell ref="H1738:I1738"/>
    <mergeCell ref="A1739:C1739"/>
    <mergeCell ref="D1739:E1739"/>
    <mergeCell ref="F1739:G1739"/>
    <mergeCell ref="H1739:I1739"/>
    <mergeCell ref="A1740:C1740"/>
    <mergeCell ref="D1740:E1740"/>
    <mergeCell ref="F1740:G1740"/>
    <mergeCell ref="H1740:I1740"/>
    <mergeCell ref="A1741:C1741"/>
    <mergeCell ref="D1741:I1741"/>
    <mergeCell ref="A1742:I1742"/>
    <mergeCell ref="F1743:I1743"/>
    <mergeCell ref="A1752:I1752"/>
    <mergeCell ref="D1753:E1753"/>
    <mergeCell ref="F1753:I1753"/>
    <mergeCell ref="D1754:E1754"/>
    <mergeCell ref="F1754:I1754"/>
    <mergeCell ref="D1755:E1755"/>
    <mergeCell ref="F1755:I1755"/>
    <mergeCell ref="D1756:E1756"/>
    <mergeCell ref="F1756:I1756"/>
    <mergeCell ref="D1757:E1757"/>
    <mergeCell ref="F1757:I1757"/>
    <mergeCell ref="D1758:E1758"/>
    <mergeCell ref="F1758:I1758"/>
    <mergeCell ref="D1759:E1759"/>
    <mergeCell ref="F1759:I1759"/>
    <mergeCell ref="D1760:E1760"/>
    <mergeCell ref="F1760:I1760"/>
    <mergeCell ref="A1761:I1761"/>
    <mergeCell ref="B1762:F1762"/>
    <mergeCell ref="A1763:C1763"/>
    <mergeCell ref="D1763:E1763"/>
    <mergeCell ref="F1763:G1763"/>
    <mergeCell ref="H1763:I1763"/>
    <mergeCell ref="A1764:C1764"/>
    <mergeCell ref="D1764:E1764"/>
    <mergeCell ref="F1764:G1764"/>
    <mergeCell ref="H1764:I1764"/>
    <mergeCell ref="A1765:C1765"/>
    <mergeCell ref="D1765:E1765"/>
    <mergeCell ref="F1765:G1765"/>
    <mergeCell ref="H1765:I1765"/>
    <mergeCell ref="A1766:C1766"/>
    <mergeCell ref="D1766:I1766"/>
    <mergeCell ref="A1767:I1767"/>
    <mergeCell ref="F1768:I1768"/>
    <mergeCell ref="A1774:I1774"/>
    <mergeCell ref="D1775:E1775"/>
    <mergeCell ref="F1775:I1775"/>
    <mergeCell ref="D1776:E1776"/>
    <mergeCell ref="F1776:I1776"/>
    <mergeCell ref="D1777:E1777"/>
    <mergeCell ref="F1777:I1777"/>
    <mergeCell ref="D1778:E1778"/>
    <mergeCell ref="F1778:I1778"/>
    <mergeCell ref="D1779:E1779"/>
    <mergeCell ref="F1779:I1779"/>
    <mergeCell ref="D1780:E1780"/>
    <mergeCell ref="F1780:I1780"/>
    <mergeCell ref="D1781:E1781"/>
    <mergeCell ref="F1781:I1781"/>
    <mergeCell ref="D1782:E1782"/>
    <mergeCell ref="F1782:I1782"/>
    <mergeCell ref="A1783:I1783"/>
    <mergeCell ref="B1784:F1784"/>
    <mergeCell ref="A1785:C1785"/>
    <mergeCell ref="D1785:E1785"/>
    <mergeCell ref="F1785:G1785"/>
    <mergeCell ref="H1785:I1785"/>
    <mergeCell ref="A1786:C1786"/>
    <mergeCell ref="D1786:E1786"/>
    <mergeCell ref="F1786:G1786"/>
    <mergeCell ref="H1786:I1786"/>
    <mergeCell ref="A1787:C1787"/>
    <mergeCell ref="D1787:E1787"/>
    <mergeCell ref="F1787:G1787"/>
    <mergeCell ref="H1787:I1787"/>
    <mergeCell ref="A1788:C1788"/>
    <mergeCell ref="D1788:I1788"/>
    <mergeCell ref="A1789:I1789"/>
    <mergeCell ref="F1790:I1790"/>
    <mergeCell ref="A1797:I1797"/>
    <mergeCell ref="D1798:E1798"/>
    <mergeCell ref="F1798:I1798"/>
    <mergeCell ref="D1799:E1799"/>
    <mergeCell ref="F1799:I1799"/>
    <mergeCell ref="D1800:E1800"/>
    <mergeCell ref="F1800:I1800"/>
    <mergeCell ref="D1801:E1801"/>
    <mergeCell ref="F1801:I1801"/>
    <mergeCell ref="D1802:E1802"/>
    <mergeCell ref="F1802:I1802"/>
    <mergeCell ref="D1803:E1803"/>
    <mergeCell ref="F1803:I1803"/>
    <mergeCell ref="D1804:E1804"/>
    <mergeCell ref="F1804:I1804"/>
    <mergeCell ref="D1805:E1805"/>
    <mergeCell ref="F1805:I1805"/>
    <mergeCell ref="D1806:E1806"/>
    <mergeCell ref="F1806:I1806"/>
    <mergeCell ref="D1807:E1807"/>
    <mergeCell ref="F1807:I1807"/>
    <mergeCell ref="A1808:I1808"/>
    <mergeCell ref="B1809:F1809"/>
    <mergeCell ref="A1810:C1810"/>
    <mergeCell ref="D1810:E1810"/>
    <mergeCell ref="F1810:G1810"/>
    <mergeCell ref="H1810:I1810"/>
    <mergeCell ref="A1811:C1811"/>
    <mergeCell ref="D1811:E1811"/>
    <mergeCell ref="F1811:G1811"/>
    <mergeCell ref="H1811:I1811"/>
    <mergeCell ref="A1812:C1812"/>
    <mergeCell ref="D1812:E1812"/>
    <mergeCell ref="F1812:G1812"/>
    <mergeCell ref="H1812:I1812"/>
    <mergeCell ref="A1813:C1813"/>
    <mergeCell ref="D1813:I1813"/>
    <mergeCell ref="A1814:I1814"/>
    <mergeCell ref="F1815:I1815"/>
    <mergeCell ref="A1821:I1821"/>
    <mergeCell ref="D1822:E1822"/>
    <mergeCell ref="F1822:I1822"/>
    <mergeCell ref="D1823:E1823"/>
    <mergeCell ref="F1823:I1823"/>
    <mergeCell ref="D1824:E1824"/>
    <mergeCell ref="F1824:I1824"/>
    <mergeCell ref="D1825:E1825"/>
    <mergeCell ref="F1825:I1825"/>
    <mergeCell ref="D1826:E1826"/>
    <mergeCell ref="F1826:I1826"/>
    <mergeCell ref="D1827:E1827"/>
    <mergeCell ref="F1827:I1827"/>
    <mergeCell ref="D1828:E1828"/>
    <mergeCell ref="F1828:I1828"/>
    <mergeCell ref="D1829:E1829"/>
    <mergeCell ref="F1829:I1829"/>
    <mergeCell ref="A1830:I1830"/>
    <mergeCell ref="B1831:F1831"/>
    <mergeCell ref="A1832:C1832"/>
    <mergeCell ref="D1832:E1832"/>
    <mergeCell ref="F1832:G1832"/>
    <mergeCell ref="H1832:I1832"/>
    <mergeCell ref="A1833:C1833"/>
    <mergeCell ref="D1833:E1833"/>
    <mergeCell ref="F1833:G1833"/>
    <mergeCell ref="H1833:I1833"/>
    <mergeCell ref="A1834:C1834"/>
    <mergeCell ref="D1834:E1834"/>
    <mergeCell ref="F1834:G1834"/>
    <mergeCell ref="H1834:I1834"/>
    <mergeCell ref="A1835:C1835"/>
    <mergeCell ref="D1835:I1835"/>
    <mergeCell ref="A1836:I1836"/>
    <mergeCell ref="F1837:I1837"/>
    <mergeCell ref="A1846:I1846"/>
    <mergeCell ref="D1847:E1847"/>
    <mergeCell ref="F1847:I1847"/>
    <mergeCell ref="D1848:E1848"/>
    <mergeCell ref="F1848:I1848"/>
    <mergeCell ref="D1849:E1849"/>
    <mergeCell ref="F1849:I1849"/>
    <mergeCell ref="D1850:E1850"/>
    <mergeCell ref="F1850:I1850"/>
    <mergeCell ref="D1851:E1851"/>
    <mergeCell ref="F1851:I1851"/>
    <mergeCell ref="D1852:E1852"/>
    <mergeCell ref="F1852:I1852"/>
    <mergeCell ref="D1853:E1853"/>
    <mergeCell ref="F1853:I1853"/>
    <mergeCell ref="D1854:E1854"/>
    <mergeCell ref="F1854:I1854"/>
    <mergeCell ref="A1855:I1855"/>
    <mergeCell ref="B1856:F1856"/>
    <mergeCell ref="A1857:C1857"/>
    <mergeCell ref="D1857:E1857"/>
    <mergeCell ref="F1857:G1857"/>
    <mergeCell ref="H1857:I1857"/>
    <mergeCell ref="A1858:C1858"/>
    <mergeCell ref="D1858:E1858"/>
    <mergeCell ref="F1858:G1858"/>
    <mergeCell ref="H1858:I1858"/>
    <mergeCell ref="A1859:C1859"/>
    <mergeCell ref="D1859:E1859"/>
    <mergeCell ref="F1859:G1859"/>
    <mergeCell ref="H1859:I1859"/>
    <mergeCell ref="A1860:C1860"/>
    <mergeCell ref="D1860:I1860"/>
    <mergeCell ref="A1861:I1861"/>
    <mergeCell ref="F1862:I1862"/>
    <mergeCell ref="A1871:I1871"/>
    <mergeCell ref="D1872:E1872"/>
    <mergeCell ref="F1872:I1872"/>
    <mergeCell ref="D1873:E1873"/>
    <mergeCell ref="F1873:I1873"/>
    <mergeCell ref="D1874:E1874"/>
    <mergeCell ref="F1874:I1874"/>
    <mergeCell ref="D1875:E1875"/>
    <mergeCell ref="F1875:I1875"/>
    <mergeCell ref="D1876:E1876"/>
    <mergeCell ref="F1876:I1876"/>
    <mergeCell ref="D1877:E1877"/>
    <mergeCell ref="F1877:I1877"/>
    <mergeCell ref="D1878:E1878"/>
    <mergeCell ref="F1878:I1878"/>
    <mergeCell ref="D1879:E1879"/>
    <mergeCell ref="F1879:I1879"/>
    <mergeCell ref="A8:A9"/>
    <mergeCell ref="A33:A34"/>
    <mergeCell ref="A58:A59"/>
    <mergeCell ref="A85:A86"/>
    <mergeCell ref="A110:A111"/>
    <mergeCell ref="A135:A136"/>
    <mergeCell ref="A160:A161"/>
    <mergeCell ref="A179:A180"/>
    <mergeCell ref="A203:A204"/>
    <mergeCell ref="A228:A229"/>
    <mergeCell ref="A254:A255"/>
    <mergeCell ref="A280:A281"/>
    <mergeCell ref="A305:A306"/>
    <mergeCell ref="A330:A331"/>
    <mergeCell ref="A355:A356"/>
    <mergeCell ref="A380:A381"/>
    <mergeCell ref="A406:A407"/>
    <mergeCell ref="A431:A432"/>
    <mergeCell ref="A455:A456"/>
    <mergeCell ref="A480:A481"/>
    <mergeCell ref="A504:A505"/>
    <mergeCell ref="A526:A527"/>
    <mergeCell ref="A551:A552"/>
    <mergeCell ref="A577:A578"/>
    <mergeCell ref="A602:A603"/>
    <mergeCell ref="A626:A627"/>
    <mergeCell ref="A650:A651"/>
    <mergeCell ref="A676:A677"/>
    <mergeCell ref="A698:A699"/>
    <mergeCell ref="A723:A724"/>
    <mergeCell ref="A748:A749"/>
    <mergeCell ref="A772:A773"/>
    <mergeCell ref="A797:A798"/>
    <mergeCell ref="A822:A823"/>
    <mergeCell ref="A847:A848"/>
    <mergeCell ref="A872:A873"/>
    <mergeCell ref="A897:A898"/>
    <mergeCell ref="A922:A923"/>
    <mergeCell ref="A950:A951"/>
    <mergeCell ref="A975:A976"/>
    <mergeCell ref="A1000:A1001"/>
    <mergeCell ref="A1024:A1025"/>
    <mergeCell ref="A1049:A1050"/>
    <mergeCell ref="A1078:A1079"/>
    <mergeCell ref="A1102:A1103"/>
    <mergeCell ref="A1127:A1128"/>
    <mergeCell ref="A1155:A1156"/>
    <mergeCell ref="A1180:A1181"/>
    <mergeCell ref="A1202:A1203"/>
    <mergeCell ref="A1227:A1228"/>
    <mergeCell ref="A1252:A1253"/>
    <mergeCell ref="A1278:A1279"/>
    <mergeCell ref="A1302:A1303"/>
    <mergeCell ref="A1327:A1328"/>
    <mergeCell ref="A1352:A1353"/>
    <mergeCell ref="A1377:A1378"/>
    <mergeCell ref="A1402:A1403"/>
    <mergeCell ref="A1427:A1428"/>
    <mergeCell ref="A1452:A1453"/>
    <mergeCell ref="A1477:A1478"/>
    <mergeCell ref="A1500:A1501"/>
    <mergeCell ref="A1525:A1526"/>
    <mergeCell ref="A1547:A1548"/>
    <mergeCell ref="A1572:A1573"/>
    <mergeCell ref="A1597:A1598"/>
    <mergeCell ref="A1622:A1623"/>
    <mergeCell ref="A1645:A1646"/>
    <mergeCell ref="A1668:A1669"/>
    <mergeCell ref="A1691:A1692"/>
    <mergeCell ref="A1714:A1715"/>
    <mergeCell ref="A1743:A1744"/>
    <mergeCell ref="A1768:A1769"/>
    <mergeCell ref="A1790:A1791"/>
    <mergeCell ref="A1815:A1816"/>
    <mergeCell ref="A1837:A1838"/>
    <mergeCell ref="A1862:A1863"/>
    <mergeCell ref="B8:B9"/>
    <mergeCell ref="B33:B34"/>
    <mergeCell ref="B58:B59"/>
    <mergeCell ref="B85:B86"/>
    <mergeCell ref="B110:B111"/>
    <mergeCell ref="B135:B136"/>
    <mergeCell ref="B160:B161"/>
    <mergeCell ref="B179:B180"/>
    <mergeCell ref="B203:B204"/>
    <mergeCell ref="B228:B229"/>
    <mergeCell ref="B254:B255"/>
    <mergeCell ref="B280:B281"/>
    <mergeCell ref="B305:B306"/>
    <mergeCell ref="B330:B331"/>
    <mergeCell ref="B355:B356"/>
    <mergeCell ref="B380:B381"/>
    <mergeCell ref="B406:B407"/>
    <mergeCell ref="B431:B432"/>
    <mergeCell ref="B455:B456"/>
    <mergeCell ref="B480:B481"/>
    <mergeCell ref="B504:B505"/>
    <mergeCell ref="B526:B527"/>
    <mergeCell ref="B551:B552"/>
    <mergeCell ref="B577:B578"/>
    <mergeCell ref="B602:B603"/>
    <mergeCell ref="B626:B627"/>
    <mergeCell ref="B650:B651"/>
    <mergeCell ref="B676:B677"/>
    <mergeCell ref="B698:B699"/>
    <mergeCell ref="B723:B724"/>
    <mergeCell ref="B748:B749"/>
    <mergeCell ref="B772:B773"/>
    <mergeCell ref="B797:B798"/>
    <mergeCell ref="B822:B823"/>
    <mergeCell ref="B847:B848"/>
    <mergeCell ref="B872:B873"/>
    <mergeCell ref="B897:B898"/>
    <mergeCell ref="B922:B923"/>
    <mergeCell ref="B950:B951"/>
    <mergeCell ref="B975:B976"/>
    <mergeCell ref="B1000:B1001"/>
    <mergeCell ref="B1024:B1025"/>
    <mergeCell ref="B1049:B1050"/>
    <mergeCell ref="B1078:B1079"/>
    <mergeCell ref="B1102:B1103"/>
    <mergeCell ref="B1127:B1128"/>
    <mergeCell ref="B1155:B1156"/>
    <mergeCell ref="B1180:B1181"/>
    <mergeCell ref="B1202:B1203"/>
    <mergeCell ref="B1227:B1228"/>
    <mergeCell ref="B1252:B1253"/>
    <mergeCell ref="B1278:B1279"/>
    <mergeCell ref="B1302:B1303"/>
    <mergeCell ref="B1327:B1328"/>
    <mergeCell ref="B1352:B1353"/>
    <mergeCell ref="B1377:B1378"/>
    <mergeCell ref="B1402:B1403"/>
    <mergeCell ref="B1427:B1428"/>
    <mergeCell ref="B1452:B1453"/>
    <mergeCell ref="B1477:B1478"/>
    <mergeCell ref="B1500:B1501"/>
    <mergeCell ref="B1525:B1526"/>
    <mergeCell ref="B1547:B1548"/>
    <mergeCell ref="B1572:B1573"/>
    <mergeCell ref="B1597:B1598"/>
    <mergeCell ref="B1622:B1623"/>
    <mergeCell ref="B1645:B1646"/>
    <mergeCell ref="B1668:B1669"/>
    <mergeCell ref="B1691:B1692"/>
    <mergeCell ref="B1714:B1715"/>
    <mergeCell ref="B1743:B1744"/>
    <mergeCell ref="B1768:B1769"/>
    <mergeCell ref="B1790:B1791"/>
    <mergeCell ref="B1815:B1816"/>
    <mergeCell ref="B1837:B1838"/>
    <mergeCell ref="B1862:B1863"/>
    <mergeCell ref="C8:C9"/>
    <mergeCell ref="C33:C34"/>
    <mergeCell ref="C58:C59"/>
    <mergeCell ref="C85:C86"/>
    <mergeCell ref="C110:C111"/>
    <mergeCell ref="C135:C136"/>
    <mergeCell ref="C160:C161"/>
    <mergeCell ref="C179:C180"/>
    <mergeCell ref="C203:C204"/>
    <mergeCell ref="C228:C229"/>
    <mergeCell ref="C254:C255"/>
    <mergeCell ref="C280:C281"/>
    <mergeCell ref="C305:C306"/>
    <mergeCell ref="C330:C331"/>
    <mergeCell ref="C355:C356"/>
    <mergeCell ref="C380:C381"/>
    <mergeCell ref="C406:C407"/>
    <mergeCell ref="C431:C432"/>
    <mergeCell ref="C455:C456"/>
    <mergeCell ref="C480:C481"/>
    <mergeCell ref="C504:C505"/>
    <mergeCell ref="C526:C527"/>
    <mergeCell ref="C551:C552"/>
    <mergeCell ref="C577:C578"/>
    <mergeCell ref="C602:C603"/>
    <mergeCell ref="C626:C627"/>
    <mergeCell ref="C650:C651"/>
    <mergeCell ref="C676:C677"/>
    <mergeCell ref="C698:C699"/>
    <mergeCell ref="C723:C724"/>
    <mergeCell ref="C748:C749"/>
    <mergeCell ref="C772:C773"/>
    <mergeCell ref="C797:C798"/>
    <mergeCell ref="C822:C823"/>
    <mergeCell ref="C847:C848"/>
    <mergeCell ref="C872:C873"/>
    <mergeCell ref="C897:C898"/>
    <mergeCell ref="C922:C923"/>
    <mergeCell ref="C950:C951"/>
    <mergeCell ref="C975:C976"/>
    <mergeCell ref="C1000:C1001"/>
    <mergeCell ref="C1024:C1025"/>
    <mergeCell ref="C1049:C1050"/>
    <mergeCell ref="C1078:C1079"/>
    <mergeCell ref="C1102:C1103"/>
    <mergeCell ref="C1127:C1128"/>
    <mergeCell ref="C1155:C1156"/>
    <mergeCell ref="C1180:C1181"/>
    <mergeCell ref="C1202:C1203"/>
    <mergeCell ref="C1227:C1228"/>
    <mergeCell ref="C1252:C1253"/>
    <mergeCell ref="C1278:C1279"/>
    <mergeCell ref="C1302:C1303"/>
    <mergeCell ref="C1327:C1328"/>
    <mergeCell ref="C1352:C1353"/>
    <mergeCell ref="C1377:C1378"/>
    <mergeCell ref="C1402:C1403"/>
    <mergeCell ref="C1427:C1428"/>
    <mergeCell ref="C1452:C1453"/>
    <mergeCell ref="C1477:C1478"/>
    <mergeCell ref="C1500:C1501"/>
    <mergeCell ref="C1525:C1526"/>
    <mergeCell ref="C1547:C1548"/>
    <mergeCell ref="C1572:C1573"/>
    <mergeCell ref="C1597:C1598"/>
    <mergeCell ref="C1622:C1623"/>
    <mergeCell ref="C1645:C1646"/>
    <mergeCell ref="C1668:C1669"/>
    <mergeCell ref="C1691:C1692"/>
    <mergeCell ref="C1714:C1715"/>
    <mergeCell ref="C1743:C1744"/>
    <mergeCell ref="C1768:C1769"/>
    <mergeCell ref="C1790:C1791"/>
    <mergeCell ref="C1815:C1816"/>
    <mergeCell ref="C1837:C1838"/>
    <mergeCell ref="C1862:C1863"/>
    <mergeCell ref="D8:D9"/>
    <mergeCell ref="D33:D34"/>
    <mergeCell ref="D58:D59"/>
    <mergeCell ref="D85:D86"/>
    <mergeCell ref="D110:D111"/>
    <mergeCell ref="D135:D136"/>
    <mergeCell ref="D160:D161"/>
    <mergeCell ref="D179:D180"/>
    <mergeCell ref="D203:D204"/>
    <mergeCell ref="D228:D229"/>
    <mergeCell ref="D254:D255"/>
    <mergeCell ref="D280:D281"/>
    <mergeCell ref="D305:D306"/>
    <mergeCell ref="D330:D331"/>
    <mergeCell ref="D355:D356"/>
    <mergeCell ref="D380:D381"/>
    <mergeCell ref="D406:D407"/>
    <mergeCell ref="D431:D432"/>
    <mergeCell ref="D455:D456"/>
    <mergeCell ref="D480:D481"/>
    <mergeCell ref="D504:D505"/>
    <mergeCell ref="D526:D527"/>
    <mergeCell ref="D551:D552"/>
    <mergeCell ref="D577:D578"/>
    <mergeCell ref="D602:D603"/>
    <mergeCell ref="D626:D627"/>
    <mergeCell ref="D650:D651"/>
    <mergeCell ref="D676:D677"/>
    <mergeCell ref="D698:D699"/>
    <mergeCell ref="D723:D724"/>
    <mergeCell ref="D748:D749"/>
    <mergeCell ref="D772:D773"/>
    <mergeCell ref="D797:D798"/>
    <mergeCell ref="D822:D823"/>
    <mergeCell ref="D847:D848"/>
    <mergeCell ref="D872:D873"/>
    <mergeCell ref="D897:D898"/>
    <mergeCell ref="D922:D923"/>
    <mergeCell ref="D950:D951"/>
    <mergeCell ref="D975:D976"/>
    <mergeCell ref="D1000:D1001"/>
    <mergeCell ref="D1024:D1025"/>
    <mergeCell ref="D1049:D1050"/>
    <mergeCell ref="D1078:D1079"/>
    <mergeCell ref="D1102:D1103"/>
    <mergeCell ref="D1127:D1128"/>
    <mergeCell ref="D1155:D1156"/>
    <mergeCell ref="D1180:D1181"/>
    <mergeCell ref="D1202:D1203"/>
    <mergeCell ref="D1227:D1228"/>
    <mergeCell ref="D1252:D1253"/>
    <mergeCell ref="D1278:D1279"/>
    <mergeCell ref="D1302:D1303"/>
    <mergeCell ref="D1327:D1328"/>
    <mergeCell ref="D1352:D1353"/>
    <mergeCell ref="D1377:D1378"/>
    <mergeCell ref="D1402:D1403"/>
    <mergeCell ref="D1427:D1428"/>
    <mergeCell ref="D1452:D1453"/>
    <mergeCell ref="D1477:D1478"/>
    <mergeCell ref="D1500:D1501"/>
    <mergeCell ref="D1525:D1526"/>
    <mergeCell ref="D1547:D1548"/>
    <mergeCell ref="D1572:D1573"/>
    <mergeCell ref="D1597:D1598"/>
    <mergeCell ref="D1622:D1623"/>
    <mergeCell ref="D1645:D1646"/>
    <mergeCell ref="D1668:D1669"/>
    <mergeCell ref="D1691:D1692"/>
    <mergeCell ref="D1714:D1715"/>
    <mergeCell ref="D1743:D1744"/>
    <mergeCell ref="D1768:D1769"/>
    <mergeCell ref="D1790:D1791"/>
    <mergeCell ref="D1815:D1816"/>
    <mergeCell ref="D1837:D1838"/>
    <mergeCell ref="D1862:D1863"/>
    <mergeCell ref="E8:E9"/>
    <mergeCell ref="E33:E34"/>
    <mergeCell ref="E58:E59"/>
    <mergeCell ref="E85:E86"/>
    <mergeCell ref="E110:E111"/>
    <mergeCell ref="E135:E136"/>
    <mergeCell ref="E160:E161"/>
    <mergeCell ref="E179:E180"/>
    <mergeCell ref="E203:E204"/>
    <mergeCell ref="E228:E229"/>
    <mergeCell ref="E254:E255"/>
    <mergeCell ref="E280:E281"/>
    <mergeCell ref="E305:E306"/>
    <mergeCell ref="E330:E331"/>
    <mergeCell ref="E355:E356"/>
    <mergeCell ref="E380:E381"/>
    <mergeCell ref="E406:E407"/>
    <mergeCell ref="E431:E432"/>
    <mergeCell ref="E455:E456"/>
    <mergeCell ref="E480:E481"/>
    <mergeCell ref="E504:E505"/>
    <mergeCell ref="E526:E527"/>
    <mergeCell ref="E551:E552"/>
    <mergeCell ref="E577:E578"/>
    <mergeCell ref="E602:E603"/>
    <mergeCell ref="E626:E627"/>
    <mergeCell ref="E650:E651"/>
    <mergeCell ref="E676:E677"/>
    <mergeCell ref="E698:E699"/>
    <mergeCell ref="E723:E724"/>
    <mergeCell ref="E748:E749"/>
    <mergeCell ref="E772:E773"/>
    <mergeCell ref="E797:E798"/>
    <mergeCell ref="E822:E823"/>
    <mergeCell ref="E847:E848"/>
    <mergeCell ref="E872:E873"/>
    <mergeCell ref="E897:E898"/>
    <mergeCell ref="E922:E923"/>
    <mergeCell ref="E950:E951"/>
    <mergeCell ref="E975:E976"/>
    <mergeCell ref="E1000:E1001"/>
    <mergeCell ref="E1024:E1025"/>
    <mergeCell ref="E1049:E1050"/>
    <mergeCell ref="E1078:E1079"/>
    <mergeCell ref="E1102:E1103"/>
    <mergeCell ref="E1127:E1128"/>
    <mergeCell ref="E1155:E1156"/>
    <mergeCell ref="E1180:E1181"/>
    <mergeCell ref="E1202:E1203"/>
    <mergeCell ref="E1227:E1228"/>
    <mergeCell ref="E1252:E1253"/>
    <mergeCell ref="E1278:E1279"/>
    <mergeCell ref="E1302:E1303"/>
    <mergeCell ref="E1327:E1328"/>
    <mergeCell ref="E1352:E1353"/>
    <mergeCell ref="E1377:E1378"/>
    <mergeCell ref="E1402:E1403"/>
    <mergeCell ref="E1427:E1428"/>
    <mergeCell ref="E1452:E1453"/>
    <mergeCell ref="E1477:E1478"/>
    <mergeCell ref="E1500:E1501"/>
    <mergeCell ref="E1525:E1526"/>
    <mergeCell ref="E1547:E1548"/>
    <mergeCell ref="E1572:E1573"/>
    <mergeCell ref="E1597:E1598"/>
    <mergeCell ref="E1622:E1623"/>
    <mergeCell ref="E1645:E1646"/>
    <mergeCell ref="E1668:E1669"/>
    <mergeCell ref="E1691:E1692"/>
    <mergeCell ref="E1714:E1715"/>
    <mergeCell ref="E1743:E1744"/>
    <mergeCell ref="E1768:E1769"/>
    <mergeCell ref="E1790:E1791"/>
    <mergeCell ref="E1815:E1816"/>
    <mergeCell ref="E1837:E1838"/>
    <mergeCell ref="E1862:E1863"/>
  </mergeCells>
  <pageMargins left="0.75" right="0.75" top="1" bottom="1" header="0.5" footer="0.5"/>
  <pageSetup paperSize="9" scale="74" fitToHeight="0"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F316"/>
  <sheetViews>
    <sheetView view="pageBreakPreview" zoomScaleNormal="115" zoomScaleSheetLayoutView="100" workbookViewId="0">
      <pane ySplit="5" topLeftCell="A95" activePane="bottomLeft" state="frozen"/>
      <selection/>
      <selection pane="bottomLeft" activeCell="A96" sqref="$A96:$XFD96"/>
    </sheetView>
  </sheetViews>
  <sheetFormatPr defaultColWidth="9" defaultRowHeight="13.5" outlineLevelCol="5"/>
  <cols>
    <col min="1" max="1" width="24.375" style="560" customWidth="1"/>
    <col min="2" max="2" width="45.875" style="561" customWidth="1"/>
    <col min="3" max="3" width="9.375"/>
  </cols>
  <sheetData>
    <row r="1" ht="14.25" spans="1:2">
      <c r="A1" s="562" t="s">
        <v>121</v>
      </c>
      <c r="B1" s="563"/>
    </row>
    <row r="2" ht="25.5" spans="1:2">
      <c r="A2" s="564" t="s">
        <v>122</v>
      </c>
      <c r="B2" s="565"/>
    </row>
    <row r="3" ht="18.75" spans="1:2">
      <c r="A3" s="566"/>
      <c r="B3" s="567" t="s">
        <v>2</v>
      </c>
    </row>
    <row r="4" spans="1:2">
      <c r="A4" s="568" t="s">
        <v>3</v>
      </c>
      <c r="B4" s="569" t="s">
        <v>4</v>
      </c>
    </row>
    <row r="5" spans="1:2">
      <c r="A5" s="568"/>
      <c r="B5" s="570"/>
    </row>
    <row r="6" s="554" customFormat="1" ht="14.25" spans="1:2">
      <c r="A6" s="571" t="s">
        <v>40</v>
      </c>
      <c r="B6" s="572">
        <f>B7+B12+B15+B19+B22+B26+B33+B36+B39+B42+B47+B50+B53+B57+B60+B65+B68++B70+B31+B73+B78</f>
        <v>17839</v>
      </c>
    </row>
    <row r="7" s="555" customFormat="1" ht="14.25" spans="1:2">
      <c r="A7" s="571" t="s">
        <v>123</v>
      </c>
      <c r="B7" s="573">
        <f>SUM(B8:B11)</f>
        <v>633</v>
      </c>
    </row>
    <row r="8" s="555" customFormat="1" ht="14.25" spans="1:2">
      <c r="A8" s="571" t="s">
        <v>124</v>
      </c>
      <c r="B8" s="573">
        <v>496</v>
      </c>
    </row>
    <row r="9" s="555" customFormat="1" ht="14.25" spans="1:2">
      <c r="A9" s="571" t="s">
        <v>125</v>
      </c>
      <c r="B9" s="573">
        <v>50</v>
      </c>
    </row>
    <row r="10" s="555" customFormat="1" ht="14.25" spans="1:2">
      <c r="A10" s="571" t="s">
        <v>126</v>
      </c>
      <c r="B10" s="573">
        <v>84</v>
      </c>
    </row>
    <row r="11" s="555" customFormat="1" ht="14.25" spans="1:2">
      <c r="A11" s="571" t="s">
        <v>127</v>
      </c>
      <c r="B11" s="573">
        <v>3</v>
      </c>
    </row>
    <row r="12" s="555" customFormat="1" ht="14.25" spans="1:2">
      <c r="A12" s="571" t="s">
        <v>128</v>
      </c>
      <c r="B12" s="573">
        <f>SUM(B13:B14)</f>
        <v>484</v>
      </c>
    </row>
    <row r="13" s="555" customFormat="1" ht="14.25" spans="1:2">
      <c r="A13" s="571" t="s">
        <v>124</v>
      </c>
      <c r="B13" s="573">
        <v>446</v>
      </c>
    </row>
    <row r="14" s="555" customFormat="1" ht="14.25" spans="1:2">
      <c r="A14" s="571" t="s">
        <v>126</v>
      </c>
      <c r="B14" s="573">
        <v>38</v>
      </c>
    </row>
    <row r="15" s="555" customFormat="1" ht="28.5" spans="1:2">
      <c r="A15" s="571" t="s">
        <v>129</v>
      </c>
      <c r="B15" s="573">
        <f>SUM(B16:B18)</f>
        <v>8373</v>
      </c>
    </row>
    <row r="16" s="555" customFormat="1" ht="14.25" spans="1:2">
      <c r="A16" s="571" t="s">
        <v>124</v>
      </c>
      <c r="B16" s="573">
        <v>7601</v>
      </c>
    </row>
    <row r="17" s="555" customFormat="1" ht="14.25" spans="1:2">
      <c r="A17" s="571" t="s">
        <v>126</v>
      </c>
      <c r="B17" s="573">
        <v>414</v>
      </c>
    </row>
    <row r="18" s="555" customFormat="1" ht="42.75" spans="1:2">
      <c r="A18" s="571" t="s">
        <v>130</v>
      </c>
      <c r="B18" s="573">
        <v>358</v>
      </c>
    </row>
    <row r="19" s="555" customFormat="1" ht="14.25" spans="1:2">
      <c r="A19" s="571" t="s">
        <v>131</v>
      </c>
      <c r="B19" s="573">
        <f>SUM(B20:B21)</f>
        <v>409</v>
      </c>
    </row>
    <row r="20" s="555" customFormat="1" ht="14.25" spans="1:6">
      <c r="A20" s="571" t="s">
        <v>124</v>
      </c>
      <c r="B20" s="573">
        <v>179</v>
      </c>
      <c r="F20" s="555" t="s">
        <v>132</v>
      </c>
    </row>
    <row r="21" s="554" customFormat="1" ht="14.25" spans="1:2">
      <c r="A21" s="571" t="s">
        <v>126</v>
      </c>
      <c r="B21" s="573">
        <v>230</v>
      </c>
    </row>
    <row r="22" s="554" customFormat="1" ht="14.25" spans="1:2">
      <c r="A22" s="571" t="s">
        <v>133</v>
      </c>
      <c r="B22" s="573">
        <f>SUM(B23:B25)</f>
        <v>217</v>
      </c>
    </row>
    <row r="23" s="554" customFormat="1" ht="14.25" spans="1:2">
      <c r="A23" s="571" t="s">
        <v>124</v>
      </c>
      <c r="B23" s="573">
        <v>186</v>
      </c>
    </row>
    <row r="24" s="554" customFormat="1" ht="14.25" spans="1:2">
      <c r="A24" s="571" t="s">
        <v>134</v>
      </c>
      <c r="B24" s="573">
        <v>12</v>
      </c>
    </row>
    <row r="25" s="554" customFormat="1" ht="14.25" spans="1:2">
      <c r="A25" s="571" t="s">
        <v>135</v>
      </c>
      <c r="B25" s="573">
        <v>19</v>
      </c>
    </row>
    <row r="26" s="554" customFormat="1" ht="14.25" spans="1:2">
      <c r="A26" s="571" t="s">
        <v>136</v>
      </c>
      <c r="B26" s="573">
        <f>SUM(B27:B30)</f>
        <v>1185</v>
      </c>
    </row>
    <row r="27" s="554" customFormat="1" ht="14.25" spans="1:2">
      <c r="A27" s="571" t="s">
        <v>124</v>
      </c>
      <c r="B27" s="573">
        <v>400</v>
      </c>
    </row>
    <row r="28" s="554" customFormat="1" ht="14.25" spans="1:2">
      <c r="A28" s="571" t="s">
        <v>137</v>
      </c>
      <c r="B28" s="573">
        <v>1</v>
      </c>
    </row>
    <row r="29" s="556" customFormat="1" ht="14.25" spans="1:2">
      <c r="A29" s="574" t="s">
        <v>126</v>
      </c>
      <c r="B29" s="573">
        <v>348</v>
      </c>
    </row>
    <row r="30" s="554" customFormat="1" ht="14.25" spans="1:2">
      <c r="A30" s="571" t="s">
        <v>138</v>
      </c>
      <c r="B30" s="573">
        <v>436</v>
      </c>
    </row>
    <row r="31" s="554" customFormat="1" ht="14.25" spans="1:2">
      <c r="A31" s="571" t="s">
        <v>139</v>
      </c>
      <c r="B31" s="573">
        <f>B32</f>
        <v>50</v>
      </c>
    </row>
    <row r="32" s="554" customFormat="1" ht="14.25" spans="1:2">
      <c r="A32" s="571" t="s">
        <v>140</v>
      </c>
      <c r="B32" s="573">
        <v>50</v>
      </c>
    </row>
    <row r="33" s="554" customFormat="1" ht="14.25" spans="1:2">
      <c r="A33" s="571" t="s">
        <v>141</v>
      </c>
      <c r="B33" s="573">
        <f>SUM(B34:B35)</f>
        <v>262</v>
      </c>
    </row>
    <row r="34" s="554" customFormat="1" ht="14.25" spans="1:2">
      <c r="A34" s="571" t="s">
        <v>124</v>
      </c>
      <c r="B34" s="573">
        <v>114</v>
      </c>
    </row>
    <row r="35" s="554" customFormat="1" ht="14.25" spans="1:2">
      <c r="A35" s="571" t="s">
        <v>126</v>
      </c>
      <c r="B35" s="573">
        <v>148</v>
      </c>
    </row>
    <row r="36" s="554" customFormat="1" ht="14.25" spans="1:2">
      <c r="A36" s="571" t="s">
        <v>142</v>
      </c>
      <c r="B36" s="573">
        <f>SUM(B37:B38)</f>
        <v>1278</v>
      </c>
    </row>
    <row r="37" s="554" customFormat="1" ht="14.25" spans="1:2">
      <c r="A37" s="571" t="s">
        <v>124</v>
      </c>
      <c r="B37" s="573">
        <v>1124</v>
      </c>
    </row>
    <row r="38" s="554" customFormat="1" ht="14.25" spans="1:2">
      <c r="A38" s="571" t="s">
        <v>126</v>
      </c>
      <c r="B38" s="573">
        <v>154</v>
      </c>
    </row>
    <row r="39" s="554" customFormat="1" ht="14.25" spans="1:2">
      <c r="A39" s="571" t="s">
        <v>143</v>
      </c>
      <c r="B39" s="573">
        <f>SUM(B40:B41)</f>
        <v>428</v>
      </c>
    </row>
    <row r="40" s="554" customFormat="1" ht="14.25" spans="1:2">
      <c r="A40" s="571" t="s">
        <v>124</v>
      </c>
      <c r="B40" s="573">
        <v>131</v>
      </c>
    </row>
    <row r="41" s="557" customFormat="1" ht="14.25" spans="1:2">
      <c r="A41" s="574" t="s">
        <v>126</v>
      </c>
      <c r="B41" s="573">
        <v>297</v>
      </c>
    </row>
    <row r="42" s="554" customFormat="1" ht="14.25" spans="1:2">
      <c r="A42" s="571" t="s">
        <v>144</v>
      </c>
      <c r="B42" s="573">
        <f>SUM(B43:B46)</f>
        <v>316</v>
      </c>
    </row>
    <row r="43" s="554" customFormat="1" ht="14.25" spans="1:2">
      <c r="A43" s="571" t="s">
        <v>124</v>
      </c>
      <c r="B43" s="573">
        <v>199</v>
      </c>
    </row>
    <row r="44" s="554" customFormat="1" ht="14.25" spans="1:2">
      <c r="A44" s="571" t="s">
        <v>145</v>
      </c>
      <c r="B44" s="573">
        <v>21</v>
      </c>
    </row>
    <row r="45" s="554" customFormat="1" ht="14.25" spans="1:2">
      <c r="A45" s="571" t="s">
        <v>126</v>
      </c>
      <c r="B45" s="573">
        <v>25</v>
      </c>
    </row>
    <row r="46" s="554" customFormat="1" ht="14.25" spans="1:2">
      <c r="A46" s="571" t="s">
        <v>146</v>
      </c>
      <c r="B46" s="573">
        <v>71</v>
      </c>
    </row>
    <row r="47" s="554" customFormat="1" ht="14.25" spans="1:2">
      <c r="A47" s="571" t="s">
        <v>147</v>
      </c>
      <c r="B47" s="573">
        <f>SUM(B48:B49)</f>
        <v>164</v>
      </c>
    </row>
    <row r="48" s="554" customFormat="1" ht="14.25" spans="1:2">
      <c r="A48" s="571" t="s">
        <v>124</v>
      </c>
      <c r="B48" s="573">
        <v>163</v>
      </c>
    </row>
    <row r="49" s="554" customFormat="1" ht="14.25" spans="1:2">
      <c r="A49" s="571" t="s">
        <v>148</v>
      </c>
      <c r="B49" s="573">
        <v>1</v>
      </c>
    </row>
    <row r="50" s="554" customFormat="1" ht="14.25" spans="1:2">
      <c r="A50" s="571" t="s">
        <v>149</v>
      </c>
      <c r="B50" s="573">
        <f>SUM(B51:B52)</f>
        <v>56</v>
      </c>
    </row>
    <row r="51" s="554" customFormat="1" ht="14.25" spans="1:2">
      <c r="A51" s="571" t="s">
        <v>124</v>
      </c>
      <c r="B51" s="573">
        <v>31</v>
      </c>
    </row>
    <row r="52" s="557" customFormat="1" ht="14.25" spans="1:2">
      <c r="A52" s="574" t="s">
        <v>126</v>
      </c>
      <c r="B52" s="573">
        <v>25</v>
      </c>
    </row>
    <row r="53" s="554" customFormat="1" ht="14.25" spans="1:2">
      <c r="A53" s="571" t="s">
        <v>150</v>
      </c>
      <c r="B53" s="573">
        <f>SUM(B54:B56)</f>
        <v>335</v>
      </c>
    </row>
    <row r="54" s="554" customFormat="1" ht="14.25" spans="1:2">
      <c r="A54" s="571" t="s">
        <v>124</v>
      </c>
      <c r="B54" s="573">
        <v>260</v>
      </c>
    </row>
    <row r="55" s="554" customFormat="1" ht="14.25" spans="1:2">
      <c r="A55" s="571" t="s">
        <v>126</v>
      </c>
      <c r="B55" s="573">
        <v>58</v>
      </c>
    </row>
    <row r="56" s="554" customFormat="1" ht="28.5" spans="1:2">
      <c r="A56" s="571" t="s">
        <v>151</v>
      </c>
      <c r="B56" s="573">
        <v>17</v>
      </c>
    </row>
    <row r="57" s="554" customFormat="1" ht="28.5" spans="1:2">
      <c r="A57" s="571" t="s">
        <v>152</v>
      </c>
      <c r="B57" s="573">
        <f>SUM(B58:B59)</f>
        <v>1004</v>
      </c>
    </row>
    <row r="58" s="554" customFormat="1" ht="14.25" spans="1:2">
      <c r="A58" s="571" t="s">
        <v>124</v>
      </c>
      <c r="B58" s="573">
        <v>871</v>
      </c>
    </row>
    <row r="59" s="554" customFormat="1" ht="14.25" spans="1:2">
      <c r="A59" s="571" t="s">
        <v>126</v>
      </c>
      <c r="B59" s="573">
        <v>133</v>
      </c>
    </row>
    <row r="60" s="554" customFormat="1" ht="14.25" spans="1:2">
      <c r="A60" s="571" t="s">
        <v>153</v>
      </c>
      <c r="B60" s="573">
        <f>SUM(B61:B64)</f>
        <v>757</v>
      </c>
    </row>
    <row r="61" s="554" customFormat="1" ht="14.25" spans="1:2">
      <c r="A61" s="571" t="s">
        <v>124</v>
      </c>
      <c r="B61" s="573">
        <v>499</v>
      </c>
    </row>
    <row r="62" s="554" customFormat="1" ht="14.25" spans="1:2">
      <c r="A62" s="571" t="s">
        <v>145</v>
      </c>
      <c r="B62" s="573">
        <v>20</v>
      </c>
    </row>
    <row r="63" s="554" customFormat="1" ht="14.25" spans="1:2">
      <c r="A63" s="571" t="s">
        <v>126</v>
      </c>
      <c r="B63" s="573">
        <v>188</v>
      </c>
    </row>
    <row r="64" s="558" customFormat="1" ht="14.25" spans="1:2">
      <c r="A64" s="571" t="s">
        <v>154</v>
      </c>
      <c r="B64" s="573">
        <v>50</v>
      </c>
    </row>
    <row r="65" s="554" customFormat="1" ht="14.25" spans="1:2">
      <c r="A65" s="571" t="s">
        <v>155</v>
      </c>
      <c r="B65" s="573">
        <f>SUM(B66:B67)</f>
        <v>338</v>
      </c>
    </row>
    <row r="66" s="554" customFormat="1" ht="14.25" spans="1:2">
      <c r="A66" s="571" t="s">
        <v>124</v>
      </c>
      <c r="B66" s="573">
        <v>152</v>
      </c>
    </row>
    <row r="67" s="554" customFormat="1" ht="14.25" spans="1:2">
      <c r="A67" s="571" t="s">
        <v>126</v>
      </c>
      <c r="B67" s="573">
        <v>186</v>
      </c>
    </row>
    <row r="68" s="554" customFormat="1" ht="14.25" spans="1:2">
      <c r="A68" s="571" t="s">
        <v>156</v>
      </c>
      <c r="B68" s="573">
        <f>SUM(B69:B69)</f>
        <v>224</v>
      </c>
    </row>
    <row r="69" s="554" customFormat="1" ht="14.25" spans="1:2">
      <c r="A69" s="571" t="s">
        <v>124</v>
      </c>
      <c r="B69" s="573">
        <v>224</v>
      </c>
    </row>
    <row r="70" s="554" customFormat="1" ht="14.25" spans="1:2">
      <c r="A70" s="571" t="s">
        <v>157</v>
      </c>
      <c r="B70" s="573">
        <f>SUM(B71:B72)</f>
        <v>531</v>
      </c>
    </row>
    <row r="71" s="554" customFormat="1" ht="14.25" spans="1:2">
      <c r="A71" s="571" t="s">
        <v>124</v>
      </c>
      <c r="B71" s="573">
        <v>360</v>
      </c>
    </row>
    <row r="72" s="554" customFormat="1" ht="14.25" spans="1:2">
      <c r="A72" s="571" t="s">
        <v>126</v>
      </c>
      <c r="B72" s="573">
        <v>171</v>
      </c>
    </row>
    <row r="73" s="554" customFormat="1" ht="14.25" spans="1:2">
      <c r="A73" s="571" t="s">
        <v>158</v>
      </c>
      <c r="B73" s="573">
        <f>SUM(B74:B77)</f>
        <v>585</v>
      </c>
    </row>
    <row r="74" s="554" customFormat="1" ht="14.25" spans="1:2">
      <c r="A74" s="571" t="s">
        <v>124</v>
      </c>
      <c r="B74" s="573">
        <v>89</v>
      </c>
    </row>
    <row r="75" s="554" customFormat="1" ht="14.25" spans="1:2">
      <c r="A75" s="571" t="s">
        <v>159</v>
      </c>
      <c r="B75" s="573">
        <v>108</v>
      </c>
    </row>
    <row r="76" s="554" customFormat="1" ht="14.25" spans="1:2">
      <c r="A76" s="571" t="s">
        <v>126</v>
      </c>
      <c r="B76" s="573">
        <v>59</v>
      </c>
    </row>
    <row r="77" s="554" customFormat="1" ht="28.5" spans="1:2">
      <c r="A77" s="571" t="s">
        <v>160</v>
      </c>
      <c r="B77" s="573">
        <v>329</v>
      </c>
    </row>
    <row r="78" s="554" customFormat="1" ht="14.25" spans="1:2">
      <c r="A78" s="571" t="s">
        <v>161</v>
      </c>
      <c r="B78" s="573">
        <f>SUM(B79:B80)</f>
        <v>210</v>
      </c>
    </row>
    <row r="79" s="554" customFormat="1" ht="14.25" spans="1:2">
      <c r="A79" s="571" t="s">
        <v>124</v>
      </c>
      <c r="B79" s="573">
        <v>118</v>
      </c>
    </row>
    <row r="80" s="554" customFormat="1" ht="14.25" spans="1:2">
      <c r="A80" s="571" t="s">
        <v>126</v>
      </c>
      <c r="B80" s="573">
        <v>92</v>
      </c>
    </row>
    <row r="81" s="554" customFormat="1" ht="14.25" spans="1:2">
      <c r="A81" s="571" t="s">
        <v>162</v>
      </c>
      <c r="B81" s="573">
        <f>B82</f>
        <v>96</v>
      </c>
    </row>
    <row r="82" s="554" customFormat="1" ht="14.25" spans="1:2">
      <c r="A82" s="571" t="s">
        <v>163</v>
      </c>
      <c r="B82" s="573">
        <f>+B83</f>
        <v>96</v>
      </c>
    </row>
    <row r="83" s="554" customFormat="1" ht="14.25" spans="1:2">
      <c r="A83" s="571" t="s">
        <v>164</v>
      </c>
      <c r="B83" s="573">
        <v>96</v>
      </c>
    </row>
    <row r="84" s="554" customFormat="1" ht="14.25" spans="1:2">
      <c r="A84" s="571" t="s">
        <v>165</v>
      </c>
      <c r="B84" s="573">
        <f>B85+B87+B91</f>
        <v>6192</v>
      </c>
    </row>
    <row r="85" s="554" customFormat="1" ht="14.25" spans="1:2">
      <c r="A85" s="571" t="s">
        <v>166</v>
      </c>
      <c r="B85" s="573">
        <f>B86</f>
        <v>1</v>
      </c>
    </row>
    <row r="86" s="554" customFormat="1" ht="14.25" spans="1:2">
      <c r="A86" s="571" t="s">
        <v>167</v>
      </c>
      <c r="B86" s="573">
        <v>1</v>
      </c>
    </row>
    <row r="87" s="554" customFormat="1" ht="14.25" spans="1:2">
      <c r="A87" s="571" t="s">
        <v>168</v>
      </c>
      <c r="B87" s="573">
        <f>SUM(B88:B90)</f>
        <v>5302</v>
      </c>
    </row>
    <row r="88" s="554" customFormat="1" ht="14.25" spans="1:2">
      <c r="A88" s="571" t="s">
        <v>124</v>
      </c>
      <c r="B88" s="573">
        <v>4380</v>
      </c>
    </row>
    <row r="89" s="554" customFormat="1" ht="14.25" spans="1:2">
      <c r="A89" s="571" t="s">
        <v>145</v>
      </c>
      <c r="B89" s="573">
        <v>862</v>
      </c>
    </row>
    <row r="90" s="554" customFormat="1" ht="14.25" spans="1:2">
      <c r="A90" s="571" t="s">
        <v>126</v>
      </c>
      <c r="B90" s="573">
        <v>60</v>
      </c>
    </row>
    <row r="91" s="554" customFormat="1" ht="14.25" spans="1:2">
      <c r="A91" s="571" t="s">
        <v>169</v>
      </c>
      <c r="B91" s="573">
        <f>SUM(B92:B95)</f>
        <v>889</v>
      </c>
    </row>
    <row r="92" s="554" customFormat="1" ht="14.25" spans="1:2">
      <c r="A92" s="571" t="s">
        <v>124</v>
      </c>
      <c r="B92" s="573">
        <v>695</v>
      </c>
    </row>
    <row r="93" s="554" customFormat="1" ht="14.25" spans="1:2">
      <c r="A93" s="571" t="s">
        <v>145</v>
      </c>
      <c r="B93" s="573">
        <v>73</v>
      </c>
    </row>
    <row r="94" s="554" customFormat="1" ht="14.25" spans="1:2">
      <c r="A94" s="571" t="s">
        <v>170</v>
      </c>
      <c r="B94" s="573">
        <v>2</v>
      </c>
    </row>
    <row r="95" s="554" customFormat="1" ht="14.25" spans="1:2">
      <c r="A95" s="571" t="s">
        <v>126</v>
      </c>
      <c r="B95" s="573">
        <v>119</v>
      </c>
    </row>
    <row r="96" s="554" customFormat="1" ht="14.25" spans="1:2">
      <c r="A96" s="571" t="s">
        <v>171</v>
      </c>
      <c r="B96" s="573">
        <f>B97+B99+B105+B108+B110</f>
        <v>24533</v>
      </c>
    </row>
    <row r="97" s="554" customFormat="1" ht="14.25" spans="1:2">
      <c r="A97" s="571" t="s">
        <v>172</v>
      </c>
      <c r="B97" s="573">
        <f>SUM(B98:B98)</f>
        <v>319</v>
      </c>
    </row>
    <row r="98" s="554" customFormat="1" ht="14.25" spans="1:2">
      <c r="A98" s="571" t="s">
        <v>124</v>
      </c>
      <c r="B98" s="573">
        <v>319</v>
      </c>
    </row>
    <row r="99" s="554" customFormat="1" ht="14.25" spans="1:2">
      <c r="A99" s="571" t="s">
        <v>173</v>
      </c>
      <c r="B99" s="573">
        <f>SUM(B100:B104)</f>
        <v>21859</v>
      </c>
    </row>
    <row r="100" s="554" customFormat="1" ht="14.25" spans="1:2">
      <c r="A100" s="571" t="s">
        <v>174</v>
      </c>
      <c r="B100" s="573">
        <v>2299</v>
      </c>
    </row>
    <row r="101" s="557" customFormat="1" ht="14.25" spans="1:2">
      <c r="A101" s="574" t="s">
        <v>175</v>
      </c>
      <c r="B101" s="573">
        <v>8954</v>
      </c>
    </row>
    <row r="102" s="554" customFormat="1" ht="14.25" spans="1:2">
      <c r="A102" s="571" t="s">
        <v>176</v>
      </c>
      <c r="B102" s="573">
        <v>5478</v>
      </c>
    </row>
    <row r="103" s="557" customFormat="1" ht="14.25" spans="1:2">
      <c r="A103" s="574" t="s">
        <v>177</v>
      </c>
      <c r="B103" s="573">
        <v>2785</v>
      </c>
    </row>
    <row r="104" s="554" customFormat="1" ht="14.25" spans="1:2">
      <c r="A104" s="571" t="s">
        <v>178</v>
      </c>
      <c r="B104" s="573">
        <v>2343</v>
      </c>
    </row>
    <row r="105" s="554" customFormat="1" ht="14.25" spans="1:2">
      <c r="A105" s="571" t="s">
        <v>179</v>
      </c>
      <c r="B105" s="573">
        <f>SUM(B106:B107)</f>
        <v>558</v>
      </c>
    </row>
    <row r="106" s="554" customFormat="1" ht="14.25" spans="1:2">
      <c r="A106" s="571" t="s">
        <v>180</v>
      </c>
      <c r="B106" s="573">
        <v>459</v>
      </c>
    </row>
    <row r="107" s="557" customFormat="1" ht="14.25" spans="1:2">
      <c r="A107" s="574" t="s">
        <v>181</v>
      </c>
      <c r="B107" s="573">
        <v>99</v>
      </c>
    </row>
    <row r="108" s="554" customFormat="1" ht="14.25" spans="1:2">
      <c r="A108" s="571" t="s">
        <v>182</v>
      </c>
      <c r="B108" s="573">
        <f>SUM(B109:B109)</f>
        <v>442</v>
      </c>
    </row>
    <row r="109" s="554" customFormat="1" ht="28.5" spans="1:2">
      <c r="A109" s="571" t="s">
        <v>183</v>
      </c>
      <c r="B109" s="573">
        <v>442</v>
      </c>
    </row>
    <row r="110" s="554" customFormat="1" ht="14.25" spans="1:2">
      <c r="A110" s="571" t="s">
        <v>184</v>
      </c>
      <c r="B110" s="573">
        <f>SUM(B111:B111)</f>
        <v>1355</v>
      </c>
    </row>
    <row r="111" s="554" customFormat="1" ht="14.25" spans="1:2">
      <c r="A111" s="571" t="s">
        <v>185</v>
      </c>
      <c r="B111" s="573">
        <f>4051-2696</f>
        <v>1355</v>
      </c>
    </row>
    <row r="112" s="554" customFormat="1" ht="14.25" spans="1:2">
      <c r="A112" s="571" t="s">
        <v>186</v>
      </c>
      <c r="B112" s="573">
        <f>B113+B116+B118</f>
        <v>379</v>
      </c>
    </row>
    <row r="113" s="554" customFormat="1" ht="14.25" spans="1:2">
      <c r="A113" s="571" t="s">
        <v>187</v>
      </c>
      <c r="B113" s="573">
        <f>SUM(B114:B115)</f>
        <v>182</v>
      </c>
    </row>
    <row r="114" s="554" customFormat="1" ht="14.25" spans="1:2">
      <c r="A114" s="571" t="s">
        <v>124</v>
      </c>
      <c r="B114" s="573">
        <v>128</v>
      </c>
    </row>
    <row r="115" s="554" customFormat="1" ht="28.5" spans="1:2">
      <c r="A115" s="571" t="s">
        <v>188</v>
      </c>
      <c r="B115" s="573">
        <v>54</v>
      </c>
    </row>
    <row r="116" s="554" customFormat="1" ht="14.25" spans="1:2">
      <c r="A116" s="571" t="s">
        <v>189</v>
      </c>
      <c r="B116" s="573">
        <f>SUM(B117:B117)</f>
        <v>147</v>
      </c>
    </row>
    <row r="117" s="557" customFormat="1" ht="28.5" spans="1:2">
      <c r="A117" s="574" t="s">
        <v>190</v>
      </c>
      <c r="B117" s="573">
        <v>147</v>
      </c>
    </row>
    <row r="118" s="554" customFormat="1" ht="14.25" spans="1:2">
      <c r="A118" s="571" t="s">
        <v>191</v>
      </c>
      <c r="B118" s="573">
        <f>SUM(B119:B119)</f>
        <v>50</v>
      </c>
    </row>
    <row r="119" s="554" customFormat="1" ht="14.25" spans="1:2">
      <c r="A119" s="571" t="s">
        <v>192</v>
      </c>
      <c r="B119" s="573">
        <v>50</v>
      </c>
    </row>
    <row r="120" s="554" customFormat="1" ht="28.5" spans="1:2">
      <c r="A120" s="571" t="s">
        <v>193</v>
      </c>
      <c r="B120" s="573">
        <f>B121+B129+B127+B131+B133+B135</f>
        <v>3043</v>
      </c>
    </row>
    <row r="121" s="554" customFormat="1" ht="14.25" spans="1:2">
      <c r="A121" s="571" t="s">
        <v>194</v>
      </c>
      <c r="B121" s="573">
        <f>SUM(B122:B126)</f>
        <v>1922</v>
      </c>
    </row>
    <row r="122" s="554" customFormat="1" ht="14.25" spans="1:2">
      <c r="A122" s="571" t="s">
        <v>124</v>
      </c>
      <c r="B122" s="573">
        <v>155</v>
      </c>
    </row>
    <row r="123" s="554" customFormat="1" ht="14.25" spans="1:2">
      <c r="A123" s="571" t="s">
        <v>195</v>
      </c>
      <c r="B123" s="573">
        <v>99</v>
      </c>
    </row>
    <row r="124" s="554" customFormat="1" ht="14.25" spans="1:2">
      <c r="A124" s="571" t="s">
        <v>196</v>
      </c>
      <c r="B124" s="573">
        <v>262</v>
      </c>
    </row>
    <row r="125" s="554" customFormat="1" ht="14.25" spans="1:2">
      <c r="A125" s="571" t="s">
        <v>197</v>
      </c>
      <c r="B125" s="573">
        <v>18</v>
      </c>
    </row>
    <row r="126" s="554" customFormat="1" ht="14.25" spans="1:2">
      <c r="A126" s="571" t="s">
        <v>198</v>
      </c>
      <c r="B126" s="573">
        <v>1388</v>
      </c>
    </row>
    <row r="127" s="554" customFormat="1" ht="14.25" spans="1:2">
      <c r="A127" s="571" t="s">
        <v>199</v>
      </c>
      <c r="B127" s="573">
        <f>SUM(B128:B128)</f>
        <v>209</v>
      </c>
    </row>
    <row r="128" s="554" customFormat="1" ht="14.25" spans="1:2">
      <c r="A128" s="571" t="s">
        <v>200</v>
      </c>
      <c r="B128" s="573">
        <v>209</v>
      </c>
    </row>
    <row r="129" s="554" customFormat="1" ht="14.25" spans="1:2">
      <c r="A129" s="571" t="s">
        <v>201</v>
      </c>
      <c r="B129" s="573">
        <f>SUM(B130)</f>
        <v>10</v>
      </c>
    </row>
    <row r="130" s="554" customFormat="1" ht="14.25" spans="1:2">
      <c r="A130" s="571" t="s">
        <v>202</v>
      </c>
      <c r="B130" s="573">
        <v>10</v>
      </c>
    </row>
    <row r="131" s="554" customFormat="1" ht="14.25" spans="1:2">
      <c r="A131" s="571" t="s">
        <v>203</v>
      </c>
      <c r="B131" s="573">
        <f>SUM(B132:B132)</f>
        <v>46</v>
      </c>
    </row>
    <row r="132" s="557" customFormat="1" ht="14.25" spans="1:2">
      <c r="A132" s="574" t="s">
        <v>204</v>
      </c>
      <c r="B132" s="573">
        <v>46</v>
      </c>
    </row>
    <row r="133" s="554" customFormat="1" ht="14.25" spans="1:2">
      <c r="A133" s="571" t="s">
        <v>205</v>
      </c>
      <c r="B133" s="573">
        <f>SUM(B134:B134)</f>
        <v>453</v>
      </c>
    </row>
    <row r="134" s="554" customFormat="1" ht="14.25" spans="1:2">
      <c r="A134" s="571" t="s">
        <v>206</v>
      </c>
      <c r="B134" s="573">
        <v>453</v>
      </c>
    </row>
    <row r="135" s="554" customFormat="1" ht="28.5" spans="1:2">
      <c r="A135" s="571" t="s">
        <v>207</v>
      </c>
      <c r="B135" s="573">
        <f>SUM(B136:B136)</f>
        <v>403</v>
      </c>
    </row>
    <row r="136" s="557" customFormat="1" ht="28.5" spans="1:2">
      <c r="A136" s="574" t="s">
        <v>208</v>
      </c>
      <c r="B136" s="573">
        <v>403</v>
      </c>
    </row>
    <row r="137" s="554" customFormat="1" ht="14.25" spans="1:2">
      <c r="A137" s="571" t="s">
        <v>209</v>
      </c>
      <c r="B137" s="573">
        <f>B138+B142+B145+B152+B156+B160+B163+B167+B170+B173+B175+B178+B180+B182+B148</f>
        <v>16948</v>
      </c>
    </row>
    <row r="138" s="554" customFormat="1" ht="28.5" spans="1:2">
      <c r="A138" s="571" t="s">
        <v>210</v>
      </c>
      <c r="B138" s="573">
        <f>SUM(B139:B141)</f>
        <v>1181</v>
      </c>
    </row>
    <row r="139" s="554" customFormat="1" ht="14.25" spans="1:2">
      <c r="A139" s="571" t="s">
        <v>124</v>
      </c>
      <c r="B139" s="573">
        <v>698</v>
      </c>
    </row>
    <row r="140" s="554" customFormat="1" ht="14.25" spans="1:2">
      <c r="A140" s="571" t="s">
        <v>211</v>
      </c>
      <c r="B140" s="573">
        <v>163</v>
      </c>
    </row>
    <row r="141" s="557" customFormat="1" ht="14.25" spans="1:2">
      <c r="A141" s="574" t="s">
        <v>126</v>
      </c>
      <c r="B141" s="573">
        <v>320</v>
      </c>
    </row>
    <row r="142" s="554" customFormat="1" ht="14.25" spans="1:2">
      <c r="A142" s="571" t="s">
        <v>212</v>
      </c>
      <c r="B142" s="573">
        <f>SUM(B143:B144)</f>
        <v>455</v>
      </c>
    </row>
    <row r="143" s="554" customFormat="1" ht="13" customHeight="1" spans="1:2">
      <c r="A143" s="571" t="s">
        <v>124</v>
      </c>
      <c r="B143" s="573">
        <v>125</v>
      </c>
    </row>
    <row r="144" s="554" customFormat="1" ht="28.5" spans="1:2">
      <c r="A144" s="571" t="s">
        <v>213</v>
      </c>
      <c r="B144" s="573">
        <v>330</v>
      </c>
    </row>
    <row r="145" s="554" customFormat="1" ht="14.25" spans="1:2">
      <c r="A145" s="571" t="s">
        <v>214</v>
      </c>
      <c r="B145" s="573">
        <f>SUM(B146:B147)</f>
        <v>13167</v>
      </c>
    </row>
    <row r="146" s="554" customFormat="1" ht="28.5" spans="1:2">
      <c r="A146" s="571" t="s">
        <v>215</v>
      </c>
      <c r="B146" s="573">
        <v>8780</v>
      </c>
    </row>
    <row r="147" s="554" customFormat="1" ht="28.5" spans="1:2">
      <c r="A147" s="571" t="s">
        <v>216</v>
      </c>
      <c r="B147" s="573">
        <v>4387</v>
      </c>
    </row>
    <row r="148" s="554" customFormat="1" ht="14.25" spans="1:2">
      <c r="A148" s="571" t="s">
        <v>217</v>
      </c>
      <c r="B148" s="573">
        <f>SUM(B149:B151)</f>
        <v>62</v>
      </c>
    </row>
    <row r="149" s="554" customFormat="1" ht="14.25" spans="1:2">
      <c r="A149" s="571" t="s">
        <v>218</v>
      </c>
      <c r="B149" s="573">
        <v>6</v>
      </c>
    </row>
    <row r="150" s="554" customFormat="1" ht="14.25" spans="1:2">
      <c r="A150" s="571" t="s">
        <v>219</v>
      </c>
      <c r="B150" s="573">
        <v>1</v>
      </c>
    </row>
    <row r="151" s="559" customFormat="1" ht="14.25" spans="1:2">
      <c r="A151" s="575" t="s">
        <v>220</v>
      </c>
      <c r="B151" s="576">
        <v>55</v>
      </c>
    </row>
    <row r="152" s="554" customFormat="1" ht="14.25" spans="1:2">
      <c r="A152" s="571" t="s">
        <v>221</v>
      </c>
      <c r="B152" s="573">
        <f>SUM(B153:B155)</f>
        <v>101</v>
      </c>
    </row>
    <row r="153" s="554" customFormat="1" ht="28.5" spans="1:2">
      <c r="A153" s="571" t="s">
        <v>222</v>
      </c>
      <c r="B153" s="573">
        <v>50</v>
      </c>
    </row>
    <row r="154" s="557" customFormat="1" ht="14.25" spans="1:2">
      <c r="A154" s="574" t="s">
        <v>223</v>
      </c>
      <c r="B154" s="573">
        <v>50</v>
      </c>
    </row>
    <row r="155" s="557" customFormat="1" ht="14.25" spans="1:2">
      <c r="A155" s="574" t="s">
        <v>224</v>
      </c>
      <c r="B155" s="573">
        <v>1</v>
      </c>
    </row>
    <row r="156" s="554" customFormat="1" ht="14.25" spans="1:2">
      <c r="A156" s="571" t="s">
        <v>225</v>
      </c>
      <c r="B156" s="573">
        <f>SUM(B157:B159)</f>
        <v>65</v>
      </c>
    </row>
    <row r="157" s="557" customFormat="1" ht="14.25" spans="1:2">
      <c r="A157" s="574" t="s">
        <v>226</v>
      </c>
      <c r="B157" s="573">
        <v>46</v>
      </c>
    </row>
    <row r="158" s="554" customFormat="1" ht="28.5" spans="1:2">
      <c r="A158" s="571" t="s">
        <v>227</v>
      </c>
      <c r="B158" s="573">
        <v>1</v>
      </c>
    </row>
    <row r="159" s="554" customFormat="1" ht="14.25" spans="1:2">
      <c r="A159" s="571" t="s">
        <v>228</v>
      </c>
      <c r="B159" s="573">
        <v>18</v>
      </c>
    </row>
    <row r="160" s="554" customFormat="1" ht="14.25" spans="1:2">
      <c r="A160" s="571" t="s">
        <v>229</v>
      </c>
      <c r="B160" s="573">
        <f>SUM(B161:B162)</f>
        <v>218</v>
      </c>
    </row>
    <row r="161" s="554" customFormat="1" ht="14.25" spans="1:2">
      <c r="A161" s="571" t="s">
        <v>230</v>
      </c>
      <c r="B161" s="573">
        <v>9</v>
      </c>
    </row>
    <row r="162" s="554" customFormat="1" ht="14.25" spans="1:2">
      <c r="A162" s="571" t="s">
        <v>231</v>
      </c>
      <c r="B162" s="573">
        <v>209</v>
      </c>
    </row>
    <row r="163" s="554" customFormat="1" ht="19.5" customHeight="1" spans="1:2">
      <c r="A163" s="571" t="s">
        <v>232</v>
      </c>
      <c r="B163" s="573">
        <f>SUM(B164:B166)</f>
        <v>227</v>
      </c>
    </row>
    <row r="164" s="554" customFormat="1" ht="14.25" spans="1:2">
      <c r="A164" s="571" t="s">
        <v>124</v>
      </c>
      <c r="B164" s="573">
        <v>103</v>
      </c>
    </row>
    <row r="165" s="554" customFormat="1" ht="28.5" spans="1:2">
      <c r="A165" s="571" t="s">
        <v>233</v>
      </c>
      <c r="B165" s="573">
        <v>57</v>
      </c>
    </row>
    <row r="166" s="554" customFormat="1" ht="14.25" spans="1:2">
      <c r="A166" s="571" t="s">
        <v>234</v>
      </c>
      <c r="B166" s="573">
        <v>67</v>
      </c>
    </row>
    <row r="167" s="554" customFormat="1" ht="14.25" spans="1:2">
      <c r="A167" s="571" t="s">
        <v>235</v>
      </c>
      <c r="B167" s="573">
        <f>SUM(B168:B169)</f>
        <v>91</v>
      </c>
    </row>
    <row r="168" s="557" customFormat="1" ht="14.25" spans="1:2">
      <c r="A168" s="574" t="s">
        <v>124</v>
      </c>
      <c r="B168" s="573">
        <v>90</v>
      </c>
    </row>
    <row r="169" s="557" customFormat="1" ht="14.25" spans="1:2">
      <c r="A169" s="574" t="s">
        <v>236</v>
      </c>
      <c r="B169" s="573">
        <v>1</v>
      </c>
    </row>
    <row r="170" s="554" customFormat="1" ht="14.25" spans="1:2">
      <c r="A170" s="571" t="s">
        <v>237</v>
      </c>
      <c r="B170" s="573">
        <f>SUM(B171:B172)</f>
        <v>220</v>
      </c>
    </row>
    <row r="171" s="554" customFormat="1" ht="28.5" spans="1:2">
      <c r="A171" s="571" t="s">
        <v>238</v>
      </c>
      <c r="B171" s="573">
        <v>200</v>
      </c>
    </row>
    <row r="172" s="554" customFormat="1" ht="28.5" spans="1:2">
      <c r="A172" s="571" t="s">
        <v>239</v>
      </c>
      <c r="B172" s="573">
        <v>20</v>
      </c>
    </row>
    <row r="173" s="554" customFormat="1" ht="14.25" spans="1:2">
      <c r="A173" s="571" t="s">
        <v>240</v>
      </c>
      <c r="B173" s="573">
        <f>SUM(B174:B174)</f>
        <v>11</v>
      </c>
    </row>
    <row r="174" s="554" customFormat="1" ht="14.25" spans="1:2">
      <c r="A174" s="571" t="s">
        <v>241</v>
      </c>
      <c r="B174" s="573">
        <v>11</v>
      </c>
    </row>
    <row r="175" s="554" customFormat="1" ht="14.25" spans="1:2">
      <c r="A175" s="571" t="s">
        <v>242</v>
      </c>
      <c r="B175" s="573">
        <f>SUM(B176:B177)</f>
        <v>457</v>
      </c>
    </row>
    <row r="176" s="554" customFormat="1" ht="28.5" spans="1:2">
      <c r="A176" s="571" t="s">
        <v>243</v>
      </c>
      <c r="B176" s="573">
        <v>106</v>
      </c>
    </row>
    <row r="177" s="554" customFormat="1" ht="28.5" spans="1:2">
      <c r="A177" s="571" t="s">
        <v>244</v>
      </c>
      <c r="B177" s="573">
        <v>351</v>
      </c>
    </row>
    <row r="178" s="554" customFormat="1" ht="14.25" spans="1:2">
      <c r="A178" s="571" t="s">
        <v>245</v>
      </c>
      <c r="B178" s="573">
        <f>SUM(B179:B179)</f>
        <v>307</v>
      </c>
    </row>
    <row r="179" s="554" customFormat="1" ht="14.25" spans="1:2">
      <c r="A179" s="571" t="s">
        <v>246</v>
      </c>
      <c r="B179" s="573">
        <v>307</v>
      </c>
    </row>
    <row r="180" s="554" customFormat="1" ht="28.5" spans="1:2">
      <c r="A180" s="571" t="s">
        <v>247</v>
      </c>
      <c r="B180" s="573">
        <f>SUM(B181:B181)</f>
        <v>238</v>
      </c>
    </row>
    <row r="181" s="554" customFormat="1" ht="28.5" spans="1:2">
      <c r="A181" s="571" t="s">
        <v>248</v>
      </c>
      <c r="B181" s="573">
        <v>238</v>
      </c>
    </row>
    <row r="182" s="554" customFormat="1" ht="14.25" spans="1:2">
      <c r="A182" s="571" t="s">
        <v>249</v>
      </c>
      <c r="B182" s="573">
        <f>SUM(B183:B185)</f>
        <v>148</v>
      </c>
    </row>
    <row r="183" s="554" customFormat="1" ht="14.25" spans="1:2">
      <c r="A183" s="571" t="s">
        <v>124</v>
      </c>
      <c r="B183" s="573">
        <v>92</v>
      </c>
    </row>
    <row r="184" s="554" customFormat="1" ht="14.25" spans="1:2">
      <c r="A184" s="571" t="s">
        <v>126</v>
      </c>
      <c r="B184" s="573">
        <v>53</v>
      </c>
    </row>
    <row r="185" s="554" customFormat="1" ht="28.5" spans="1:2">
      <c r="A185" s="571" t="s">
        <v>250</v>
      </c>
      <c r="B185" s="573">
        <v>3</v>
      </c>
    </row>
    <row r="186" s="554" customFormat="1" ht="14.25" spans="1:2">
      <c r="A186" s="571" t="s">
        <v>251</v>
      </c>
      <c r="B186" s="573">
        <f>B187+B190+B193+B197+B204+B207+B210+B216+B221+B214+B212+B219</f>
        <v>18154</v>
      </c>
    </row>
    <row r="187" s="554" customFormat="1" ht="14.25" spans="1:2">
      <c r="A187" s="571" t="s">
        <v>252</v>
      </c>
      <c r="B187" s="573">
        <f>SUM(B188:B189)</f>
        <v>307</v>
      </c>
    </row>
    <row r="188" s="554" customFormat="1" ht="14.25" spans="1:2">
      <c r="A188" s="571" t="s">
        <v>124</v>
      </c>
      <c r="B188" s="573">
        <v>196</v>
      </c>
    </row>
    <row r="189" s="554" customFormat="1" ht="28.5" spans="1:2">
      <c r="A189" s="571" t="s">
        <v>253</v>
      </c>
      <c r="B189" s="573">
        <v>111</v>
      </c>
    </row>
    <row r="190" s="554" customFormat="1" ht="14.25" spans="1:2">
      <c r="A190" s="571" t="s">
        <v>254</v>
      </c>
      <c r="B190" s="573">
        <f>SUM(B191:B192)</f>
        <v>3965</v>
      </c>
    </row>
    <row r="191" s="554" customFormat="1" ht="14.25" spans="1:2">
      <c r="A191" s="571" t="s">
        <v>255</v>
      </c>
      <c r="B191" s="573">
        <v>2869</v>
      </c>
    </row>
    <row r="192" s="554" customFormat="1" ht="14.25" spans="1:2">
      <c r="A192" s="571" t="s">
        <v>256</v>
      </c>
      <c r="B192" s="573">
        <v>1096</v>
      </c>
    </row>
    <row r="193" s="554" customFormat="1" ht="14.25" spans="1:2">
      <c r="A193" s="571" t="s">
        <v>257</v>
      </c>
      <c r="B193" s="573">
        <f>SUM(B194:B196)</f>
        <v>2641</v>
      </c>
    </row>
    <row r="194" s="554" customFormat="1" ht="14.25" spans="1:2">
      <c r="A194" s="571" t="s">
        <v>258</v>
      </c>
      <c r="B194" s="573">
        <v>649</v>
      </c>
    </row>
    <row r="195" s="554" customFormat="1" ht="14.25" spans="1:2">
      <c r="A195" s="571" t="s">
        <v>259</v>
      </c>
      <c r="B195" s="573">
        <v>1929</v>
      </c>
    </row>
    <row r="196" s="554" customFormat="1" ht="28.5" spans="1:2">
      <c r="A196" s="571" t="s">
        <v>260</v>
      </c>
      <c r="B196" s="573">
        <v>63</v>
      </c>
    </row>
    <row r="197" s="554" customFormat="1" ht="14.25" spans="1:2">
      <c r="A197" s="571" t="s">
        <v>261</v>
      </c>
      <c r="B197" s="573">
        <f>SUM(B198:B203)</f>
        <v>4540</v>
      </c>
    </row>
    <row r="198" s="554" customFormat="1" ht="14.25" spans="1:2">
      <c r="A198" s="571" t="s">
        <v>262</v>
      </c>
      <c r="B198" s="573">
        <v>661</v>
      </c>
    </row>
    <row r="199" s="554" customFormat="1" ht="14.25" spans="1:2">
      <c r="A199" s="571" t="s">
        <v>263</v>
      </c>
      <c r="B199" s="573">
        <v>842</v>
      </c>
    </row>
    <row r="200" s="554" customFormat="1" ht="28.5" spans="1:2">
      <c r="A200" s="571" t="s">
        <v>264</v>
      </c>
      <c r="B200" s="573">
        <v>2960</v>
      </c>
    </row>
    <row r="201" s="554" customFormat="1" ht="14.25" spans="1:2">
      <c r="A201" s="571" t="s">
        <v>265</v>
      </c>
      <c r="B201" s="573">
        <v>56</v>
      </c>
    </row>
    <row r="202" s="554" customFormat="1" ht="14.25" spans="1:2">
      <c r="A202" s="571" t="s">
        <v>266</v>
      </c>
      <c r="B202" s="573">
        <v>11</v>
      </c>
    </row>
    <row r="203" s="554" customFormat="1" ht="28.5" spans="1:2">
      <c r="A203" s="571" t="s">
        <v>267</v>
      </c>
      <c r="B203" s="573">
        <v>10</v>
      </c>
    </row>
    <row r="204" s="554" customFormat="1" ht="14.25" spans="1:2">
      <c r="A204" s="571" t="s">
        <v>268</v>
      </c>
      <c r="B204" s="573">
        <f>SUM(B205:B206)</f>
        <v>13</v>
      </c>
    </row>
    <row r="205" s="554" customFormat="1" ht="14.25" spans="1:2">
      <c r="A205" s="571" t="s">
        <v>269</v>
      </c>
      <c r="B205" s="573">
        <v>4</v>
      </c>
    </row>
    <row r="206" s="554" customFormat="1" ht="28.5" spans="1:2">
      <c r="A206" s="571" t="s">
        <v>270</v>
      </c>
      <c r="B206" s="573">
        <v>9</v>
      </c>
    </row>
    <row r="207" s="554" customFormat="1" ht="14.25" spans="1:2">
      <c r="A207" s="571" t="s">
        <v>271</v>
      </c>
      <c r="B207" s="573">
        <f>SUM(B208:B209)</f>
        <v>5460</v>
      </c>
    </row>
    <row r="208" s="554" customFormat="1" ht="14.25" spans="1:2">
      <c r="A208" s="571" t="s">
        <v>272</v>
      </c>
      <c r="B208" s="573">
        <v>1870</v>
      </c>
    </row>
    <row r="209" s="554" customFormat="1" ht="14.25" spans="1:2">
      <c r="A209" s="571" t="s">
        <v>273</v>
      </c>
      <c r="B209" s="573">
        <v>3590</v>
      </c>
    </row>
    <row r="210" s="554" customFormat="1" ht="28.5" spans="1:2">
      <c r="A210" s="571" t="s">
        <v>274</v>
      </c>
      <c r="B210" s="573">
        <f>SUM(B211:B211)</f>
        <v>257</v>
      </c>
    </row>
    <row r="211" s="554" customFormat="1" ht="28.5" spans="1:2">
      <c r="A211" s="571" t="s">
        <v>275</v>
      </c>
      <c r="B211" s="573">
        <v>257</v>
      </c>
    </row>
    <row r="212" s="554" customFormat="1" ht="14.25" spans="1:2">
      <c r="A212" s="571" t="s">
        <v>276</v>
      </c>
      <c r="B212" s="573">
        <f>SUM(B213)</f>
        <v>67</v>
      </c>
    </row>
    <row r="213" s="554" customFormat="1" ht="14.25" spans="1:2">
      <c r="A213" s="571" t="s">
        <v>277</v>
      </c>
      <c r="B213" s="573">
        <v>67</v>
      </c>
    </row>
    <row r="214" s="557" customFormat="1" ht="14.25" spans="1:2">
      <c r="A214" s="571" t="s">
        <v>278</v>
      </c>
      <c r="B214" s="573">
        <f>SUM(B215)</f>
        <v>21</v>
      </c>
    </row>
    <row r="215" s="557" customFormat="1" ht="14.25" spans="1:2">
      <c r="A215" s="571" t="s">
        <v>279</v>
      </c>
      <c r="B215" s="573">
        <v>21</v>
      </c>
    </row>
    <row r="216" s="554" customFormat="1" ht="14.25" spans="1:2">
      <c r="A216" s="571" t="s">
        <v>280</v>
      </c>
      <c r="B216" s="573">
        <f>SUM(B217:B218)</f>
        <v>383</v>
      </c>
    </row>
    <row r="217" s="557" customFormat="1" ht="14.25" spans="1:2">
      <c r="A217" s="574" t="s">
        <v>124</v>
      </c>
      <c r="B217" s="573">
        <v>309</v>
      </c>
    </row>
    <row r="218" s="554" customFormat="1" ht="14.25" spans="1:2">
      <c r="A218" s="571" t="s">
        <v>126</v>
      </c>
      <c r="B218" s="573">
        <v>74</v>
      </c>
    </row>
    <row r="219" s="554" customFormat="1" ht="14.25" spans="1:2">
      <c r="A219" s="571" t="s">
        <v>281</v>
      </c>
      <c r="B219" s="573">
        <f>SUM(B220:B220)</f>
        <v>220</v>
      </c>
    </row>
    <row r="220" s="554" customFormat="1" ht="14.25" spans="1:2">
      <c r="A220" s="571" t="s">
        <v>282</v>
      </c>
      <c r="B220" s="573">
        <v>220</v>
      </c>
    </row>
    <row r="221" s="554" customFormat="1" ht="14.25" spans="1:2">
      <c r="A221" s="571" t="s">
        <v>283</v>
      </c>
      <c r="B221" s="573">
        <f>SUM(B222)</f>
        <v>280</v>
      </c>
    </row>
    <row r="222" s="554" customFormat="1" ht="14.25" spans="1:2">
      <c r="A222" s="571" t="s">
        <v>284</v>
      </c>
      <c r="B222" s="573">
        <f>1464-1184</f>
        <v>280</v>
      </c>
    </row>
    <row r="223" s="554" customFormat="1" ht="14.25" spans="1:2">
      <c r="A223" s="571" t="s">
        <v>285</v>
      </c>
      <c r="B223" s="573">
        <f>B224+B226</f>
        <v>3221</v>
      </c>
    </row>
    <row r="224" s="554" customFormat="1" ht="14.25" spans="1:2">
      <c r="A224" s="571" t="s">
        <v>286</v>
      </c>
      <c r="B224" s="573">
        <f>SUM(B225:B225)</f>
        <v>2106</v>
      </c>
    </row>
    <row r="225" s="554" customFormat="1" ht="14.25" spans="1:2">
      <c r="A225" s="571" t="s">
        <v>287</v>
      </c>
      <c r="B225" s="573">
        <v>2106</v>
      </c>
    </row>
    <row r="226" s="554" customFormat="1" ht="14.25" spans="1:2">
      <c r="A226" s="571" t="s">
        <v>288</v>
      </c>
      <c r="B226" s="573">
        <f>SUM(B227:B229)</f>
        <v>1115</v>
      </c>
    </row>
    <row r="227" s="554" customFormat="1" ht="14.25" spans="1:2">
      <c r="A227" s="571" t="s">
        <v>289</v>
      </c>
      <c r="B227" s="573">
        <v>485</v>
      </c>
    </row>
    <row r="228" s="557" customFormat="1" ht="14.25" spans="1:2">
      <c r="A228" s="574" t="s">
        <v>290</v>
      </c>
      <c r="B228" s="573">
        <v>4</v>
      </c>
    </row>
    <row r="229" s="554" customFormat="1" ht="14.25" spans="1:2">
      <c r="A229" s="571" t="s">
        <v>291</v>
      </c>
      <c r="B229" s="573">
        <v>626</v>
      </c>
    </row>
    <row r="230" s="557" customFormat="1" ht="14.25" spans="1:2">
      <c r="A230" s="571" t="s">
        <v>292</v>
      </c>
      <c r="B230" s="573">
        <f>B231+B234</f>
        <v>2353</v>
      </c>
    </row>
    <row r="231" s="554" customFormat="1" ht="14.25" spans="1:2">
      <c r="A231" s="571" t="s">
        <v>293</v>
      </c>
      <c r="B231" s="573">
        <f>SUM(B232:B233)</f>
        <v>764</v>
      </c>
    </row>
    <row r="232" s="554" customFormat="1" ht="14.25" spans="1:2">
      <c r="A232" s="571" t="s">
        <v>124</v>
      </c>
      <c r="B232" s="573">
        <v>90</v>
      </c>
    </row>
    <row r="233" s="554" customFormat="1" ht="28.5" spans="1:2">
      <c r="A233" s="571" t="s">
        <v>294</v>
      </c>
      <c r="B233" s="573">
        <v>674</v>
      </c>
    </row>
    <row r="234" s="557" customFormat="1" ht="14.25" spans="1:2">
      <c r="A234" s="571" t="s">
        <v>295</v>
      </c>
      <c r="B234" s="573">
        <f>SUM(B235)</f>
        <v>1589</v>
      </c>
    </row>
    <row r="235" s="557" customFormat="1" ht="14.25" spans="1:2">
      <c r="A235" s="574" t="s">
        <v>296</v>
      </c>
      <c r="B235" s="573">
        <v>1589</v>
      </c>
    </row>
    <row r="236" s="557" customFormat="1" ht="14.25" spans="1:2">
      <c r="A236" s="574" t="s">
        <v>297</v>
      </c>
      <c r="B236" s="573">
        <f>B237+B242+B246+B249+B252+B254</f>
        <v>13011</v>
      </c>
    </row>
    <row r="237" s="557" customFormat="1" ht="14.25" spans="1:2">
      <c r="A237" s="574" t="s">
        <v>298</v>
      </c>
      <c r="B237" s="573">
        <f>SUM(B238:B241)</f>
        <v>5029</v>
      </c>
    </row>
    <row r="238" s="557" customFormat="1" ht="14.25" spans="1:2">
      <c r="A238" s="574" t="s">
        <v>124</v>
      </c>
      <c r="B238" s="573">
        <v>616</v>
      </c>
    </row>
    <row r="239" s="557" customFormat="1" ht="14.25" spans="1:2">
      <c r="A239" s="574" t="s">
        <v>126</v>
      </c>
      <c r="B239" s="573">
        <v>4402</v>
      </c>
    </row>
    <row r="240" s="557" customFormat="1" ht="15" customHeight="1" spans="1:2">
      <c r="A240" s="574" t="s">
        <v>299</v>
      </c>
      <c r="B240" s="573">
        <v>1</v>
      </c>
    </row>
    <row r="241" s="557" customFormat="1" ht="14.25" spans="1:2">
      <c r="A241" s="574" t="s">
        <v>300</v>
      </c>
      <c r="B241" s="573">
        <v>10</v>
      </c>
    </row>
    <row r="242" s="557" customFormat="1" ht="14.25" spans="1:2">
      <c r="A242" s="574" t="s">
        <v>301</v>
      </c>
      <c r="B242" s="573">
        <f>SUM(B243:B245)</f>
        <v>1544</v>
      </c>
    </row>
    <row r="243" s="554" customFormat="1" ht="14.25" spans="1:2">
      <c r="A243" s="571" t="s">
        <v>124</v>
      </c>
      <c r="B243" s="573">
        <v>490</v>
      </c>
    </row>
    <row r="244" s="554" customFormat="1" ht="14.25" spans="1:2">
      <c r="A244" s="571" t="s">
        <v>302</v>
      </c>
      <c r="B244" s="573">
        <v>1051</v>
      </c>
    </row>
    <row r="245" s="554" customFormat="1" ht="14.25" spans="1:2">
      <c r="A245" s="571" t="s">
        <v>303</v>
      </c>
      <c r="B245" s="573">
        <v>3</v>
      </c>
    </row>
    <row r="246" s="554" customFormat="1" ht="14.25" spans="1:2">
      <c r="A246" s="571" t="s">
        <v>304</v>
      </c>
      <c r="B246" s="573">
        <f>SUM(B247:B248)</f>
        <v>382</v>
      </c>
    </row>
    <row r="247" s="554" customFormat="1" ht="14.25" spans="1:2">
      <c r="A247" s="571" t="s">
        <v>124</v>
      </c>
      <c r="B247" s="573">
        <v>98</v>
      </c>
    </row>
    <row r="248" s="554" customFormat="1" ht="14.25" spans="1:2">
      <c r="A248" s="571" t="s">
        <v>305</v>
      </c>
      <c r="B248" s="573">
        <v>284</v>
      </c>
    </row>
    <row r="249" s="554" customFormat="1" ht="28.5" spans="1:2">
      <c r="A249" s="571" t="s">
        <v>306</v>
      </c>
      <c r="B249" s="573">
        <f>SUM(B250:B251)</f>
        <v>899</v>
      </c>
    </row>
    <row r="250" s="554" customFormat="1" ht="14.25" spans="1:2">
      <c r="A250" s="571" t="s">
        <v>307</v>
      </c>
      <c r="B250" s="573">
        <v>2</v>
      </c>
    </row>
    <row r="251" s="554" customFormat="1" ht="28.5" spans="1:2">
      <c r="A251" s="571" t="s">
        <v>308</v>
      </c>
      <c r="B251" s="573">
        <v>897</v>
      </c>
    </row>
    <row r="252" s="554" customFormat="1" ht="14.25" spans="1:2">
      <c r="A252" s="571" t="s">
        <v>309</v>
      </c>
      <c r="B252" s="573">
        <f>SUM(B253:B253)</f>
        <v>3529</v>
      </c>
    </row>
    <row r="253" s="554" customFormat="1" ht="28.5" spans="1:2">
      <c r="A253" s="571" t="s">
        <v>310</v>
      </c>
      <c r="B253" s="573">
        <v>3529</v>
      </c>
    </row>
    <row r="254" s="554" customFormat="1" ht="14.25" spans="1:2">
      <c r="A254" s="571" t="s">
        <v>311</v>
      </c>
      <c r="B254" s="573">
        <f>B255</f>
        <v>1628</v>
      </c>
    </row>
    <row r="255" s="554" customFormat="1" ht="14.25" spans="1:2">
      <c r="A255" s="571" t="s">
        <v>312</v>
      </c>
      <c r="B255" s="573">
        <v>1628</v>
      </c>
    </row>
    <row r="256" s="554" customFormat="1" ht="14.25" spans="1:2">
      <c r="A256" s="571" t="s">
        <v>313</v>
      </c>
      <c r="B256" s="573">
        <f>B257</f>
        <v>1596</v>
      </c>
    </row>
    <row r="257" s="554" customFormat="1" ht="14.25" spans="1:2">
      <c r="A257" s="571" t="s">
        <v>314</v>
      </c>
      <c r="B257" s="573">
        <f>SUM(B258:B260)</f>
        <v>1596</v>
      </c>
    </row>
    <row r="258" s="554" customFormat="1" ht="14.25" spans="1:2">
      <c r="A258" s="571" t="s">
        <v>124</v>
      </c>
      <c r="B258" s="573">
        <v>138</v>
      </c>
    </row>
    <row r="259" s="554" customFormat="1" ht="14.25" spans="1:2">
      <c r="A259" s="571" t="s">
        <v>315</v>
      </c>
      <c r="B259" s="573">
        <v>5</v>
      </c>
    </row>
    <row r="260" s="557" customFormat="1" ht="28.5" spans="1:2">
      <c r="A260" s="574" t="s">
        <v>316</v>
      </c>
      <c r="B260" s="573">
        <v>1453</v>
      </c>
    </row>
    <row r="261" s="554" customFormat="1" ht="28.5" spans="1:2">
      <c r="A261" s="571" t="s">
        <v>317</v>
      </c>
      <c r="B261" s="573">
        <f>B262+B264+B266</f>
        <v>748</v>
      </c>
    </row>
    <row r="262" s="554" customFormat="1" ht="14.25" spans="1:2">
      <c r="A262" s="571" t="s">
        <v>318</v>
      </c>
      <c r="B262" s="573">
        <f t="shared" ref="B262:B266" si="0">SUM(B263:B263)</f>
        <v>164</v>
      </c>
    </row>
    <row r="263" s="554" customFormat="1" ht="14.25" spans="1:2">
      <c r="A263" s="571" t="s">
        <v>319</v>
      </c>
      <c r="B263" s="573">
        <v>164</v>
      </c>
    </row>
    <row r="264" s="554" customFormat="1" ht="28.5" spans="1:2">
      <c r="A264" s="571" t="s">
        <v>320</v>
      </c>
      <c r="B264" s="573">
        <f t="shared" si="0"/>
        <v>1</v>
      </c>
    </row>
    <row r="265" s="554" customFormat="1" ht="14.25" spans="1:2">
      <c r="A265" s="571" t="s">
        <v>321</v>
      </c>
      <c r="B265" s="573">
        <v>1</v>
      </c>
    </row>
    <row r="266" s="554" customFormat="1" ht="28.5" spans="1:2">
      <c r="A266" s="571" t="s">
        <v>322</v>
      </c>
      <c r="B266" s="573">
        <f t="shared" si="0"/>
        <v>583</v>
      </c>
    </row>
    <row r="267" s="554" customFormat="1" ht="28.5" spans="1:2">
      <c r="A267" s="571" t="s">
        <v>323</v>
      </c>
      <c r="B267" s="573">
        <v>583</v>
      </c>
    </row>
    <row r="268" s="554" customFormat="1" ht="14.25" spans="1:2">
      <c r="A268" s="571" t="s">
        <v>324</v>
      </c>
      <c r="B268" s="573">
        <f>B269+B272</f>
        <v>363</v>
      </c>
    </row>
    <row r="269" s="554" customFormat="1" ht="14.25" spans="1:2">
      <c r="A269" s="571" t="s">
        <v>325</v>
      </c>
      <c r="B269" s="573">
        <f>SUM(B270:B271)</f>
        <v>346</v>
      </c>
    </row>
    <row r="270" s="554" customFormat="1" ht="14.25" spans="1:2">
      <c r="A270" s="571" t="s">
        <v>124</v>
      </c>
      <c r="B270" s="573">
        <v>160</v>
      </c>
    </row>
    <row r="271" s="554" customFormat="1" ht="28.5" spans="1:2">
      <c r="A271" s="571" t="s">
        <v>326</v>
      </c>
      <c r="B271" s="573">
        <v>186</v>
      </c>
    </row>
    <row r="272" s="554" customFormat="1" ht="14.25" spans="1:2">
      <c r="A272" s="571" t="s">
        <v>327</v>
      </c>
      <c r="B272" s="573">
        <f>SUM(B273)</f>
        <v>17</v>
      </c>
    </row>
    <row r="273" s="554" customFormat="1" ht="28.5" spans="1:2">
      <c r="A273" s="571" t="s">
        <v>328</v>
      </c>
      <c r="B273" s="573">
        <v>17</v>
      </c>
    </row>
    <row r="274" s="557" customFormat="1" ht="14.25" spans="1:2">
      <c r="A274" s="571" t="s">
        <v>329</v>
      </c>
      <c r="B274" s="573">
        <f>B275</f>
        <v>1</v>
      </c>
    </row>
    <row r="275" s="557" customFormat="1" ht="14.25" spans="1:2">
      <c r="A275" s="571" t="s">
        <v>330</v>
      </c>
      <c r="B275" s="573">
        <f>SUM(B276)</f>
        <v>1</v>
      </c>
    </row>
    <row r="276" s="557" customFormat="1" ht="14.25" spans="1:2">
      <c r="A276" s="571" t="s">
        <v>331</v>
      </c>
      <c r="B276" s="573">
        <v>1</v>
      </c>
    </row>
    <row r="277" s="554" customFormat="1" ht="28.5" spans="1:2">
      <c r="A277" s="571" t="s">
        <v>332</v>
      </c>
      <c r="B277" s="573">
        <f>B278</f>
        <v>722</v>
      </c>
    </row>
    <row r="278" s="554" customFormat="1" ht="14.25" spans="1:2">
      <c r="A278" s="571" t="s">
        <v>333</v>
      </c>
      <c r="B278" s="573">
        <f>SUM(B279:B280)</f>
        <v>722</v>
      </c>
    </row>
    <row r="279" s="554" customFormat="1" ht="14.25" spans="1:2">
      <c r="A279" s="571" t="s">
        <v>124</v>
      </c>
      <c r="B279" s="573">
        <v>117</v>
      </c>
    </row>
    <row r="280" s="554" customFormat="1" ht="14.25" spans="1:2">
      <c r="A280" s="571" t="s">
        <v>126</v>
      </c>
      <c r="B280" s="573">
        <v>605</v>
      </c>
    </row>
    <row r="281" s="554" customFormat="1" ht="14.25" spans="1:2">
      <c r="A281" s="571" t="s">
        <v>334</v>
      </c>
      <c r="B281" s="573">
        <f>B282</f>
        <v>7277</v>
      </c>
    </row>
    <row r="282" s="554" customFormat="1" ht="14.25" spans="1:2">
      <c r="A282" s="571" t="s">
        <v>335</v>
      </c>
      <c r="B282" s="573">
        <f>SUM(B283:B283)</f>
        <v>7277</v>
      </c>
    </row>
    <row r="283" s="554" customFormat="1" ht="14.25" spans="1:2">
      <c r="A283" s="571" t="s">
        <v>336</v>
      </c>
      <c r="B283" s="573">
        <v>7277</v>
      </c>
    </row>
    <row r="284" s="554" customFormat="1" ht="14.25" spans="1:2">
      <c r="A284" s="571" t="s">
        <v>337</v>
      </c>
      <c r="B284" s="573">
        <f>B285+B287</f>
        <v>326</v>
      </c>
    </row>
    <row r="285" s="554" customFormat="1" ht="14.25" spans="1:2">
      <c r="A285" s="571" t="s">
        <v>338</v>
      </c>
      <c r="B285" s="573">
        <f>SUM(B286:B286)</f>
        <v>217</v>
      </c>
    </row>
    <row r="286" s="554" customFormat="1" ht="14.25" spans="1:2">
      <c r="A286" s="571" t="s">
        <v>124</v>
      </c>
      <c r="B286" s="573">
        <v>217</v>
      </c>
    </row>
    <row r="287" s="554" customFormat="1" ht="14.25" spans="1:2">
      <c r="A287" s="571" t="s">
        <v>339</v>
      </c>
      <c r="B287" s="573">
        <f>B288</f>
        <v>109</v>
      </c>
    </row>
    <row r="288" s="554" customFormat="1" ht="14.25" spans="1:2">
      <c r="A288" s="571" t="s">
        <v>340</v>
      </c>
      <c r="B288" s="573">
        <v>109</v>
      </c>
    </row>
    <row r="289" s="554" customFormat="1" ht="28.5" spans="1:2">
      <c r="A289" s="571" t="s">
        <v>341</v>
      </c>
      <c r="B289" s="573">
        <f>B290+B295+B298+B305+B303+B301</f>
        <v>1865</v>
      </c>
    </row>
    <row r="290" s="554" customFormat="1" ht="14.25" spans="1:2">
      <c r="A290" s="571" t="s">
        <v>342</v>
      </c>
      <c r="B290" s="573">
        <f>SUM(B291:B294)</f>
        <v>662</v>
      </c>
    </row>
    <row r="291" s="554" customFormat="1" ht="14.25" spans="1:2">
      <c r="A291" s="571" t="s">
        <v>124</v>
      </c>
      <c r="B291" s="573">
        <v>510</v>
      </c>
    </row>
    <row r="292" s="554" customFormat="1" ht="14.25" spans="1:2">
      <c r="A292" s="571" t="s">
        <v>145</v>
      </c>
      <c r="B292" s="573">
        <v>55</v>
      </c>
    </row>
    <row r="293" s="554" customFormat="1" ht="14.25" spans="1:2">
      <c r="A293" s="571" t="s">
        <v>126</v>
      </c>
      <c r="B293" s="573">
        <v>96</v>
      </c>
    </row>
    <row r="294" s="554" customFormat="1" ht="14.25" spans="1:2">
      <c r="A294" s="571" t="s">
        <v>343</v>
      </c>
      <c r="B294" s="573">
        <v>1</v>
      </c>
    </row>
    <row r="295" s="554" customFormat="1" ht="14.25" spans="1:2">
      <c r="A295" s="571" t="s">
        <v>344</v>
      </c>
      <c r="B295" s="573">
        <f>SUM(B296:B297)</f>
        <v>426</v>
      </c>
    </row>
    <row r="296" s="554" customFormat="1" ht="14.25" spans="1:2">
      <c r="A296" s="571" t="s">
        <v>124</v>
      </c>
      <c r="B296" s="573">
        <v>425</v>
      </c>
    </row>
    <row r="297" s="554" customFormat="1" ht="28.5" spans="1:2">
      <c r="A297" s="571" t="s">
        <v>345</v>
      </c>
      <c r="B297" s="573">
        <v>1</v>
      </c>
    </row>
    <row r="298" s="554" customFormat="1" ht="14.25" spans="1:2">
      <c r="A298" s="571" t="s">
        <v>346</v>
      </c>
      <c r="B298" s="573">
        <f>SUM(B299:B300)</f>
        <v>164</v>
      </c>
    </row>
    <row r="299" s="554" customFormat="1" ht="14.25" spans="1:2">
      <c r="A299" s="571" t="s">
        <v>124</v>
      </c>
      <c r="B299" s="573">
        <v>114</v>
      </c>
    </row>
    <row r="300" s="554" customFormat="1" ht="14.25" spans="1:2">
      <c r="A300" s="571" t="s">
        <v>347</v>
      </c>
      <c r="B300" s="573">
        <v>50</v>
      </c>
    </row>
    <row r="301" s="557" customFormat="1" ht="14.25" spans="1:2">
      <c r="A301" s="571" t="s">
        <v>348</v>
      </c>
      <c r="B301" s="573">
        <f>SUM(B302)</f>
        <v>493</v>
      </c>
    </row>
    <row r="302" s="557" customFormat="1" ht="14.25" spans="1:2">
      <c r="A302" s="571" t="s">
        <v>349</v>
      </c>
      <c r="B302" s="573">
        <v>493</v>
      </c>
    </row>
    <row r="303" s="554" customFormat="1" ht="28.5" spans="1:2">
      <c r="A303" s="571" t="s">
        <v>350</v>
      </c>
      <c r="B303" s="573">
        <f>SUM(B304)</f>
        <v>20</v>
      </c>
    </row>
    <row r="304" s="554" customFormat="1" ht="14.25" spans="1:2">
      <c r="A304" s="571" t="s">
        <v>351</v>
      </c>
      <c r="B304" s="573">
        <v>20</v>
      </c>
    </row>
    <row r="305" s="554" customFormat="1" ht="28.5" spans="1:2">
      <c r="A305" s="571" t="s">
        <v>352</v>
      </c>
      <c r="B305" s="573">
        <f>SUM(B306)</f>
        <v>100</v>
      </c>
    </row>
    <row r="306" s="554" customFormat="1" ht="28.5" spans="1:2">
      <c r="A306" s="571" t="s">
        <v>353</v>
      </c>
      <c r="B306" s="573">
        <v>100</v>
      </c>
    </row>
    <row r="307" s="554" customFormat="1" ht="14.25" spans="1:2">
      <c r="A307" s="571" t="s">
        <v>354</v>
      </c>
      <c r="B307" s="573">
        <v>200</v>
      </c>
    </row>
    <row r="308" s="554" customFormat="1" ht="14.25" spans="1:2">
      <c r="A308" s="571" t="s">
        <v>355</v>
      </c>
      <c r="B308" s="573">
        <f>B309+B311</f>
        <v>30472</v>
      </c>
    </row>
    <row r="309" s="554" customFormat="1" ht="14.25" spans="1:2">
      <c r="A309" s="571" t="s">
        <v>356</v>
      </c>
      <c r="B309" s="573">
        <f>SUM(B310:B310)</f>
        <v>30320</v>
      </c>
    </row>
    <row r="310" s="554" customFormat="1" ht="14.25" spans="1:2">
      <c r="A310" s="571" t="s">
        <v>357</v>
      </c>
      <c r="B310" s="573">
        <v>30320</v>
      </c>
    </row>
    <row r="311" s="557" customFormat="1" ht="14.25" spans="1:2">
      <c r="A311" s="571" t="s">
        <v>358</v>
      </c>
      <c r="B311" s="573">
        <f>SUM(B312)</f>
        <v>152</v>
      </c>
    </row>
    <row r="312" s="557" customFormat="1" ht="14.25" spans="1:2">
      <c r="A312" s="571" t="s">
        <v>359</v>
      </c>
      <c r="B312" s="573">
        <v>152</v>
      </c>
    </row>
    <row r="313" s="554" customFormat="1" ht="14.25" spans="1:2">
      <c r="A313" s="571" t="s">
        <v>360</v>
      </c>
      <c r="B313" s="573">
        <f>B314</f>
        <v>876</v>
      </c>
    </row>
    <row r="314" s="554" customFormat="1" ht="28.5" spans="1:2">
      <c r="A314" s="571" t="s">
        <v>361</v>
      </c>
      <c r="B314" s="573">
        <f>B315</f>
        <v>876</v>
      </c>
    </row>
    <row r="315" s="554" customFormat="1" ht="28.5" spans="1:2">
      <c r="A315" s="571" t="s">
        <v>362</v>
      </c>
      <c r="B315" s="573">
        <v>876</v>
      </c>
    </row>
    <row r="316" s="554" customFormat="1" ht="27.75" customHeight="1" spans="1:2">
      <c r="A316" s="577" t="s">
        <v>363</v>
      </c>
      <c r="B316" s="578">
        <f>B6+B81+B84+B96+B112+B120+B137+B186+B230+B236+B256+B268+B277+B281+B284+B289+B308+B313+B307+B261+B223+B274</f>
        <v>150215</v>
      </c>
    </row>
  </sheetData>
  <mergeCells count="3">
    <mergeCell ref="A2:B2"/>
    <mergeCell ref="A4:A5"/>
    <mergeCell ref="B4:B5"/>
  </mergeCells>
  <printOptions horizontalCentered="1"/>
  <pageMargins left="0.354330708661417" right="0.196850393700787" top="0.15748031496063" bottom="0.354330708661417" header="0.196850393700787" footer="0.31496062992126"/>
  <pageSetup paperSize="9" fitToHeight="0"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E34"/>
  <sheetViews>
    <sheetView showZeros="0" workbookViewId="0">
      <pane ySplit="4" topLeftCell="A5" activePane="bottomLeft" state="frozen"/>
      <selection/>
      <selection pane="bottomLeft" activeCell="D30" sqref="D30"/>
    </sheetView>
  </sheetViews>
  <sheetFormatPr defaultColWidth="9" defaultRowHeight="14.25" outlineLevelCol="4"/>
  <cols>
    <col min="1" max="1" width="40.375" style="528" customWidth="1"/>
    <col min="2" max="2" width="15.625" style="528" customWidth="1"/>
    <col min="3" max="3" width="40.375" style="528" customWidth="1"/>
    <col min="4" max="4" width="15.625" style="528" customWidth="1"/>
    <col min="5" max="5" width="9.5" style="529" customWidth="1"/>
    <col min="6" max="256" width="9" style="529"/>
    <col min="257" max="257" width="43.625" style="529" customWidth="1"/>
    <col min="258" max="258" width="19.25" style="529" customWidth="1"/>
    <col min="259" max="259" width="43.625" style="529" customWidth="1"/>
    <col min="260" max="260" width="19.25" style="529" customWidth="1"/>
    <col min="261" max="261" width="9.5" style="529" customWidth="1"/>
    <col min="262" max="512" width="9" style="529"/>
    <col min="513" max="513" width="43.625" style="529" customWidth="1"/>
    <col min="514" max="514" width="19.25" style="529" customWidth="1"/>
    <col min="515" max="515" width="43.625" style="529" customWidth="1"/>
    <col min="516" max="516" width="19.25" style="529" customWidth="1"/>
    <col min="517" max="517" width="9.5" style="529" customWidth="1"/>
    <col min="518" max="768" width="9" style="529"/>
    <col min="769" max="769" width="43.625" style="529" customWidth="1"/>
    <col min="770" max="770" width="19.25" style="529" customWidth="1"/>
    <col min="771" max="771" width="43.625" style="529" customWidth="1"/>
    <col min="772" max="772" width="19.25" style="529" customWidth="1"/>
    <col min="773" max="773" width="9.5" style="529" customWidth="1"/>
    <col min="774" max="1024" width="9" style="529"/>
    <col min="1025" max="1025" width="43.625" style="529" customWidth="1"/>
    <col min="1026" max="1026" width="19.25" style="529" customWidth="1"/>
    <col min="1027" max="1027" width="43.625" style="529" customWidth="1"/>
    <col min="1028" max="1028" width="19.25" style="529" customWidth="1"/>
    <col min="1029" max="1029" width="9.5" style="529" customWidth="1"/>
    <col min="1030" max="1280" width="9" style="529"/>
    <col min="1281" max="1281" width="43.625" style="529" customWidth="1"/>
    <col min="1282" max="1282" width="19.25" style="529" customWidth="1"/>
    <col min="1283" max="1283" width="43.625" style="529" customWidth="1"/>
    <col min="1284" max="1284" width="19.25" style="529" customWidth="1"/>
    <col min="1285" max="1285" width="9.5" style="529" customWidth="1"/>
    <col min="1286" max="1536" width="9" style="529"/>
    <col min="1537" max="1537" width="43.625" style="529" customWidth="1"/>
    <col min="1538" max="1538" width="19.25" style="529" customWidth="1"/>
    <col min="1539" max="1539" width="43.625" style="529" customWidth="1"/>
    <col min="1540" max="1540" width="19.25" style="529" customWidth="1"/>
    <col min="1541" max="1541" width="9.5" style="529" customWidth="1"/>
    <col min="1542" max="1792" width="9" style="529"/>
    <col min="1793" max="1793" width="43.625" style="529" customWidth="1"/>
    <col min="1794" max="1794" width="19.25" style="529" customWidth="1"/>
    <col min="1795" max="1795" width="43.625" style="529" customWidth="1"/>
    <col min="1796" max="1796" width="19.25" style="529" customWidth="1"/>
    <col min="1797" max="1797" width="9.5" style="529" customWidth="1"/>
    <col min="1798" max="2048" width="9" style="529"/>
    <col min="2049" max="2049" width="43.625" style="529" customWidth="1"/>
    <col min="2050" max="2050" width="19.25" style="529" customWidth="1"/>
    <col min="2051" max="2051" width="43.625" style="529" customWidth="1"/>
    <col min="2052" max="2052" width="19.25" style="529" customWidth="1"/>
    <col min="2053" max="2053" width="9.5" style="529" customWidth="1"/>
    <col min="2054" max="2304" width="9" style="529"/>
    <col min="2305" max="2305" width="43.625" style="529" customWidth="1"/>
    <col min="2306" max="2306" width="19.25" style="529" customWidth="1"/>
    <col min="2307" max="2307" width="43.625" style="529" customWidth="1"/>
    <col min="2308" max="2308" width="19.25" style="529" customWidth="1"/>
    <col min="2309" max="2309" width="9.5" style="529" customWidth="1"/>
    <col min="2310" max="2560" width="9" style="529"/>
    <col min="2561" max="2561" width="43.625" style="529" customWidth="1"/>
    <col min="2562" max="2562" width="19.25" style="529" customWidth="1"/>
    <col min="2563" max="2563" width="43.625" style="529" customWidth="1"/>
    <col min="2564" max="2564" width="19.25" style="529" customWidth="1"/>
    <col min="2565" max="2565" width="9.5" style="529" customWidth="1"/>
    <col min="2566" max="2816" width="9" style="529"/>
    <col min="2817" max="2817" width="43.625" style="529" customWidth="1"/>
    <col min="2818" max="2818" width="19.25" style="529" customWidth="1"/>
    <col min="2819" max="2819" width="43.625" style="529" customWidth="1"/>
    <col min="2820" max="2820" width="19.25" style="529" customWidth="1"/>
    <col min="2821" max="2821" width="9.5" style="529" customWidth="1"/>
    <col min="2822" max="3072" width="9" style="529"/>
    <col min="3073" max="3073" width="43.625" style="529" customWidth="1"/>
    <col min="3074" max="3074" width="19.25" style="529" customWidth="1"/>
    <col min="3075" max="3075" width="43.625" style="529" customWidth="1"/>
    <col min="3076" max="3076" width="19.25" style="529" customWidth="1"/>
    <col min="3077" max="3077" width="9.5" style="529" customWidth="1"/>
    <col min="3078" max="3328" width="9" style="529"/>
    <col min="3329" max="3329" width="43.625" style="529" customWidth="1"/>
    <col min="3330" max="3330" width="19.25" style="529" customWidth="1"/>
    <col min="3331" max="3331" width="43.625" style="529" customWidth="1"/>
    <col min="3332" max="3332" width="19.25" style="529" customWidth="1"/>
    <col min="3333" max="3333" width="9.5" style="529" customWidth="1"/>
    <col min="3334" max="3584" width="9" style="529"/>
    <col min="3585" max="3585" width="43.625" style="529" customWidth="1"/>
    <col min="3586" max="3586" width="19.25" style="529" customWidth="1"/>
    <col min="3587" max="3587" width="43.625" style="529" customWidth="1"/>
    <col min="3588" max="3588" width="19.25" style="529" customWidth="1"/>
    <col min="3589" max="3589" width="9.5" style="529" customWidth="1"/>
    <col min="3590" max="3840" width="9" style="529"/>
    <col min="3841" max="3841" width="43.625" style="529" customWidth="1"/>
    <col min="3842" max="3842" width="19.25" style="529" customWidth="1"/>
    <col min="3843" max="3843" width="43.625" style="529" customWidth="1"/>
    <col min="3844" max="3844" width="19.25" style="529" customWidth="1"/>
    <col min="3845" max="3845" width="9.5" style="529" customWidth="1"/>
    <col min="3846" max="4096" width="9" style="529"/>
    <col min="4097" max="4097" width="43.625" style="529" customWidth="1"/>
    <col min="4098" max="4098" width="19.25" style="529" customWidth="1"/>
    <col min="4099" max="4099" width="43.625" style="529" customWidth="1"/>
    <col min="4100" max="4100" width="19.25" style="529" customWidth="1"/>
    <col min="4101" max="4101" width="9.5" style="529" customWidth="1"/>
    <col min="4102" max="4352" width="9" style="529"/>
    <col min="4353" max="4353" width="43.625" style="529" customWidth="1"/>
    <col min="4354" max="4354" width="19.25" style="529" customWidth="1"/>
    <col min="4355" max="4355" width="43.625" style="529" customWidth="1"/>
    <col min="4356" max="4356" width="19.25" style="529" customWidth="1"/>
    <col min="4357" max="4357" width="9.5" style="529" customWidth="1"/>
    <col min="4358" max="4608" width="9" style="529"/>
    <col min="4609" max="4609" width="43.625" style="529" customWidth="1"/>
    <col min="4610" max="4610" width="19.25" style="529" customWidth="1"/>
    <col min="4611" max="4611" width="43.625" style="529" customWidth="1"/>
    <col min="4612" max="4612" width="19.25" style="529" customWidth="1"/>
    <col min="4613" max="4613" width="9.5" style="529" customWidth="1"/>
    <col min="4614" max="4864" width="9" style="529"/>
    <col min="4865" max="4865" width="43.625" style="529" customWidth="1"/>
    <col min="4866" max="4866" width="19.25" style="529" customWidth="1"/>
    <col min="4867" max="4867" width="43.625" style="529" customWidth="1"/>
    <col min="4868" max="4868" width="19.25" style="529" customWidth="1"/>
    <col min="4869" max="4869" width="9.5" style="529" customWidth="1"/>
    <col min="4870" max="5120" width="9" style="529"/>
    <col min="5121" max="5121" width="43.625" style="529" customWidth="1"/>
    <col min="5122" max="5122" width="19.25" style="529" customWidth="1"/>
    <col min="5123" max="5123" width="43.625" style="529" customWidth="1"/>
    <col min="5124" max="5124" width="19.25" style="529" customWidth="1"/>
    <col min="5125" max="5125" width="9.5" style="529" customWidth="1"/>
    <col min="5126" max="5376" width="9" style="529"/>
    <col min="5377" max="5377" width="43.625" style="529" customWidth="1"/>
    <col min="5378" max="5378" width="19.25" style="529" customWidth="1"/>
    <col min="5379" max="5379" width="43.625" style="529" customWidth="1"/>
    <col min="5380" max="5380" width="19.25" style="529" customWidth="1"/>
    <col min="5381" max="5381" width="9.5" style="529" customWidth="1"/>
    <col min="5382" max="5632" width="9" style="529"/>
    <col min="5633" max="5633" width="43.625" style="529" customWidth="1"/>
    <col min="5634" max="5634" width="19.25" style="529" customWidth="1"/>
    <col min="5635" max="5635" width="43.625" style="529" customWidth="1"/>
    <col min="5636" max="5636" width="19.25" style="529" customWidth="1"/>
    <col min="5637" max="5637" width="9.5" style="529" customWidth="1"/>
    <col min="5638" max="5888" width="9" style="529"/>
    <col min="5889" max="5889" width="43.625" style="529" customWidth="1"/>
    <col min="5890" max="5890" width="19.25" style="529" customWidth="1"/>
    <col min="5891" max="5891" width="43.625" style="529" customWidth="1"/>
    <col min="5892" max="5892" width="19.25" style="529" customWidth="1"/>
    <col min="5893" max="5893" width="9.5" style="529" customWidth="1"/>
    <col min="5894" max="6144" width="9" style="529"/>
    <col min="6145" max="6145" width="43.625" style="529" customWidth="1"/>
    <col min="6146" max="6146" width="19.25" style="529" customWidth="1"/>
    <col min="6147" max="6147" width="43.625" style="529" customWidth="1"/>
    <col min="6148" max="6148" width="19.25" style="529" customWidth="1"/>
    <col min="6149" max="6149" width="9.5" style="529" customWidth="1"/>
    <col min="6150" max="6400" width="9" style="529"/>
    <col min="6401" max="6401" width="43.625" style="529" customWidth="1"/>
    <col min="6402" max="6402" width="19.25" style="529" customWidth="1"/>
    <col min="6403" max="6403" width="43.625" style="529" customWidth="1"/>
    <col min="6404" max="6404" width="19.25" style="529" customWidth="1"/>
    <col min="6405" max="6405" width="9.5" style="529" customWidth="1"/>
    <col min="6406" max="6656" width="9" style="529"/>
    <col min="6657" max="6657" width="43.625" style="529" customWidth="1"/>
    <col min="6658" max="6658" width="19.25" style="529" customWidth="1"/>
    <col min="6659" max="6659" width="43.625" style="529" customWidth="1"/>
    <col min="6660" max="6660" width="19.25" style="529" customWidth="1"/>
    <col min="6661" max="6661" width="9.5" style="529" customWidth="1"/>
    <col min="6662" max="6912" width="9" style="529"/>
    <col min="6913" max="6913" width="43.625" style="529" customWidth="1"/>
    <col min="6914" max="6914" width="19.25" style="529" customWidth="1"/>
    <col min="6915" max="6915" width="43.625" style="529" customWidth="1"/>
    <col min="6916" max="6916" width="19.25" style="529" customWidth="1"/>
    <col min="6917" max="6917" width="9.5" style="529" customWidth="1"/>
    <col min="6918" max="7168" width="9" style="529"/>
    <col min="7169" max="7169" width="43.625" style="529" customWidth="1"/>
    <col min="7170" max="7170" width="19.25" style="529" customWidth="1"/>
    <col min="7171" max="7171" width="43.625" style="529" customWidth="1"/>
    <col min="7172" max="7172" width="19.25" style="529" customWidth="1"/>
    <col min="7173" max="7173" width="9.5" style="529" customWidth="1"/>
    <col min="7174" max="7424" width="9" style="529"/>
    <col min="7425" max="7425" width="43.625" style="529" customWidth="1"/>
    <col min="7426" max="7426" width="19.25" style="529" customWidth="1"/>
    <col min="7427" max="7427" width="43.625" style="529" customWidth="1"/>
    <col min="7428" max="7428" width="19.25" style="529" customWidth="1"/>
    <col min="7429" max="7429" width="9.5" style="529" customWidth="1"/>
    <col min="7430" max="7680" width="9" style="529"/>
    <col min="7681" max="7681" width="43.625" style="529" customWidth="1"/>
    <col min="7682" max="7682" width="19.25" style="529" customWidth="1"/>
    <col min="7683" max="7683" width="43.625" style="529" customWidth="1"/>
    <col min="7684" max="7684" width="19.25" style="529" customWidth="1"/>
    <col min="7685" max="7685" width="9.5" style="529" customWidth="1"/>
    <col min="7686" max="7936" width="9" style="529"/>
    <col min="7937" max="7937" width="43.625" style="529" customWidth="1"/>
    <col min="7938" max="7938" width="19.25" style="529" customWidth="1"/>
    <col min="7939" max="7939" width="43.625" style="529" customWidth="1"/>
    <col min="7940" max="7940" width="19.25" style="529" customWidth="1"/>
    <col min="7941" max="7941" width="9.5" style="529" customWidth="1"/>
    <col min="7942" max="8192" width="9" style="529"/>
    <col min="8193" max="8193" width="43.625" style="529" customWidth="1"/>
    <col min="8194" max="8194" width="19.25" style="529" customWidth="1"/>
    <col min="8195" max="8195" width="43.625" style="529" customWidth="1"/>
    <col min="8196" max="8196" width="19.25" style="529" customWidth="1"/>
    <col min="8197" max="8197" width="9.5" style="529" customWidth="1"/>
    <col min="8198" max="8448" width="9" style="529"/>
    <col min="8449" max="8449" width="43.625" style="529" customWidth="1"/>
    <col min="8450" max="8450" width="19.25" style="529" customWidth="1"/>
    <col min="8451" max="8451" width="43.625" style="529" customWidth="1"/>
    <col min="8452" max="8452" width="19.25" style="529" customWidth="1"/>
    <col min="8453" max="8453" width="9.5" style="529" customWidth="1"/>
    <col min="8454" max="8704" width="9" style="529"/>
    <col min="8705" max="8705" width="43.625" style="529" customWidth="1"/>
    <col min="8706" max="8706" width="19.25" style="529" customWidth="1"/>
    <col min="8707" max="8707" width="43.625" style="529" customWidth="1"/>
    <col min="8708" max="8708" width="19.25" style="529" customWidth="1"/>
    <col min="8709" max="8709" width="9.5" style="529" customWidth="1"/>
    <col min="8710" max="8960" width="9" style="529"/>
    <col min="8961" max="8961" width="43.625" style="529" customWidth="1"/>
    <col min="8962" max="8962" width="19.25" style="529" customWidth="1"/>
    <col min="8963" max="8963" width="43.625" style="529" customWidth="1"/>
    <col min="8964" max="8964" width="19.25" style="529" customWidth="1"/>
    <col min="8965" max="8965" width="9.5" style="529" customWidth="1"/>
    <col min="8966" max="9216" width="9" style="529"/>
    <col min="9217" max="9217" width="43.625" style="529" customWidth="1"/>
    <col min="9218" max="9218" width="19.25" style="529" customWidth="1"/>
    <col min="9219" max="9219" width="43.625" style="529" customWidth="1"/>
    <col min="9220" max="9220" width="19.25" style="529" customWidth="1"/>
    <col min="9221" max="9221" width="9.5" style="529" customWidth="1"/>
    <col min="9222" max="9472" width="9" style="529"/>
    <col min="9473" max="9473" width="43.625" style="529" customWidth="1"/>
    <col min="9474" max="9474" width="19.25" style="529" customWidth="1"/>
    <col min="9475" max="9475" width="43.625" style="529" customWidth="1"/>
    <col min="9476" max="9476" width="19.25" style="529" customWidth="1"/>
    <col min="9477" max="9477" width="9.5" style="529" customWidth="1"/>
    <col min="9478" max="9728" width="9" style="529"/>
    <col min="9729" max="9729" width="43.625" style="529" customWidth="1"/>
    <col min="9730" max="9730" width="19.25" style="529" customWidth="1"/>
    <col min="9731" max="9731" width="43.625" style="529" customWidth="1"/>
    <col min="9732" max="9732" width="19.25" style="529" customWidth="1"/>
    <col min="9733" max="9733" width="9.5" style="529" customWidth="1"/>
    <col min="9734" max="9984" width="9" style="529"/>
    <col min="9985" max="9985" width="43.625" style="529" customWidth="1"/>
    <col min="9986" max="9986" width="19.25" style="529" customWidth="1"/>
    <col min="9987" max="9987" width="43.625" style="529" customWidth="1"/>
    <col min="9988" max="9988" width="19.25" style="529" customWidth="1"/>
    <col min="9989" max="9989" width="9.5" style="529" customWidth="1"/>
    <col min="9990" max="10240" width="9" style="529"/>
    <col min="10241" max="10241" width="43.625" style="529" customWidth="1"/>
    <col min="10242" max="10242" width="19.25" style="529" customWidth="1"/>
    <col min="10243" max="10243" width="43.625" style="529" customWidth="1"/>
    <col min="10244" max="10244" width="19.25" style="529" customWidth="1"/>
    <col min="10245" max="10245" width="9.5" style="529" customWidth="1"/>
    <col min="10246" max="10496" width="9" style="529"/>
    <col min="10497" max="10497" width="43.625" style="529" customWidth="1"/>
    <col min="10498" max="10498" width="19.25" style="529" customWidth="1"/>
    <col min="10499" max="10499" width="43.625" style="529" customWidth="1"/>
    <col min="10500" max="10500" width="19.25" style="529" customWidth="1"/>
    <col min="10501" max="10501" width="9.5" style="529" customWidth="1"/>
    <col min="10502" max="10752" width="9" style="529"/>
    <col min="10753" max="10753" width="43.625" style="529" customWidth="1"/>
    <col min="10754" max="10754" width="19.25" style="529" customWidth="1"/>
    <col min="10755" max="10755" width="43.625" style="529" customWidth="1"/>
    <col min="10756" max="10756" width="19.25" style="529" customWidth="1"/>
    <col min="10757" max="10757" width="9.5" style="529" customWidth="1"/>
    <col min="10758" max="11008" width="9" style="529"/>
    <col min="11009" max="11009" width="43.625" style="529" customWidth="1"/>
    <col min="11010" max="11010" width="19.25" style="529" customWidth="1"/>
    <col min="11011" max="11011" width="43.625" style="529" customWidth="1"/>
    <col min="11012" max="11012" width="19.25" style="529" customWidth="1"/>
    <col min="11013" max="11013" width="9.5" style="529" customWidth="1"/>
    <col min="11014" max="11264" width="9" style="529"/>
    <col min="11265" max="11265" width="43.625" style="529" customWidth="1"/>
    <col min="11266" max="11266" width="19.25" style="529" customWidth="1"/>
    <col min="11267" max="11267" width="43.625" style="529" customWidth="1"/>
    <col min="11268" max="11268" width="19.25" style="529" customWidth="1"/>
    <col min="11269" max="11269" width="9.5" style="529" customWidth="1"/>
    <col min="11270" max="11520" width="9" style="529"/>
    <col min="11521" max="11521" width="43.625" style="529" customWidth="1"/>
    <col min="11522" max="11522" width="19.25" style="529" customWidth="1"/>
    <col min="11523" max="11523" width="43.625" style="529" customWidth="1"/>
    <col min="11524" max="11524" width="19.25" style="529" customWidth="1"/>
    <col min="11525" max="11525" width="9.5" style="529" customWidth="1"/>
    <col min="11526" max="11776" width="9" style="529"/>
    <col min="11777" max="11777" width="43.625" style="529" customWidth="1"/>
    <col min="11778" max="11778" width="19.25" style="529" customWidth="1"/>
    <col min="11779" max="11779" width="43.625" style="529" customWidth="1"/>
    <col min="11780" max="11780" width="19.25" style="529" customWidth="1"/>
    <col min="11781" max="11781" width="9.5" style="529" customWidth="1"/>
    <col min="11782" max="12032" width="9" style="529"/>
    <col min="12033" max="12033" width="43.625" style="529" customWidth="1"/>
    <col min="12034" max="12034" width="19.25" style="529" customWidth="1"/>
    <col min="12035" max="12035" width="43.625" style="529" customWidth="1"/>
    <col min="12036" max="12036" width="19.25" style="529" customWidth="1"/>
    <col min="12037" max="12037" width="9.5" style="529" customWidth="1"/>
    <col min="12038" max="12288" width="9" style="529"/>
    <col min="12289" max="12289" width="43.625" style="529" customWidth="1"/>
    <col min="12290" max="12290" width="19.25" style="529" customWidth="1"/>
    <col min="12291" max="12291" width="43.625" style="529" customWidth="1"/>
    <col min="12292" max="12292" width="19.25" style="529" customWidth="1"/>
    <col min="12293" max="12293" width="9.5" style="529" customWidth="1"/>
    <col min="12294" max="12544" width="9" style="529"/>
    <col min="12545" max="12545" width="43.625" style="529" customWidth="1"/>
    <col min="12546" max="12546" width="19.25" style="529" customWidth="1"/>
    <col min="12547" max="12547" width="43.625" style="529" customWidth="1"/>
    <col min="12548" max="12548" width="19.25" style="529" customWidth="1"/>
    <col min="12549" max="12549" width="9.5" style="529" customWidth="1"/>
    <col min="12550" max="12800" width="9" style="529"/>
    <col min="12801" max="12801" width="43.625" style="529" customWidth="1"/>
    <col min="12802" max="12802" width="19.25" style="529" customWidth="1"/>
    <col min="12803" max="12803" width="43.625" style="529" customWidth="1"/>
    <col min="12804" max="12804" width="19.25" style="529" customWidth="1"/>
    <col min="12805" max="12805" width="9.5" style="529" customWidth="1"/>
    <col min="12806" max="13056" width="9" style="529"/>
    <col min="13057" max="13057" width="43.625" style="529" customWidth="1"/>
    <col min="13058" max="13058" width="19.25" style="529" customWidth="1"/>
    <col min="13059" max="13059" width="43.625" style="529" customWidth="1"/>
    <col min="13060" max="13060" width="19.25" style="529" customWidth="1"/>
    <col min="13061" max="13061" width="9.5" style="529" customWidth="1"/>
    <col min="13062" max="13312" width="9" style="529"/>
    <col min="13313" max="13313" width="43.625" style="529" customWidth="1"/>
    <col min="13314" max="13314" width="19.25" style="529" customWidth="1"/>
    <col min="13315" max="13315" width="43.625" style="529" customWidth="1"/>
    <col min="13316" max="13316" width="19.25" style="529" customWidth="1"/>
    <col min="13317" max="13317" width="9.5" style="529" customWidth="1"/>
    <col min="13318" max="13568" width="9" style="529"/>
    <col min="13569" max="13569" width="43.625" style="529" customWidth="1"/>
    <col min="13570" max="13570" width="19.25" style="529" customWidth="1"/>
    <col min="13571" max="13571" width="43.625" style="529" customWidth="1"/>
    <col min="13572" max="13572" width="19.25" style="529" customWidth="1"/>
    <col min="13573" max="13573" width="9.5" style="529" customWidth="1"/>
    <col min="13574" max="13824" width="9" style="529"/>
    <col min="13825" max="13825" width="43.625" style="529" customWidth="1"/>
    <col min="13826" max="13826" width="19.25" style="529" customWidth="1"/>
    <col min="13827" max="13827" width="43.625" style="529" customWidth="1"/>
    <col min="13828" max="13828" width="19.25" style="529" customWidth="1"/>
    <col min="13829" max="13829" width="9.5" style="529" customWidth="1"/>
    <col min="13830" max="14080" width="9" style="529"/>
    <col min="14081" max="14081" width="43.625" style="529" customWidth="1"/>
    <col min="14082" max="14082" width="19.25" style="529" customWidth="1"/>
    <col min="14083" max="14083" width="43.625" style="529" customWidth="1"/>
    <col min="14084" max="14084" width="19.25" style="529" customWidth="1"/>
    <col min="14085" max="14085" width="9.5" style="529" customWidth="1"/>
    <col min="14086" max="14336" width="9" style="529"/>
    <col min="14337" max="14337" width="43.625" style="529" customWidth="1"/>
    <col min="14338" max="14338" width="19.25" style="529" customWidth="1"/>
    <col min="14339" max="14339" width="43.625" style="529" customWidth="1"/>
    <col min="14340" max="14340" width="19.25" style="529" customWidth="1"/>
    <col min="14341" max="14341" width="9.5" style="529" customWidth="1"/>
    <col min="14342" max="14592" width="9" style="529"/>
    <col min="14593" max="14593" width="43.625" style="529" customWidth="1"/>
    <col min="14594" max="14594" width="19.25" style="529" customWidth="1"/>
    <col min="14595" max="14595" width="43.625" style="529" customWidth="1"/>
    <col min="14596" max="14596" width="19.25" style="529" customWidth="1"/>
    <col min="14597" max="14597" width="9.5" style="529" customWidth="1"/>
    <col min="14598" max="14848" width="9" style="529"/>
    <col min="14849" max="14849" width="43.625" style="529" customWidth="1"/>
    <col min="14850" max="14850" width="19.25" style="529" customWidth="1"/>
    <col min="14851" max="14851" width="43.625" style="529" customWidth="1"/>
    <col min="14852" max="14852" width="19.25" style="529" customWidth="1"/>
    <col min="14853" max="14853" width="9.5" style="529" customWidth="1"/>
    <col min="14854" max="15104" width="9" style="529"/>
    <col min="15105" max="15105" width="43.625" style="529" customWidth="1"/>
    <col min="15106" max="15106" width="19.25" style="529" customWidth="1"/>
    <col min="15107" max="15107" width="43.625" style="529" customWidth="1"/>
    <col min="15108" max="15108" width="19.25" style="529" customWidth="1"/>
    <col min="15109" max="15109" width="9.5" style="529" customWidth="1"/>
    <col min="15110" max="15360" width="9" style="529"/>
    <col min="15361" max="15361" width="43.625" style="529" customWidth="1"/>
    <col min="15362" max="15362" width="19.25" style="529" customWidth="1"/>
    <col min="15363" max="15363" width="43.625" style="529" customWidth="1"/>
    <col min="15364" max="15364" width="19.25" style="529" customWidth="1"/>
    <col min="15365" max="15365" width="9.5" style="529" customWidth="1"/>
    <col min="15366" max="15616" width="9" style="529"/>
    <col min="15617" max="15617" width="43.625" style="529" customWidth="1"/>
    <col min="15618" max="15618" width="19.25" style="529" customWidth="1"/>
    <col min="15619" max="15619" width="43.625" style="529" customWidth="1"/>
    <col min="15620" max="15620" width="19.25" style="529" customWidth="1"/>
    <col min="15621" max="15621" width="9.5" style="529" customWidth="1"/>
    <col min="15622" max="15872" width="9" style="529"/>
    <col min="15873" max="15873" width="43.625" style="529" customWidth="1"/>
    <col min="15874" max="15874" width="19.25" style="529" customWidth="1"/>
    <col min="15875" max="15875" width="43.625" style="529" customWidth="1"/>
    <col min="15876" max="15876" width="19.25" style="529" customWidth="1"/>
    <col min="15877" max="15877" width="9.5" style="529" customWidth="1"/>
    <col min="15878" max="16128" width="9" style="529"/>
    <col min="16129" max="16129" width="43.625" style="529" customWidth="1"/>
    <col min="16130" max="16130" width="19.25" style="529" customWidth="1"/>
    <col min="16131" max="16131" width="43.625" style="529" customWidth="1"/>
    <col min="16132" max="16132" width="19.25" style="529" customWidth="1"/>
    <col min="16133" max="16133" width="9.5" style="529" customWidth="1"/>
    <col min="16134" max="16384" width="9" style="529"/>
  </cols>
  <sheetData>
    <row r="1" ht="35.25" customHeight="1" spans="1:4">
      <c r="A1" s="530" t="s">
        <v>364</v>
      </c>
      <c r="B1" s="531"/>
      <c r="C1" s="531"/>
      <c r="D1" s="531"/>
    </row>
    <row r="2" ht="37.5" customHeight="1" spans="1:4">
      <c r="A2" s="532" t="s">
        <v>365</v>
      </c>
      <c r="B2" s="532"/>
      <c r="C2" s="532"/>
      <c r="D2" s="532"/>
    </row>
    <row r="3" ht="21.75" customHeight="1" spans="1:4">
      <c r="A3" s="533"/>
      <c r="B3" s="253"/>
      <c r="C3" s="253"/>
      <c r="D3" s="253" t="s">
        <v>2</v>
      </c>
    </row>
    <row r="4" ht="27" customHeight="1" spans="1:4">
      <c r="A4" s="534" t="s">
        <v>366</v>
      </c>
      <c r="B4" s="535" t="s">
        <v>4</v>
      </c>
      <c r="C4" s="255" t="s">
        <v>367</v>
      </c>
      <c r="D4" s="536" t="s">
        <v>4</v>
      </c>
    </row>
    <row r="5" ht="27" customHeight="1" spans="1:4">
      <c r="A5" s="537" t="s">
        <v>70</v>
      </c>
      <c r="B5" s="538">
        <v>25718</v>
      </c>
      <c r="C5" s="537" t="s">
        <v>71</v>
      </c>
      <c r="D5" s="538">
        <v>150215</v>
      </c>
    </row>
    <row r="6" ht="27" customHeight="1" spans="1:4">
      <c r="A6" s="537" t="s">
        <v>72</v>
      </c>
      <c r="B6" s="538">
        <f>B7+B11+B19+B14+B15+B24+B29+B30+B31+B32</f>
        <v>125168</v>
      </c>
      <c r="C6" s="537" t="s">
        <v>73</v>
      </c>
      <c r="D6" s="538"/>
    </row>
    <row r="7" ht="27" customHeight="1" spans="1:4">
      <c r="A7" s="539" t="s">
        <v>74</v>
      </c>
      <c r="B7" s="264">
        <f>SUM(B8:B10)</f>
        <v>105502</v>
      </c>
      <c r="C7" s="539" t="s">
        <v>368</v>
      </c>
      <c r="D7" s="264"/>
    </row>
    <row r="8" s="526" customFormat="1" ht="27" customHeight="1" spans="1:4">
      <c r="A8" s="540" t="s">
        <v>369</v>
      </c>
      <c r="B8" s="541">
        <v>137</v>
      </c>
      <c r="C8" s="542" t="s">
        <v>370</v>
      </c>
      <c r="D8" s="264"/>
    </row>
    <row r="9" s="526" customFormat="1" ht="27" customHeight="1" spans="1:5">
      <c r="A9" s="542" t="s">
        <v>78</v>
      </c>
      <c r="B9" s="264">
        <v>105365</v>
      </c>
      <c r="C9" s="542" t="s">
        <v>371</v>
      </c>
      <c r="D9" s="264"/>
      <c r="E9" s="543"/>
    </row>
    <row r="10" s="526" customFormat="1" ht="27" customHeight="1" spans="1:4">
      <c r="A10" s="542" t="s">
        <v>80</v>
      </c>
      <c r="B10" s="264"/>
      <c r="C10" s="539" t="s">
        <v>75</v>
      </c>
      <c r="D10" s="264"/>
    </row>
    <row r="11" ht="27" customHeight="1" spans="1:4">
      <c r="A11" s="539" t="s">
        <v>372</v>
      </c>
      <c r="B11" s="264"/>
      <c r="C11" s="542" t="s">
        <v>77</v>
      </c>
      <c r="D11" s="264"/>
    </row>
    <row r="12" ht="27" customHeight="1" spans="1:4">
      <c r="A12" s="542" t="s">
        <v>373</v>
      </c>
      <c r="B12" s="264"/>
      <c r="C12" s="542" t="s">
        <v>79</v>
      </c>
      <c r="D12" s="264"/>
    </row>
    <row r="13" s="526" customFormat="1" ht="27" customHeight="1" spans="1:4">
      <c r="A13" s="542" t="s">
        <v>374</v>
      </c>
      <c r="B13" s="264"/>
      <c r="C13" s="544" t="s">
        <v>81</v>
      </c>
      <c r="D13" s="264"/>
    </row>
    <row r="14" s="526" customFormat="1" ht="27" customHeight="1" spans="1:4">
      <c r="A14" s="539" t="s">
        <v>82</v>
      </c>
      <c r="B14" s="264">
        <v>19211</v>
      </c>
      <c r="C14" s="539" t="s">
        <v>375</v>
      </c>
      <c r="D14" s="545"/>
    </row>
    <row r="15" ht="27" customHeight="1" spans="1:4">
      <c r="A15" s="539" t="s">
        <v>38</v>
      </c>
      <c r="B15" s="264">
        <f>SUM(B16:B18)</f>
        <v>62</v>
      </c>
      <c r="C15" s="542" t="s">
        <v>376</v>
      </c>
      <c r="D15" s="546"/>
    </row>
    <row r="16" ht="27" customHeight="1" spans="1:4">
      <c r="A16" s="542" t="s">
        <v>85</v>
      </c>
      <c r="B16" s="546"/>
      <c r="C16" s="542" t="s">
        <v>377</v>
      </c>
      <c r="D16" s="546"/>
    </row>
    <row r="17" ht="27" customHeight="1" spans="1:4">
      <c r="A17" s="542" t="s">
        <v>87</v>
      </c>
      <c r="B17" s="546">
        <v>62</v>
      </c>
      <c r="C17" s="542" t="s">
        <v>378</v>
      </c>
      <c r="D17" s="546"/>
    </row>
    <row r="18" ht="27" customHeight="1" spans="1:4">
      <c r="A18" s="542" t="s">
        <v>89</v>
      </c>
      <c r="B18" s="546"/>
      <c r="C18" s="542" t="s">
        <v>379</v>
      </c>
      <c r="D18" s="546"/>
    </row>
    <row r="19" ht="27" customHeight="1" spans="1:4">
      <c r="A19" s="544" t="s">
        <v>91</v>
      </c>
      <c r="B19" s="546"/>
      <c r="C19" s="544" t="s">
        <v>83</v>
      </c>
      <c r="D19" s="546"/>
    </row>
    <row r="20" ht="27" customHeight="1" spans="1:4">
      <c r="A20" s="542" t="s">
        <v>93</v>
      </c>
      <c r="B20" s="546"/>
      <c r="C20" s="547" t="s">
        <v>84</v>
      </c>
      <c r="D20" s="546"/>
    </row>
    <row r="21" ht="27" customHeight="1" spans="1:4">
      <c r="A21" s="542" t="s">
        <v>95</v>
      </c>
      <c r="B21" s="546"/>
      <c r="C21" s="547" t="s">
        <v>86</v>
      </c>
      <c r="D21" s="546"/>
    </row>
    <row r="22" ht="27" customHeight="1" spans="1:4">
      <c r="A22" s="542" t="s">
        <v>97</v>
      </c>
      <c r="B22" s="546"/>
      <c r="C22" s="547" t="s">
        <v>88</v>
      </c>
      <c r="D22" s="546"/>
    </row>
    <row r="23" ht="27" customHeight="1" spans="1:4">
      <c r="A23" s="542" t="s">
        <v>99</v>
      </c>
      <c r="B23" s="546"/>
      <c r="C23" s="547" t="s">
        <v>90</v>
      </c>
      <c r="D23" s="546"/>
    </row>
    <row r="24" s="527" customFormat="1" ht="27" customHeight="1" spans="1:4">
      <c r="A24" s="539" t="s">
        <v>101</v>
      </c>
      <c r="B24" s="546"/>
      <c r="C24" s="544" t="s">
        <v>92</v>
      </c>
      <c r="D24" s="538"/>
    </row>
    <row r="25" ht="27" customHeight="1" spans="1:4">
      <c r="A25" s="547" t="s">
        <v>103</v>
      </c>
      <c r="B25" s="546"/>
      <c r="C25" s="544" t="s">
        <v>94</v>
      </c>
      <c r="D25" s="264"/>
    </row>
    <row r="26" ht="27" customHeight="1" spans="1:4">
      <c r="A26" s="547" t="s">
        <v>105</v>
      </c>
      <c r="B26" s="548"/>
      <c r="C26" s="544" t="s">
        <v>96</v>
      </c>
      <c r="D26" s="545"/>
    </row>
    <row r="27" ht="27" customHeight="1" spans="1:4">
      <c r="A27" s="547" t="s">
        <v>107</v>
      </c>
      <c r="B27" s="548"/>
      <c r="C27" s="544" t="s">
        <v>98</v>
      </c>
      <c r="D27" s="546"/>
    </row>
    <row r="28" ht="27" customHeight="1" spans="1:4">
      <c r="A28" s="547" t="s">
        <v>109</v>
      </c>
      <c r="B28" s="548"/>
      <c r="C28" s="549" t="s">
        <v>100</v>
      </c>
      <c r="D28" s="550">
        <f>D29</f>
        <v>671</v>
      </c>
    </row>
    <row r="29" ht="27" customHeight="1" spans="1:4">
      <c r="A29" s="539" t="s">
        <v>110</v>
      </c>
      <c r="B29" s="546">
        <v>393</v>
      </c>
      <c r="C29" s="544" t="s">
        <v>102</v>
      </c>
      <c r="D29" s="551">
        <f>SUM(D30:D32)</f>
        <v>671</v>
      </c>
    </row>
    <row r="30" ht="27" customHeight="1" spans="1:4">
      <c r="A30" s="539" t="s">
        <v>111</v>
      </c>
      <c r="B30" s="548"/>
      <c r="C30" s="547" t="s">
        <v>104</v>
      </c>
      <c r="D30" s="551">
        <v>671</v>
      </c>
    </row>
    <row r="31" ht="27" customHeight="1" spans="1:4">
      <c r="A31" s="539" t="s">
        <v>112</v>
      </c>
      <c r="B31" s="538"/>
      <c r="C31" s="547" t="s">
        <v>106</v>
      </c>
      <c r="D31" s="551"/>
    </row>
    <row r="32" ht="27" customHeight="1" spans="1:4">
      <c r="A32" s="544" t="s">
        <v>113</v>
      </c>
      <c r="B32" s="264"/>
      <c r="C32" s="547" t="s">
        <v>108</v>
      </c>
      <c r="D32" s="552"/>
    </row>
    <row r="33" ht="27" customHeight="1" spans="1:4">
      <c r="A33" s="266" t="s">
        <v>114</v>
      </c>
      <c r="B33" s="538">
        <f>B5+B6</f>
        <v>150886</v>
      </c>
      <c r="C33" s="266" t="s">
        <v>115</v>
      </c>
      <c r="D33" s="538">
        <f>D5+D6+D28</f>
        <v>150886</v>
      </c>
    </row>
    <row r="34" spans="2:2">
      <c r="B34" s="553"/>
    </row>
  </sheetData>
  <mergeCells count="1">
    <mergeCell ref="A2:D2"/>
  </mergeCells>
  <printOptions horizontalCentered="1"/>
  <pageMargins left="0.551181102362205" right="0.551181102362205" top="0.275590551181102" bottom="0.393700787401575" header="0.590551181102362" footer="0.15748031496063"/>
  <pageSetup paperSize="9" scale="83" firstPageNumber="135" orientation="portrait" useFirstPageNumber="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B30"/>
  <sheetViews>
    <sheetView workbookViewId="0">
      <pane ySplit="4" topLeftCell="A5" activePane="bottomLeft" state="frozen"/>
      <selection/>
      <selection pane="bottomLeft" activeCell="B18" sqref="B18"/>
    </sheetView>
  </sheetViews>
  <sheetFormatPr defaultColWidth="45.5" defaultRowHeight="14.25" outlineLevelCol="1"/>
  <cols>
    <col min="1" max="1" width="49.875" style="441" customWidth="1"/>
    <col min="2" max="2" width="42.5" style="513" customWidth="1"/>
    <col min="3" max="16384" width="45.5" style="514"/>
  </cols>
  <sheetData>
    <row r="1" s="511" customFormat="1" ht="36" customHeight="1" spans="1:2">
      <c r="A1" s="288" t="s">
        <v>380</v>
      </c>
      <c r="B1" s="513"/>
    </row>
    <row r="2" ht="27" customHeight="1" spans="1:2">
      <c r="A2" s="515" t="s">
        <v>381</v>
      </c>
      <c r="B2" s="515"/>
    </row>
    <row r="3" ht="25.5" customHeight="1" spans="1:2">
      <c r="A3" s="460"/>
      <c r="B3" s="516" t="s">
        <v>2</v>
      </c>
    </row>
    <row r="4" ht="28.9" customHeight="1" spans="1:2">
      <c r="A4" s="517" t="s">
        <v>382</v>
      </c>
      <c r="B4" s="517" t="s">
        <v>4</v>
      </c>
    </row>
    <row r="5" s="512" customFormat="1" ht="25.5" customHeight="1" spans="1:2">
      <c r="A5" s="518" t="s">
        <v>74</v>
      </c>
      <c r="B5" s="519">
        <f>SUM(B6+B13+B22)</f>
        <v>105502</v>
      </c>
    </row>
    <row r="6" s="512" customFormat="1" ht="25.5" customHeight="1" spans="1:2">
      <c r="A6" s="520" t="s">
        <v>383</v>
      </c>
      <c r="B6" s="519">
        <f>SUM(B7:B12)</f>
        <v>137</v>
      </c>
    </row>
    <row r="7" s="512" customFormat="1" ht="25.5" customHeight="1" spans="1:2">
      <c r="A7" s="521" t="s">
        <v>384</v>
      </c>
      <c r="B7" s="522">
        <v>193</v>
      </c>
    </row>
    <row r="8" s="512" customFormat="1" ht="25.5" customHeight="1" spans="1:2">
      <c r="A8" s="521" t="s">
        <v>385</v>
      </c>
      <c r="B8" s="522">
        <v>82</v>
      </c>
    </row>
    <row r="9" s="512" customFormat="1" ht="25.5" customHeight="1" spans="1:2">
      <c r="A9" s="521" t="s">
        <v>386</v>
      </c>
      <c r="B9" s="522">
        <v>844</v>
      </c>
    </row>
    <row r="10" s="512" customFormat="1" ht="25.5" customHeight="1" spans="1:2">
      <c r="A10" s="521" t="s">
        <v>387</v>
      </c>
      <c r="B10" s="522">
        <v>2</v>
      </c>
    </row>
    <row r="11" s="512" customFormat="1" ht="25.5" customHeight="1" spans="1:2">
      <c r="A11" s="521" t="s">
        <v>388</v>
      </c>
      <c r="B11" s="522">
        <v>-906</v>
      </c>
    </row>
    <row r="12" s="512" customFormat="1" ht="25.5" customHeight="1" spans="1:2">
      <c r="A12" s="523" t="s">
        <v>389</v>
      </c>
      <c r="B12" s="524">
        <v>-78</v>
      </c>
    </row>
    <row r="13" s="512" customFormat="1" ht="25.5" customHeight="1" spans="1:2">
      <c r="A13" s="518" t="s">
        <v>390</v>
      </c>
      <c r="B13" s="519">
        <f>SUM(B14:B21)</f>
        <v>105365</v>
      </c>
    </row>
    <row r="14" s="512" customFormat="1" ht="25.5" customHeight="1" spans="1:2">
      <c r="A14" s="525" t="s">
        <v>391</v>
      </c>
      <c r="B14" s="522">
        <v>322</v>
      </c>
    </row>
    <row r="15" s="512" customFormat="1" ht="25.5" customHeight="1" spans="1:2">
      <c r="A15" s="525" t="s">
        <v>392</v>
      </c>
      <c r="B15" s="522">
        <v>58248</v>
      </c>
    </row>
    <row r="16" s="512" customFormat="1" ht="25.5" customHeight="1" spans="1:2">
      <c r="A16" s="525" t="s">
        <v>393</v>
      </c>
      <c r="B16" s="522">
        <v>8660</v>
      </c>
    </row>
    <row r="17" s="512" customFormat="1" ht="25.5" customHeight="1" spans="1:2">
      <c r="A17" s="525" t="s">
        <v>394</v>
      </c>
      <c r="B17" s="522">
        <v>5666</v>
      </c>
    </row>
    <row r="18" s="512" customFormat="1" ht="25.5" customHeight="1" spans="1:2">
      <c r="A18" s="525" t="s">
        <v>395</v>
      </c>
      <c r="B18" s="522">
        <v>10693</v>
      </c>
    </row>
    <row r="19" s="512" customFormat="1" ht="25.5" customHeight="1" spans="1:2">
      <c r="A19" s="525" t="s">
        <v>396</v>
      </c>
      <c r="B19" s="522">
        <v>13825</v>
      </c>
    </row>
    <row r="20" s="512" customFormat="1" ht="25.5" customHeight="1" spans="1:2">
      <c r="A20" s="525" t="s">
        <v>397</v>
      </c>
      <c r="B20" s="522">
        <v>1628</v>
      </c>
    </row>
    <row r="21" s="512" customFormat="1" ht="25.5" customHeight="1" spans="1:2">
      <c r="A21" s="525" t="s">
        <v>398</v>
      </c>
      <c r="B21" s="522">
        <v>6323</v>
      </c>
    </row>
    <row r="22" s="512" customFormat="1" ht="25.5" customHeight="1" spans="1:2">
      <c r="A22" s="520" t="s">
        <v>399</v>
      </c>
      <c r="B22" s="519">
        <v>0</v>
      </c>
    </row>
    <row r="23" s="512" customFormat="1" ht="25.5" customHeight="1" spans="1:2">
      <c r="A23" s="525" t="s">
        <v>400</v>
      </c>
      <c r="B23" s="522"/>
    </row>
    <row r="24" s="512" customFormat="1" ht="25.5" customHeight="1" spans="1:2">
      <c r="A24" s="525" t="s">
        <v>401</v>
      </c>
      <c r="B24" s="522"/>
    </row>
    <row r="25" s="512" customFormat="1" ht="25.5" customHeight="1" spans="1:2">
      <c r="A25" s="525" t="s">
        <v>402</v>
      </c>
      <c r="B25" s="522"/>
    </row>
    <row r="26" s="512" customFormat="1" ht="25.5" customHeight="1" spans="1:2">
      <c r="A26" s="525" t="s">
        <v>403</v>
      </c>
      <c r="B26" s="522"/>
    </row>
    <row r="27" s="512" customFormat="1" ht="25.5" customHeight="1" spans="1:2">
      <c r="A27" s="525" t="s">
        <v>404</v>
      </c>
      <c r="B27" s="522"/>
    </row>
    <row r="28" s="512" customFormat="1" ht="25.5" customHeight="1" spans="1:2">
      <c r="A28" s="525" t="s">
        <v>405</v>
      </c>
      <c r="B28" s="522"/>
    </row>
    <row r="29" s="512" customFormat="1" ht="25.5" customHeight="1" spans="1:2">
      <c r="A29" s="525" t="s">
        <v>406</v>
      </c>
      <c r="B29" s="522"/>
    </row>
    <row r="30" s="512" customFormat="1" ht="25.5" customHeight="1" spans="1:2">
      <c r="A30" s="525" t="s">
        <v>407</v>
      </c>
      <c r="B30" s="522"/>
    </row>
  </sheetData>
  <mergeCells count="1">
    <mergeCell ref="A2:B2"/>
  </mergeCells>
  <printOptions horizontalCentered="1"/>
  <pageMargins left="0.551181102362205" right="0.551181102362205" top="0.275590551181102" bottom="0.393700787401575" header="0.590551181102362" footer="0.15748031496063"/>
  <pageSetup paperSize="9" firstPageNumber="135" orientation="portrait" useFirstPageNumber="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B24"/>
  <sheetViews>
    <sheetView workbookViewId="0">
      <pane ySplit="5" topLeftCell="A12" activePane="bottomLeft" state="frozen"/>
      <selection/>
      <selection pane="bottomLeft" activeCell="F26" sqref="F26"/>
    </sheetView>
  </sheetViews>
  <sheetFormatPr defaultColWidth="9" defaultRowHeight="14.25" outlineLevelCol="1"/>
  <cols>
    <col min="1" max="1" width="58.375" style="488" customWidth="1"/>
    <col min="2" max="2" width="38" style="488" customWidth="1"/>
    <col min="3" max="255" width="9" style="488"/>
    <col min="256" max="256" width="57.875" style="488" customWidth="1"/>
    <col min="257" max="258" width="22" style="488" customWidth="1"/>
    <col min="259" max="511" width="9" style="488"/>
    <col min="512" max="512" width="57.875" style="488" customWidth="1"/>
    <col min="513" max="514" width="22" style="488" customWidth="1"/>
    <col min="515" max="767" width="9" style="488"/>
    <col min="768" max="768" width="57.875" style="488" customWidth="1"/>
    <col min="769" max="770" width="22" style="488" customWidth="1"/>
    <col min="771" max="1023" width="9" style="488"/>
    <col min="1024" max="1024" width="57.875" style="488" customWidth="1"/>
    <col min="1025" max="1026" width="22" style="488" customWidth="1"/>
    <col min="1027" max="1279" width="9" style="488"/>
    <col min="1280" max="1280" width="57.875" style="488" customWidth="1"/>
    <col min="1281" max="1282" width="22" style="488" customWidth="1"/>
    <col min="1283" max="1535" width="9" style="488"/>
    <col min="1536" max="1536" width="57.875" style="488" customWidth="1"/>
    <col min="1537" max="1538" width="22" style="488" customWidth="1"/>
    <col min="1539" max="1791" width="9" style="488"/>
    <col min="1792" max="1792" width="57.875" style="488" customWidth="1"/>
    <col min="1793" max="1794" width="22" style="488" customWidth="1"/>
    <col min="1795" max="2047" width="9" style="488"/>
    <col min="2048" max="2048" width="57.875" style="488" customWidth="1"/>
    <col min="2049" max="2050" width="22" style="488" customWidth="1"/>
    <col min="2051" max="2303" width="9" style="488"/>
    <col min="2304" max="2304" width="57.875" style="488" customWidth="1"/>
    <col min="2305" max="2306" width="22" style="488" customWidth="1"/>
    <col min="2307" max="2559" width="9" style="488"/>
    <col min="2560" max="2560" width="57.875" style="488" customWidth="1"/>
    <col min="2561" max="2562" width="22" style="488" customWidth="1"/>
    <col min="2563" max="2815" width="9" style="488"/>
    <col min="2816" max="2816" width="57.875" style="488" customWidth="1"/>
    <col min="2817" max="2818" width="22" style="488" customWidth="1"/>
    <col min="2819" max="3071" width="9" style="488"/>
    <col min="3072" max="3072" width="57.875" style="488" customWidth="1"/>
    <col min="3073" max="3074" width="22" style="488" customWidth="1"/>
    <col min="3075" max="3327" width="9" style="488"/>
    <col min="3328" max="3328" width="57.875" style="488" customWidth="1"/>
    <col min="3329" max="3330" width="22" style="488" customWidth="1"/>
    <col min="3331" max="3583" width="9" style="488"/>
    <col min="3584" max="3584" width="57.875" style="488" customWidth="1"/>
    <col min="3585" max="3586" width="22" style="488" customWidth="1"/>
    <col min="3587" max="3839" width="9" style="488"/>
    <col min="3840" max="3840" width="57.875" style="488" customWidth="1"/>
    <col min="3841" max="3842" width="22" style="488" customWidth="1"/>
    <col min="3843" max="4095" width="9" style="488"/>
    <col min="4096" max="4096" width="57.875" style="488" customWidth="1"/>
    <col min="4097" max="4098" width="22" style="488" customWidth="1"/>
    <col min="4099" max="4351" width="9" style="488"/>
    <col min="4352" max="4352" width="57.875" style="488" customWidth="1"/>
    <col min="4353" max="4354" width="22" style="488" customWidth="1"/>
    <col min="4355" max="4607" width="9" style="488"/>
    <col min="4608" max="4608" width="57.875" style="488" customWidth="1"/>
    <col min="4609" max="4610" width="22" style="488" customWidth="1"/>
    <col min="4611" max="4863" width="9" style="488"/>
    <col min="4864" max="4864" width="57.875" style="488" customWidth="1"/>
    <col min="4865" max="4866" width="22" style="488" customWidth="1"/>
    <col min="4867" max="5119" width="9" style="488"/>
    <col min="5120" max="5120" width="57.875" style="488" customWidth="1"/>
    <col min="5121" max="5122" width="22" style="488" customWidth="1"/>
    <col min="5123" max="5375" width="9" style="488"/>
    <col min="5376" max="5376" width="57.875" style="488" customWidth="1"/>
    <col min="5377" max="5378" width="22" style="488" customWidth="1"/>
    <col min="5379" max="5631" width="9" style="488"/>
    <col min="5632" max="5632" width="57.875" style="488" customWidth="1"/>
    <col min="5633" max="5634" width="22" style="488" customWidth="1"/>
    <col min="5635" max="5887" width="9" style="488"/>
    <col min="5888" max="5888" width="57.875" style="488" customWidth="1"/>
    <col min="5889" max="5890" width="22" style="488" customWidth="1"/>
    <col min="5891" max="6143" width="9" style="488"/>
    <col min="6144" max="6144" width="57.875" style="488" customWidth="1"/>
    <col min="6145" max="6146" width="22" style="488" customWidth="1"/>
    <col min="6147" max="6399" width="9" style="488"/>
    <col min="6400" max="6400" width="57.875" style="488" customWidth="1"/>
    <col min="6401" max="6402" width="22" style="488" customWidth="1"/>
    <col min="6403" max="6655" width="9" style="488"/>
    <col min="6656" max="6656" width="57.875" style="488" customWidth="1"/>
    <col min="6657" max="6658" width="22" style="488" customWidth="1"/>
    <col min="6659" max="6911" width="9" style="488"/>
    <col min="6912" max="6912" width="57.875" style="488" customWidth="1"/>
    <col min="6913" max="6914" width="22" style="488" customWidth="1"/>
    <col min="6915" max="7167" width="9" style="488"/>
    <col min="7168" max="7168" width="57.875" style="488" customWidth="1"/>
    <col min="7169" max="7170" width="22" style="488" customWidth="1"/>
    <col min="7171" max="7423" width="9" style="488"/>
    <col min="7424" max="7424" width="57.875" style="488" customWidth="1"/>
    <col min="7425" max="7426" width="22" style="488" customWidth="1"/>
    <col min="7427" max="7679" width="9" style="488"/>
    <col min="7680" max="7680" width="57.875" style="488" customWidth="1"/>
    <col min="7681" max="7682" width="22" style="488" customWidth="1"/>
    <col min="7683" max="7935" width="9" style="488"/>
    <col min="7936" max="7936" width="57.875" style="488" customWidth="1"/>
    <col min="7937" max="7938" width="22" style="488" customWidth="1"/>
    <col min="7939" max="8191" width="9" style="488"/>
    <col min="8192" max="8192" width="57.875" style="488" customWidth="1"/>
    <col min="8193" max="8194" width="22" style="488" customWidth="1"/>
    <col min="8195" max="8447" width="9" style="488"/>
    <col min="8448" max="8448" width="57.875" style="488" customWidth="1"/>
    <col min="8449" max="8450" width="22" style="488" customWidth="1"/>
    <col min="8451" max="8703" width="9" style="488"/>
    <col min="8704" max="8704" width="57.875" style="488" customWidth="1"/>
    <col min="8705" max="8706" width="22" style="488" customWidth="1"/>
    <col min="8707" max="8959" width="9" style="488"/>
    <col min="8960" max="8960" width="57.875" style="488" customWidth="1"/>
    <col min="8961" max="8962" width="22" style="488" customWidth="1"/>
    <col min="8963" max="9215" width="9" style="488"/>
    <col min="9216" max="9216" width="57.875" style="488" customWidth="1"/>
    <col min="9217" max="9218" width="22" style="488" customWidth="1"/>
    <col min="9219" max="9471" width="9" style="488"/>
    <col min="9472" max="9472" width="57.875" style="488" customWidth="1"/>
    <col min="9473" max="9474" width="22" style="488" customWidth="1"/>
    <col min="9475" max="9727" width="9" style="488"/>
    <col min="9728" max="9728" width="57.875" style="488" customWidth="1"/>
    <col min="9729" max="9730" width="22" style="488" customWidth="1"/>
    <col min="9731" max="9983" width="9" style="488"/>
    <col min="9984" max="9984" width="57.875" style="488" customWidth="1"/>
    <col min="9985" max="9986" width="22" style="488" customWidth="1"/>
    <col min="9987" max="10239" width="9" style="488"/>
    <col min="10240" max="10240" width="57.875" style="488" customWidth="1"/>
    <col min="10241" max="10242" width="22" style="488" customWidth="1"/>
    <col min="10243" max="10495" width="9" style="488"/>
    <col min="10496" max="10496" width="57.875" style="488" customWidth="1"/>
    <col min="10497" max="10498" width="22" style="488" customWidth="1"/>
    <col min="10499" max="10751" width="9" style="488"/>
    <col min="10752" max="10752" width="57.875" style="488" customWidth="1"/>
    <col min="10753" max="10754" width="22" style="488" customWidth="1"/>
    <col min="10755" max="11007" width="9" style="488"/>
    <col min="11008" max="11008" width="57.875" style="488" customWidth="1"/>
    <col min="11009" max="11010" width="22" style="488" customWidth="1"/>
    <col min="11011" max="11263" width="9" style="488"/>
    <col min="11264" max="11264" width="57.875" style="488" customWidth="1"/>
    <col min="11265" max="11266" width="22" style="488" customWidth="1"/>
    <col min="11267" max="11519" width="9" style="488"/>
    <col min="11520" max="11520" width="57.875" style="488" customWidth="1"/>
    <col min="11521" max="11522" width="22" style="488" customWidth="1"/>
    <col min="11523" max="11775" width="9" style="488"/>
    <col min="11776" max="11776" width="57.875" style="488" customWidth="1"/>
    <col min="11777" max="11778" width="22" style="488" customWidth="1"/>
    <col min="11779" max="12031" width="9" style="488"/>
    <col min="12032" max="12032" width="57.875" style="488" customWidth="1"/>
    <col min="12033" max="12034" width="22" style="488" customWidth="1"/>
    <col min="12035" max="12287" width="9" style="488"/>
    <col min="12288" max="12288" width="57.875" style="488" customWidth="1"/>
    <col min="12289" max="12290" width="22" style="488" customWidth="1"/>
    <col min="12291" max="12543" width="9" style="488"/>
    <col min="12544" max="12544" width="57.875" style="488" customWidth="1"/>
    <col min="12545" max="12546" width="22" style="488" customWidth="1"/>
    <col min="12547" max="12799" width="9" style="488"/>
    <col min="12800" max="12800" width="57.875" style="488" customWidth="1"/>
    <col min="12801" max="12802" width="22" style="488" customWidth="1"/>
    <col min="12803" max="13055" width="9" style="488"/>
    <col min="13056" max="13056" width="57.875" style="488" customWidth="1"/>
    <col min="13057" max="13058" width="22" style="488" customWidth="1"/>
    <col min="13059" max="13311" width="9" style="488"/>
    <col min="13312" max="13312" width="57.875" style="488" customWidth="1"/>
    <col min="13313" max="13314" width="22" style="488" customWidth="1"/>
    <col min="13315" max="13567" width="9" style="488"/>
    <col min="13568" max="13568" width="57.875" style="488" customWidth="1"/>
    <col min="13569" max="13570" width="22" style="488" customWidth="1"/>
    <col min="13571" max="13823" width="9" style="488"/>
    <col min="13824" max="13824" width="57.875" style="488" customWidth="1"/>
    <col min="13825" max="13826" width="22" style="488" customWidth="1"/>
    <col min="13827" max="14079" width="9" style="488"/>
    <col min="14080" max="14080" width="57.875" style="488" customWidth="1"/>
    <col min="14081" max="14082" width="22" style="488" customWidth="1"/>
    <col min="14083" max="14335" width="9" style="488"/>
    <col min="14336" max="14336" width="57.875" style="488" customWidth="1"/>
    <col min="14337" max="14338" width="22" style="488" customWidth="1"/>
    <col min="14339" max="14591" width="9" style="488"/>
    <col min="14592" max="14592" width="57.875" style="488" customWidth="1"/>
    <col min="14593" max="14594" width="22" style="488" customWidth="1"/>
    <col min="14595" max="14847" width="9" style="488"/>
    <col min="14848" max="14848" width="57.875" style="488" customWidth="1"/>
    <col min="14849" max="14850" width="22" style="488" customWidth="1"/>
    <col min="14851" max="15103" width="9" style="488"/>
    <col min="15104" max="15104" width="57.875" style="488" customWidth="1"/>
    <col min="15105" max="15106" width="22" style="488" customWidth="1"/>
    <col min="15107" max="15359" width="9" style="488"/>
    <col min="15360" max="15360" width="57.875" style="488" customWidth="1"/>
    <col min="15361" max="15362" width="22" style="488" customWidth="1"/>
    <col min="15363" max="15615" width="9" style="488"/>
    <col min="15616" max="15616" width="57.875" style="488" customWidth="1"/>
    <col min="15617" max="15618" width="22" style="488" customWidth="1"/>
    <col min="15619" max="15871" width="9" style="488"/>
    <col min="15872" max="15872" width="57.875" style="488" customWidth="1"/>
    <col min="15873" max="15874" width="22" style="488" customWidth="1"/>
    <col min="15875" max="16127" width="9" style="488"/>
    <col min="16128" max="16128" width="57.875" style="488" customWidth="1"/>
    <col min="16129" max="16130" width="22" style="488" customWidth="1"/>
    <col min="16131" max="16384" width="9" style="488"/>
  </cols>
  <sheetData>
    <row r="1" ht="21" customHeight="1" spans="1:1">
      <c r="A1" s="489" t="s">
        <v>408</v>
      </c>
    </row>
    <row r="2" ht="37.9" customHeight="1" spans="1:2">
      <c r="A2" s="490" t="s">
        <v>409</v>
      </c>
      <c r="B2" s="482"/>
    </row>
    <row r="3" ht="20.25" customHeight="1" spans="2:2">
      <c r="B3" s="491" t="s">
        <v>2</v>
      </c>
    </row>
    <row r="4" ht="24" customHeight="1" spans="1:2">
      <c r="A4" s="492" t="s">
        <v>410</v>
      </c>
      <c r="B4" s="493" t="s">
        <v>4</v>
      </c>
    </row>
    <row r="5" ht="24" customHeight="1" spans="1:2">
      <c r="A5" s="492" t="s">
        <v>411</v>
      </c>
      <c r="B5" s="494"/>
    </row>
    <row r="6" ht="24" customHeight="1" spans="1:2">
      <c r="A6" s="495" t="s">
        <v>412</v>
      </c>
      <c r="B6" s="496"/>
    </row>
    <row r="7" ht="24" customHeight="1" spans="1:2">
      <c r="A7" s="497" t="s">
        <v>413</v>
      </c>
      <c r="B7" s="498"/>
    </row>
    <row r="8" ht="24" customHeight="1" spans="1:2">
      <c r="A8" s="499" t="s">
        <v>414</v>
      </c>
      <c r="B8" s="498"/>
    </row>
    <row r="9" ht="24" customHeight="1" spans="1:2">
      <c r="A9" s="499" t="s">
        <v>415</v>
      </c>
      <c r="B9" s="500"/>
    </row>
    <row r="10" ht="24" customHeight="1" spans="1:2">
      <c r="A10" s="499" t="s">
        <v>416</v>
      </c>
      <c r="B10" s="498"/>
    </row>
    <row r="11" ht="24" customHeight="1" spans="1:2">
      <c r="A11" s="499" t="s">
        <v>417</v>
      </c>
      <c r="B11" s="498"/>
    </row>
    <row r="12" ht="24" customHeight="1" spans="1:2">
      <c r="A12" s="499" t="s">
        <v>418</v>
      </c>
      <c r="B12" s="498"/>
    </row>
    <row r="13" ht="24" customHeight="1" spans="1:2">
      <c r="A13" s="499" t="s">
        <v>419</v>
      </c>
      <c r="B13" s="501"/>
    </row>
    <row r="14" ht="24" customHeight="1" spans="1:2">
      <c r="A14" s="502" t="s">
        <v>420</v>
      </c>
      <c r="B14" s="501"/>
    </row>
    <row r="15" ht="24" customHeight="1" spans="1:2">
      <c r="A15" s="503" t="s">
        <v>421</v>
      </c>
      <c r="B15" s="504"/>
    </row>
    <row r="16" ht="24" customHeight="1" spans="1:2">
      <c r="A16" s="505" t="s">
        <v>422</v>
      </c>
      <c r="B16" s="506"/>
    </row>
    <row r="17" ht="24" customHeight="1" spans="1:2">
      <c r="A17" s="507" t="s">
        <v>423</v>
      </c>
      <c r="B17" s="506"/>
    </row>
    <row r="18" ht="24" customHeight="1" spans="1:2">
      <c r="A18" s="507" t="s">
        <v>423</v>
      </c>
      <c r="B18" s="506"/>
    </row>
    <row r="19" ht="24" customHeight="1" spans="1:2">
      <c r="A19" s="507" t="s">
        <v>424</v>
      </c>
      <c r="B19" s="506"/>
    </row>
    <row r="20" ht="24" customHeight="1" spans="1:2">
      <c r="A20" s="507" t="s">
        <v>425</v>
      </c>
      <c r="B20" s="506"/>
    </row>
    <row r="21" ht="24" customHeight="1" spans="1:2">
      <c r="A21" s="508" t="s">
        <v>426</v>
      </c>
      <c r="B21" s="506"/>
    </row>
    <row r="22" ht="24" customHeight="1" spans="1:2">
      <c r="A22" s="497" t="s">
        <v>427</v>
      </c>
      <c r="B22" s="506"/>
    </row>
    <row r="23" ht="24" customHeight="1" spans="1:2">
      <c r="A23" s="509" t="s">
        <v>428</v>
      </c>
      <c r="B23" s="506"/>
    </row>
    <row r="24" ht="36" customHeight="1" spans="1:1">
      <c r="A24" s="510" t="s">
        <v>429</v>
      </c>
    </row>
  </sheetData>
  <mergeCells count="1">
    <mergeCell ref="A2:B2"/>
  </mergeCells>
  <printOptions horizontalCentered="1"/>
  <pageMargins left="0.551181102362205" right="0.551181102362205" top="0.275590551181102" bottom="0.393700787401575" header="0.590551181102362" footer="0.15748031496063"/>
  <pageSetup paperSize="9" scale="96" firstPageNumber="135" orientation="portrait" useFirstPageNumber="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6" tint="0.6"/>
    <pageSetUpPr fitToPage="1"/>
  </sheetPr>
  <dimension ref="A1:B20"/>
  <sheetViews>
    <sheetView workbookViewId="0">
      <pane ySplit="5" topLeftCell="A6" activePane="bottomLeft" state="frozen"/>
      <selection/>
      <selection pane="bottomLeft" activeCell="G25" sqref="G25"/>
    </sheetView>
  </sheetViews>
  <sheetFormatPr defaultColWidth="9" defaultRowHeight="13.5" outlineLevelCol="1"/>
  <cols>
    <col min="1" max="1" width="56.125" customWidth="1"/>
    <col min="2" max="2" width="40.875" customWidth="1"/>
  </cols>
  <sheetData>
    <row r="1" ht="33.75" customHeight="1" spans="1:1">
      <c r="A1" s="480" t="s">
        <v>430</v>
      </c>
    </row>
    <row r="2" ht="25.5" spans="1:2">
      <c r="A2" s="481" t="s">
        <v>431</v>
      </c>
      <c r="B2" s="481"/>
    </row>
    <row r="3" ht="16.9" customHeight="1" spans="1:2">
      <c r="A3" s="482"/>
      <c r="B3" s="482"/>
    </row>
    <row r="4" ht="25.9" customHeight="1" spans="2:2">
      <c r="B4" s="483" t="s">
        <v>2</v>
      </c>
    </row>
    <row r="5" s="479" customFormat="1" ht="42.6" customHeight="1" spans="1:2">
      <c r="A5" s="249" t="s">
        <v>432</v>
      </c>
      <c r="B5" s="249" t="s">
        <v>4</v>
      </c>
    </row>
    <row r="6" ht="42" customHeight="1" spans="1:2">
      <c r="A6" s="484" t="s">
        <v>433</v>
      </c>
      <c r="B6" s="485"/>
    </row>
    <row r="7" ht="42.6" customHeight="1" spans="1:2">
      <c r="A7" s="484" t="s">
        <v>433</v>
      </c>
      <c r="B7" s="486"/>
    </row>
    <row r="8" ht="31.5" hidden="1" customHeight="1" spans="1:2">
      <c r="A8" s="484" t="s">
        <v>433</v>
      </c>
      <c r="B8" s="486"/>
    </row>
    <row r="9" ht="31.5" hidden="1" customHeight="1" spans="1:2">
      <c r="A9" s="484" t="s">
        <v>433</v>
      </c>
      <c r="B9" s="486"/>
    </row>
    <row r="10" ht="31.5" hidden="1" customHeight="1" spans="1:2">
      <c r="A10" s="484" t="s">
        <v>433</v>
      </c>
      <c r="B10" s="486"/>
    </row>
    <row r="11" ht="31.5" hidden="1" customHeight="1" spans="1:2">
      <c r="A11" s="484" t="s">
        <v>433</v>
      </c>
      <c r="B11" s="486"/>
    </row>
    <row r="12" ht="31.5" hidden="1" customHeight="1" spans="1:2">
      <c r="A12" s="484" t="s">
        <v>433</v>
      </c>
      <c r="B12" s="486"/>
    </row>
    <row r="13" ht="31.5" hidden="1" customHeight="1" spans="1:2">
      <c r="A13" s="484" t="s">
        <v>433</v>
      </c>
      <c r="B13" s="486"/>
    </row>
    <row r="14" ht="31.5" hidden="1" customHeight="1" spans="1:2">
      <c r="A14" s="484" t="s">
        <v>433</v>
      </c>
      <c r="B14" s="486"/>
    </row>
    <row r="15" ht="31.5" hidden="1" customHeight="1" spans="1:2">
      <c r="A15" s="484" t="s">
        <v>433</v>
      </c>
      <c r="B15" s="486"/>
    </row>
    <row r="16" ht="31.5" hidden="1" customHeight="1" spans="1:2">
      <c r="A16" s="484" t="s">
        <v>433</v>
      </c>
      <c r="B16" s="486"/>
    </row>
    <row r="17" ht="31.5" hidden="1" customHeight="1" spans="1:2">
      <c r="A17" s="484" t="s">
        <v>433</v>
      </c>
      <c r="B17" s="486"/>
    </row>
    <row r="18" ht="42.6" customHeight="1" spans="1:2">
      <c r="A18" s="484" t="s">
        <v>434</v>
      </c>
      <c r="B18" s="486"/>
    </row>
    <row r="19" ht="42.6" customHeight="1" spans="1:2">
      <c r="A19" s="484" t="s">
        <v>411</v>
      </c>
      <c r="B19" s="486"/>
    </row>
    <row r="20" ht="32.25" customHeight="1" spans="1:2">
      <c r="A20" s="487" t="s">
        <v>429</v>
      </c>
      <c r="B20" s="487"/>
    </row>
  </sheetData>
  <mergeCells count="2">
    <mergeCell ref="A2:B2"/>
    <mergeCell ref="A20:B20"/>
  </mergeCells>
  <printOptions horizontalCentered="1"/>
  <pageMargins left="0.551181102362205" right="0.551181102362205" top="0.275590551181102" bottom="0.393700787401575" header="0.590551181102362" footer="0.15748031496063"/>
  <pageSetup paperSize="9" scale="96" firstPageNumber="135" orientation="portrait" useFirstPageNumber="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46</vt:i4>
      </vt:variant>
    </vt:vector>
  </HeadingPairs>
  <TitlesOfParts>
    <vt:vector size="46" baseType="lpstr">
      <vt:lpstr>01-本地区一般收入</vt:lpstr>
      <vt:lpstr>02-本地区一般支出</vt:lpstr>
      <vt:lpstr>03-本地区一般平衡</vt:lpstr>
      <vt:lpstr>04-本级一般收入</vt:lpstr>
      <vt:lpstr>05-本级一般支出</vt:lpstr>
      <vt:lpstr>06-本级一般平衡</vt:lpstr>
      <vt:lpstr>07-省对市县补助</vt:lpstr>
      <vt:lpstr>08-对下补助分项目</vt:lpstr>
      <vt:lpstr>09-对下补助分地区</vt:lpstr>
      <vt:lpstr>10-本级支出经济分类</vt:lpstr>
      <vt:lpstr>11-本级基本支出经济分类 </vt:lpstr>
      <vt:lpstr>12-预算内基本建设</vt:lpstr>
      <vt:lpstr>13-重大投资计划和项目表</vt:lpstr>
      <vt:lpstr>14-本地区基金收入</vt:lpstr>
      <vt:lpstr>15-本地区基金支出</vt:lpstr>
      <vt:lpstr>16-本地区基金平衡</vt:lpstr>
      <vt:lpstr>17-本级基金收入</vt:lpstr>
      <vt:lpstr>18-本级基金支出</vt:lpstr>
      <vt:lpstr>19-本级基金平衡</vt:lpstr>
      <vt:lpstr>20-省对市县基金补助</vt:lpstr>
      <vt:lpstr>21-对下基金补助</vt:lpstr>
      <vt:lpstr>22-本地区国资收入</vt:lpstr>
      <vt:lpstr>23-本地区国资支出</vt:lpstr>
      <vt:lpstr>24-本地区国资平衡表</vt:lpstr>
      <vt:lpstr>25-本级国资收入</vt:lpstr>
      <vt:lpstr>26-本级国资支出</vt:lpstr>
      <vt:lpstr>27-本级国资平衡表</vt:lpstr>
      <vt:lpstr>28-国资对下补助</vt:lpstr>
      <vt:lpstr>29-本地区社保收入</vt:lpstr>
      <vt:lpstr>30-本地区社保支出</vt:lpstr>
      <vt:lpstr>31-本地区社保基金平衡表</vt:lpstr>
      <vt:lpstr>32-本级社保收入</vt:lpstr>
      <vt:lpstr>33-本级社保支出</vt:lpstr>
      <vt:lpstr>34-本级社保基金平衡表</vt:lpstr>
      <vt:lpstr>35-地方政府债务限额及余额预算情况表</vt:lpstr>
      <vt:lpstr>36-地方政府一般债务余额情况表</vt:lpstr>
      <vt:lpstr>37-地方政府专项债务余额情况表</vt:lpstr>
      <vt:lpstr>38-地方政府债券发行及还本付息情况表</vt:lpstr>
      <vt:lpstr>39-地方政府债券项目安排情况表</vt:lpstr>
      <vt:lpstr>40-本级地方政府专项债务表</vt:lpstr>
      <vt:lpstr>41-本级新增政府债券项目实施 </vt:lpstr>
      <vt:lpstr>42-地方政府债务限额提前下达情况表</vt:lpstr>
      <vt:lpstr>43-年初新增地方政府债券资金安排表</vt:lpstr>
      <vt:lpstr>44-地方政府债券十年到期情况表</vt:lpstr>
      <vt:lpstr>45-部门项目支出绩效目标表</vt:lpstr>
      <vt:lpstr>46-2025年度部门整体绩效目标</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2006-09-13T11:21:00Z</dcterms:created>
  <dcterms:modified xsi:type="dcterms:W3CDTF">2026-03-20T01:25:09Z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2052-11.1.0.10228</vt:lpwstr>
  </property>
</Properties>
</file>