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36.xml" ContentType="application/vnd.openxmlformats-officedocument.spreadsheetml.worksheet+xml"/>
  <Override PartName="/xl/worksheets/sheet238.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06.xml" ContentType="application/vnd.openxmlformats-officedocument.spreadsheetml.worksheet+xml"/>
  <Override PartName="/xl/worksheets/sheet237.xml" ContentType="application/vnd.openxmlformats-officedocument.spreadsheetml.worksheet+xml"/>
  <Override PartName="/xl/worksheets/sheet239.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40.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47.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1.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5.xml" ContentType="application/vnd.openxmlformats-officedocument.spreadsheetml.worksheet+xml"/>
  <Override PartName="/xl/worksheets/sheet250.xml" ContentType="application/vnd.openxmlformats-officedocument.spreadsheetml.worksheet+xml"/>
  <Override PartName="/xl/worksheets/sheet246.xml" ContentType="application/vnd.openxmlformats-officedocument.spreadsheetml.worksheet+xml"/>
  <Override PartName="/xl/worksheets/sheet248.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5192" windowHeight="12128" activeTab="47" firstSheet="44" tabRatio="858"/>
  </bookViews>
  <sheets>
    <sheet name="1.2021年茂县地方一般公共预算收入决算表" sheetId="224" r:id="rId1"/>
    <sheet name="2.2021年茂县一般公共预算支出决算表" sheetId="225" r:id="rId2"/>
    <sheet name="3.2021年茂县一般公共预算收支决算平衡表" sheetId="226" r:id="rId3"/>
    <sheet name="4.2021年茂县本级一般公共预算收入" sheetId="227" r:id="rId4"/>
    <sheet name="5.2021年茂县本级一般公共预算支出决算表" sheetId="228" r:id="rId5"/>
    <sheet name="6.2021年茂县本级一般公共预算收支决算平衡表" sheetId="229" r:id="rId6"/>
    <sheet name="7.2021年茂县本级一般公共预算经济分类科目支出决算表" sheetId="200" r:id="rId7"/>
    <sheet name="8.2021年茂县本级一般公共预算经济分类科目基本支出决算表" sheetId="201" r:id="rId8"/>
    <sheet name="9.2021年茂县对下一般公共预算转移支付和税收返还决算表" sheetId="202" r:id="rId9"/>
    <sheet name="10.2021年茂县转移支付分地区" sheetId="203" r:id="rId10"/>
    <sheet name="11.2021年上级对茂县税收返还和转移支付补助表" sheetId="236" r:id="rId11"/>
    <sheet name="12.2021年本级一般公共预算结转情况表" sheetId="238" r:id="rId12"/>
    <sheet name="13.2021年茂县预算内基本建设决算表" sheetId="204" r:id="rId13"/>
    <sheet name="14.2021年茂县本级重大投资计划和项目决算表" sheetId="205" r:id="rId14"/>
    <sheet name="15.2021年茂县政府性基金预算收入" sheetId="230" r:id="rId15"/>
    <sheet name="16.2021年茂县政府性基金预算支出决算表" sheetId="231" r:id="rId16"/>
    <sheet name="17.2021年茂县政府性基金预算收支决算平衡" sheetId="232" r:id="rId17"/>
    <sheet name="18.2021年茂县本级政府性基金收入决算表" sheetId="233" r:id="rId18"/>
    <sheet name="19.2021年茂县本级基金支出决算表" sheetId="234" r:id="rId19"/>
    <sheet name="20.2021年茂县本级级基金预算收支决算平衡表" sheetId="235" r:id="rId20"/>
    <sheet name="21.2021年茂县对下政府性基金转移支付补助决算表 " sheetId="206" r:id="rId21"/>
    <sheet name="22.2021年上级对茂县政府性基金转移支付补助决算表" sheetId="237" r:id="rId22"/>
    <sheet name="23.2021年茂县本级政府性基金结转情况表" sheetId="239" r:id="rId23"/>
    <sheet name="24.2021年茂县国有资本经营预算收入决算表" sheetId="207" r:id="rId24"/>
    <sheet name="25.2021年茂国有资本经营预算支出决算表" sheetId="208" r:id="rId25"/>
    <sheet name="26.2021年茂县国资经营预算收支决算平衡表" sheetId="209" r:id="rId26"/>
    <sheet name="27.2021年茂县本级国有资本经营预算收入决算表" sheetId="210" r:id="rId27"/>
    <sheet name="28.2021年茂县本级国有资本经营预算支出决算表 " sheetId="211" r:id="rId28"/>
    <sheet name="29.2021年茂县本级国有资本经营预算收支决算平衡表" sheetId="212" r:id="rId29"/>
    <sheet name="30.2021年茂县对下国有资本经营预算转移支付决算表" sheetId="240" r:id="rId30"/>
    <sheet name="31.2021年茂县社保基金预算收入决算表" sheetId="214" r:id="rId31"/>
    <sheet name="32.2021年茂县社保基金预算支出决算表" sheetId="215" r:id="rId32"/>
    <sheet name="33.2021年茂县社保基金预算收支平衡表" sheetId="216" r:id="rId33"/>
    <sheet name="34.2021年茂县本级社保基金收入决算" sheetId="217" r:id="rId34"/>
    <sheet name="35.2021年茂县本级社保基金支出决算" sheetId="218" r:id="rId35"/>
    <sheet name="36.2021年茂县本级社保基金平衡" sheetId="219" r:id="rId36"/>
    <sheet name="37.茂县2021年地方政府一般债务限额及余额决算情况表" sheetId="220" r:id="rId37"/>
    <sheet name="38.茂县地方政府专项债务限额及余额" sheetId="247" r:id="rId38"/>
    <sheet name="39.2021年茂县地方政府债务相关情况表" sheetId="222" r:id="rId39"/>
    <sheet name="40.2021年茂县本级地方政府专项债务表" sheetId="223" r:id="rId40"/>
    <sheet name="41.2021年茂县地方政府债券使用情况表" sheetId="221" r:id="rId41"/>
    <sheet name="42.茂县2021年地方政府债券使用情况表" sheetId="241" r:id="rId42"/>
    <sheet name="43.2021年茂县地方政府性债务余额情况汇总表" sheetId="242" r:id="rId43"/>
    <sheet name="44.2021年茂县本级政府性债务余额情况汇总表" sheetId="243" r:id="rId44"/>
    <sheet name="45.茂县2021年地方政府债务还本付息情况表" sheetId="245" r:id="rId45"/>
    <sheet name="46.茂县2021年地方政府债券发行情况表" sheetId="250" r:id="rId46"/>
    <sheet name="47.茂县政府债务十年到期情况表" sheetId="246" r:id="rId47"/>
    <sheet name="48.茂县2021年地方政府债务相关情况表" sheetId="248" r:id="rId48"/>
  </sheets>
  <definedNames>
    <definedName name="_______________A08" localSheetId="13">'\\home\user\Desktop\20220308\2022年3月\2022年3月第1周\20220302-制作预决算公开操作样表\03-汇总\1.四川省政府预决算公开参考样表（2022年版）\E:\李学锦\01综合科\01预决算编制\02决算编制\2017年\上会\04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3">#REF!</definedName>
    <definedName name="_a8756" localSheetId="13">'\\home\user\Desktop\20220308\2022年3月\2022年3月第1周\20220302-制作预决算公开操作样表\03-汇总\1.四川省政府预决算公开参考样表（2022年版）\E:\李学锦\01综合科\01预决算编制\02决算编制\2017年\上会\04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3">#REF!</definedName>
    <definedName name="_______________A01" localSheetId="13">#REF!</definedName>
    <definedName name="___2A08_" localSheetId="13">'\\home\user\Desktop\20220308\2022年3月\2022年3月第1周\20220302-制作预决算公开操作样表\03-汇总\1.四川省政府预决算公开参考样表（2022年版）\E:\李学锦\01综合科\01预决算编制\02决算编制\2017年\上会\04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3">#REF!</definedName>
    <definedName name="地区名称" localSheetId="13">#REF!</definedName>
    <definedName name="_1A01_" localSheetId="13">#REF!</definedName>
    <definedName name="_2A08_" localSheetId="13">#REF!</definedName>
    <definedName name="__2A01_" localSheetId="13">#REF!</definedName>
    <definedName name="____2A08_" localSheetId="13">'\\home\user\Desktop\20220308\2022年3月\2022年3月第1周\20220302-制作预决算公开操作样表\03-汇总\1.四川省政府预决算公开参考样表（2022年版）\E:\李学锦\01综合科\01预决算编制\02决算编制\2017年\上会\04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3">#REF!</definedName>
    <definedName name="支出" localSheetId="13">#REF!</definedName>
    <definedName name="_xlnm._FilterDatabase" localSheetId="13">#REF!</definedName>
    <definedName name="__A08" localSheetId="13">'\\home\user\Desktop\20220308\2022年3月\2022年3月第1周\20220302-制作预决算公开操作样表\03-汇总\1.四川省政府预决算公开参考样表（2022年版）\E:\李学锦\01综合科\01预决算编制\02决算编制\2017年\上会\04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13">'14.2021年茂县本级重大投资计划和项目决算表'!$A$1:$E$12</definedName>
    <definedName name="_4A08_" localSheetId="13">'\\home\user\Desktop\20220308\2022年3月\2022年3月第1周\20220302-制作预决算公开操作样表\03-汇总\1.四川省政府预决算公开参考样表（2022年版）\E:\李学锦\01综合科\01预决算编制\02决算编制\2017年\上会\04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3">#REF!</definedName>
    <definedName name="_qyc1234" localSheetId="13">#REF!</definedName>
    <definedName name="__2A08_" localSheetId="13">'\\home\user\Desktop\20220308\2022年3月\2022年3月第1周\20220302-制作预决算公开操作样表\03-汇总\1.四川省政府预决算公开参考样表（2022年版）\E:\李学锦\01综合科\01预决算编制\02决算编制\2017年\上会\04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1A01_" localSheetId="13">#REF!</definedName>
    <definedName name="_A08" localSheetId="13">'\\home\user\Desktop\20220308\2022年3月\2022年3月第1周\20220302-制作预决算公开操作样表\03-汇总\1.四川省政府预决算公开参考样表（2022年版）\E:\李学锦\01综合科\01预决算编制\02决算编制\2017年\上会\04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0">#REF!</definedName>
    <definedName name="____1A01_" localSheetId="0">#REF!</definedName>
    <definedName name="___________A01" localSheetId="0">#REF!</definedName>
    <definedName name="________qyc1234" localSheetId="0">#REF!</definedName>
    <definedName name="_____qyc1234" localSheetId="0">#REF!</definedName>
    <definedName name="_____________qyc1234" localSheetId="0">#REF!</definedName>
    <definedName name="__1A01_" localSheetId="0">#REF!</definedName>
    <definedName name="____________A01" localSheetId="0">#REF!</definedName>
    <definedName name="_________A01" localSheetId="0">#REF!</definedName>
    <definedName name="_________________A01" localSheetId="0">#REF!</definedName>
    <definedName name="_________________qyc1234" localSheetId="0">#REF!</definedName>
    <definedName name="_qyc1234" localSheetId="0">#REF!</definedName>
    <definedName name="__________qyc1234" localSheetId="0">#REF!</definedName>
    <definedName name="_____________________A01" localSheetId="0">#REF!</definedName>
    <definedName name="_____A01" localSheetId="0">#REF!</definedName>
    <definedName name="__________________qyc1234" localSheetId="0">#REF!</definedName>
    <definedName name="________________qyc1234" localSheetId="0">#REF!</definedName>
    <definedName name="______________A01" localSheetId="0">#REF!</definedName>
    <definedName name="___________________qyc1234" localSheetId="0">#REF!</definedName>
    <definedName name="_________qyc1234" localSheetId="0">#REF!</definedName>
    <definedName name="____________________A01" localSheetId="0">#REF!</definedName>
    <definedName name="______________________A01" localSheetId="0">#REF!</definedName>
    <definedName name="______________qyc1234" localSheetId="0">#REF!</definedName>
    <definedName name="___qyc1234" localSheetId="0">#REF!</definedName>
    <definedName name="_____________A01" localSheetId="0">#REF!</definedName>
    <definedName name="_______________________A01" localSheetId="0">#REF!</definedName>
    <definedName name="__________________A01" localSheetId="0">#REF!</definedName>
    <definedName name="_______A01" localSheetId="0">#REF!</definedName>
    <definedName name="支出" localSheetId="0">#REF!</definedName>
    <definedName name="_______________qyc1234" localSheetId="0">#REF!</definedName>
    <definedName name="___1A01_" localSheetId="0">#REF!</definedName>
    <definedName name="分类" localSheetId="0">#REF!</definedName>
    <definedName name="__A01" localSheetId="0">#REF!</definedName>
    <definedName name="_A01" localSheetId="0">#REF!</definedName>
    <definedName name="___A01" localSheetId="0">#REF!</definedName>
    <definedName name="_2A01_" localSheetId="0">#REF!</definedName>
    <definedName name="___________________A01" localSheetId="0">#REF!</definedName>
    <definedName name="____________qyc1234" localSheetId="0">#REF!</definedName>
    <definedName name="______qyc1234" localSheetId="0">#REF!</definedName>
    <definedName name="__qyc1234" localSheetId="0">#REF!</definedName>
    <definedName name="______A01" localSheetId="0">#REF!</definedName>
    <definedName name="________________A01" localSheetId="0">#REF!</definedName>
    <definedName name="__________A01" localSheetId="0">#REF!</definedName>
    <definedName name="_xlnm._FilterDatabase" localSheetId="0">#REF!</definedName>
    <definedName name="_xlnm.Print_Area" localSheetId="0">'1.2021年茂县地方一般公共预算收入决算表'!$A$1:$F$32</definedName>
    <definedName name="___________qyc1234" localSheetId="0">#REF!</definedName>
    <definedName name="____A01" localSheetId="0">#REF!</definedName>
    <definedName name="__2A01_" localSheetId="0">#REF!</definedName>
    <definedName name="形式" localSheetId="0">#REF!</definedName>
    <definedName name="_1A01_" localSheetId="0">#REF!</definedName>
    <definedName name="____qyc1234" localSheetId="0">#REF!</definedName>
    <definedName name="_______________A01" localSheetId="0">#REF!</definedName>
    <definedName name="_______qyc1234" localSheetId="0">#REF!</definedName>
    <definedName name="________A01" localSheetId="0">#REF!</definedName>
    <definedName name="地区名称" localSheetId="25">#REF!</definedName>
    <definedName name="____1A01_" localSheetId="25">#REF!</definedName>
    <definedName name="___________A01"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qyc1234" localSheetId="25">#REF!</definedName>
    <definedName name="__________qyc1234" localSheetId="25">#REF!</definedName>
    <definedName name="_____A01" localSheetId="25">#REF!</definedName>
    <definedName name="_2A08_" localSheetId="25">'\\home\user\Desktop\20220308\2022年3月\2022年3月第1周\20220302-制作预决算公开操作样表\03-汇总\1.四川省政府预决算公开参考样表（2022年版）\A:\2001\05预算材料卷\[2001年预算：基础材料封面.xls]A01-1'!$A$5:$C$36</definedName>
    <definedName name="_________qyc1234" localSheetId="25">#REF!</definedName>
    <definedName name="___qyc1234" localSheetId="25">#REF!</definedName>
    <definedName name="_____________A01" localSheetId="25">#REF!</definedName>
    <definedName name="_______A08" localSheetId="25">'\\home\user\Desktop\20220308\2022年3月\2022年3月第1周\20220302-制作预决算公开操作样表\03-汇总\1.四川省政府预决算公开参考样表（2022年版）\E:\李学锦\01综合科\01预决算编制\02决算编制\2017年\上会\04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5">#REF!</definedName>
    <definedName name="支出" localSheetId="25">#REF!</definedName>
    <definedName name="___1A01_" localSheetId="25">#REF!</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______A01" localSheetId="25">#REF!</definedName>
    <definedName name="__________A01" localSheetId="25">#REF!</definedName>
    <definedName name="_xlnm._FilterDatabase" localSheetId="25">#REF!</definedName>
    <definedName name="_xlnm.Print_Area" localSheetId="25">'26.2021年茂县国资经营预算收支决算平衡表'!$A$1:$D$11</definedName>
    <definedName name="____A01" localSheetId="25">#REF!</definedName>
    <definedName name="__2A01_" localSheetId="25">#REF!</definedName>
    <definedName name="形式" localSheetId="25">#REF!</definedName>
    <definedName name="_1A01_" localSheetId="25">#REF!</definedName>
    <definedName name="____qyc1234" localSheetId="25">#REF!</definedName>
    <definedName name="_______________A01" localSheetId="25">#REF!</definedName>
    <definedName name="_______qyc1234" localSheetId="25">#REF!</definedName>
    <definedName name="________A01" localSheetId="25">#REF!</definedName>
    <definedName name="___2A08_" localSheetId="25">'\\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8">#REF!</definedName>
    <definedName name="____1A01_" localSheetId="18">#REF!</definedName>
    <definedName name="___________A01" localSheetId="18">#REF!</definedName>
    <definedName name="________qyc1234" localSheetId="18">#REF!</definedName>
    <definedName name="_____qyc1234" localSheetId="18">#REF!</definedName>
    <definedName name="_____________qyc1234" localSheetId="18">#REF!</definedName>
    <definedName name="__1A01_" localSheetId="18">#REF!</definedName>
    <definedName name="____________A01" localSheetId="18">#REF!</definedName>
    <definedName name="_________A01" localSheetId="18">#REF!</definedName>
    <definedName name="_________________A01" localSheetId="18">#REF!</definedName>
    <definedName name="_xlnm.Print_Titles" localSheetId="18">'19.2021年茂县本级基金支出决算表'!$1:$4</definedName>
    <definedName name="_________________qyc1234" localSheetId="18">#REF!</definedName>
    <definedName name="_qyc1234" localSheetId="18">#REF!</definedName>
    <definedName name="__________qyc1234" localSheetId="18">#REF!</definedName>
    <definedName name="_____________________A01" localSheetId="18">#REF!</definedName>
    <definedName name="_____A01" localSheetId="18">#REF!</definedName>
    <definedName name="__________________qyc1234" localSheetId="18">#REF!</definedName>
    <definedName name="________________qyc1234" localSheetId="18">#REF!</definedName>
    <definedName name="______________A01" localSheetId="18">#REF!</definedName>
    <definedName name="___________________qyc1234" localSheetId="18">#REF!</definedName>
    <definedName name="_2A08_" localSheetId="18">'\\home\user\Desktop\20220308\2022年3月\2022年3月第1周\20220302-制作预决算公开操作样表\03-汇总\1.四川省政府预决算公开参考样表（2022年版）\A:\2001\05预算材料卷\[2001年预算：基础材料封面.xls]A01-1'!$A$5:$C$36</definedName>
    <definedName name="_________qyc1234" localSheetId="18">#REF!</definedName>
    <definedName name="____________________A01" localSheetId="18">#REF!</definedName>
    <definedName name="______________________A01" localSheetId="18">#REF!</definedName>
    <definedName name="______________qyc1234" localSheetId="18">#REF!</definedName>
    <definedName name="___qyc1234" localSheetId="18">#REF!</definedName>
    <definedName name="_____________A01" localSheetId="18">#REF!</definedName>
    <definedName name="_______________________A01" localSheetId="18">#REF!</definedName>
    <definedName name="__________________A01" localSheetId="18">#REF!</definedName>
    <definedName name="_______A01" localSheetId="18">#REF!</definedName>
    <definedName name="支出" localSheetId="18">#REF!</definedName>
    <definedName name="_______________qyc1234" localSheetId="18">#REF!</definedName>
    <definedName name="___1A01_" localSheetId="18">#REF!</definedName>
    <definedName name="分类" localSheetId="18">#REF!</definedName>
    <definedName name="__A01" localSheetId="18">#REF!</definedName>
    <definedName name="_A01" localSheetId="18">#REF!</definedName>
    <definedName name="___A01" localSheetId="18">#REF!</definedName>
    <definedName name="_2A01_" localSheetId="18">#REF!</definedName>
    <definedName name="___________________A01" localSheetId="18">#REF!</definedName>
    <definedName name="____________qyc1234" localSheetId="18">#REF!</definedName>
    <definedName name="______qyc1234" localSheetId="18">#REF!</definedName>
    <definedName name="__qyc1234" localSheetId="18">#REF!</definedName>
    <definedName name="______A01" localSheetId="18">#REF!</definedName>
    <definedName name="________________A01" localSheetId="18">#REF!</definedName>
    <definedName name="__________A01" localSheetId="18">#REF!</definedName>
    <definedName name="_xlnm._FilterDatabase" localSheetId="18">#REF!</definedName>
    <definedName name="_xlnm.Print_Area" localSheetId="18">'19.2021年茂县本级基金支出决算表'!$A$1:$F$47</definedName>
    <definedName name="___________qyc1234" localSheetId="18">#REF!</definedName>
    <definedName name="____A01" localSheetId="18">#REF!</definedName>
    <definedName name="__2A01_" localSheetId="18">#REF!</definedName>
    <definedName name="形式" localSheetId="18">#REF!</definedName>
    <definedName name="_1A01_" localSheetId="18">#REF!</definedName>
    <definedName name="____qyc1234" localSheetId="18">#REF!</definedName>
    <definedName name="_______________A01" localSheetId="18">#REF!</definedName>
    <definedName name="_______qyc1234" localSheetId="18">#REF!</definedName>
    <definedName name="________A01" localSheetId="18">#REF!</definedName>
    <definedName name="___2A08_" localSheetId="18">'\\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9">#REF!</definedName>
    <definedName name="____1A01_" localSheetId="19">#REF!</definedName>
    <definedName name="___________A01" localSheetId="19">#REF!</definedName>
    <definedName name="________qyc1234" localSheetId="19">#REF!</definedName>
    <definedName name="_____qyc1234" localSheetId="19">#REF!</definedName>
    <definedName name="_____________qyc1234" localSheetId="19">#REF!</definedName>
    <definedName name="__1A01_" localSheetId="19">#REF!</definedName>
    <definedName name="____________A01" localSheetId="19">#REF!</definedName>
    <definedName name="_________A01" localSheetId="19">#REF!</definedName>
    <definedName name="_________________A01" localSheetId="19">#REF!</definedName>
    <definedName name="_________________qyc1234" localSheetId="19">#REF!</definedName>
    <definedName name="_qyc1234" localSheetId="19">#REF!</definedName>
    <definedName name="______________A08" localSheetId="19">'\\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9">#REF!</definedName>
    <definedName name="_____________________A01" localSheetId="19">#REF!</definedName>
    <definedName name="_____A01" localSheetId="19">#REF!</definedName>
    <definedName name="__________________qyc1234" localSheetId="19">#REF!</definedName>
    <definedName name="________________qyc1234" localSheetId="19">#REF!</definedName>
    <definedName name="______________A01" localSheetId="19">#REF!</definedName>
    <definedName name="___________________qyc1234" localSheetId="19">#REF!</definedName>
    <definedName name="_________qyc1234" localSheetId="19">#REF!</definedName>
    <definedName name="____________________A01" localSheetId="19">#REF!</definedName>
    <definedName name="______________________A01" localSheetId="19">#REF!</definedName>
    <definedName name="______________qyc1234" localSheetId="19">#REF!</definedName>
    <definedName name="___qyc1234" localSheetId="19">#REF!</definedName>
    <definedName name="_____________A01" localSheetId="19">#REF!</definedName>
    <definedName name="_______________________A01" localSheetId="19">#REF!</definedName>
    <definedName name="__________________A01" localSheetId="19">#REF!</definedName>
    <definedName name="_______A01" localSheetId="19">#REF!</definedName>
    <definedName name="支出" localSheetId="19">#REF!</definedName>
    <definedName name="_______________qyc1234" localSheetId="19">#REF!</definedName>
    <definedName name="___1A01_" localSheetId="19">#REF!</definedName>
    <definedName name="分类" localSheetId="19">#REF!</definedName>
    <definedName name="__A01" localSheetId="19">#REF!</definedName>
    <definedName name="_A01" localSheetId="19">#REF!</definedName>
    <definedName name="___A01" localSheetId="19">#REF!</definedName>
    <definedName name="_2A01_" localSheetId="19">#REF!</definedName>
    <definedName name="___________________A01" localSheetId="19">#REF!</definedName>
    <definedName name="____________qyc1234" localSheetId="19">#REF!</definedName>
    <definedName name="______qyc1234" localSheetId="19">#REF!</definedName>
    <definedName name="__qyc1234" localSheetId="19">#REF!</definedName>
    <definedName name="______A01" localSheetId="19">#REF!</definedName>
    <definedName name="________________A01" localSheetId="19">#REF!</definedName>
    <definedName name="__________A01" localSheetId="19">#REF!</definedName>
    <definedName name="_xlnm._FilterDatabase" localSheetId="19">#REF!</definedName>
    <definedName name="_xlnm.Print_Area" localSheetId="19">'20.2021年茂县本级级基金预算收支决算平衡表'!$A$1:$D$16</definedName>
    <definedName name="___________qyc1234" localSheetId="19">#REF!</definedName>
    <definedName name="____A01" localSheetId="19">#REF!</definedName>
    <definedName name="__2A01_" localSheetId="19">#REF!</definedName>
    <definedName name="形式" localSheetId="19">#REF!</definedName>
    <definedName name="_1A01_" localSheetId="19">#REF!</definedName>
    <definedName name="____qyc1234" localSheetId="19">#REF!</definedName>
    <definedName name="_______________A01" localSheetId="19">#REF!</definedName>
    <definedName name="_______qyc1234" localSheetId="19">#REF!</definedName>
    <definedName name="________A01" localSheetId="19">#REF!</definedName>
    <definedName name="地区名称" localSheetId="14">#REF!</definedName>
    <definedName name="____1A01_" localSheetId="14">#REF!</definedName>
    <definedName name="___________A01" localSheetId="14">#REF!</definedName>
    <definedName name="________qyc1234" localSheetId="14">#REF!</definedName>
    <definedName name="_____qyc1234" localSheetId="14">#REF!</definedName>
    <definedName name="_____________qyc1234" localSheetId="14">#REF!</definedName>
    <definedName name="__1A01_" localSheetId="14">#REF!</definedName>
    <definedName name="____________A01" localSheetId="14">#REF!</definedName>
    <definedName name="_________A01" localSheetId="14">#REF!</definedName>
    <definedName name="_________________A01" localSheetId="14">#REF!</definedName>
    <definedName name="_xlnm.Print_Titles" localSheetId="14">'15.2021年茂县政府性基金预算收入'!$1:$4</definedName>
    <definedName name="_________________qyc1234" localSheetId="14">#REF!</definedName>
    <definedName name="_qyc1234" localSheetId="14">#REF!</definedName>
    <definedName name="______________A08" localSheetId="14">'\\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4">#REF!</definedName>
    <definedName name="_____________________A01" localSheetId="14">#REF!</definedName>
    <definedName name="_____A01" localSheetId="14">#REF!</definedName>
    <definedName name="__________________qyc1234" localSheetId="14">#REF!</definedName>
    <definedName name="________________qyc1234" localSheetId="14">#REF!</definedName>
    <definedName name="______________A01" localSheetId="14">#REF!</definedName>
    <definedName name="___________________qyc1234" localSheetId="14">#REF!</definedName>
    <definedName name="_________qyc1234" localSheetId="14">#REF!</definedName>
    <definedName name="____________________A01" localSheetId="14">#REF!</definedName>
    <definedName name="______________________A01" localSheetId="14">#REF!</definedName>
    <definedName name="______________qyc1234" localSheetId="14">#REF!</definedName>
    <definedName name="___qyc1234" localSheetId="14">#REF!</definedName>
    <definedName name="_____________A01" localSheetId="14">#REF!</definedName>
    <definedName name="_______________________A01" localSheetId="14">#REF!</definedName>
    <definedName name="__________________A01" localSheetId="14">#REF!</definedName>
    <definedName name="_______A01" localSheetId="14">#REF!</definedName>
    <definedName name="支出" localSheetId="14">#REF!</definedName>
    <definedName name="_______________qyc1234" localSheetId="14">#REF!</definedName>
    <definedName name="___1A01_" localSheetId="14">#REF!</definedName>
    <definedName name="分类" localSheetId="14">#REF!</definedName>
    <definedName name="__A01" localSheetId="14">#REF!</definedName>
    <definedName name="_A01" localSheetId="14">#REF!</definedName>
    <definedName name="___A01" localSheetId="14">#REF!</definedName>
    <definedName name="_2A01_" localSheetId="14">#REF!</definedName>
    <definedName name="___________________A01" localSheetId="14">#REF!</definedName>
    <definedName name="____________qyc1234" localSheetId="14">#REF!</definedName>
    <definedName name="______qyc1234" localSheetId="14">#REF!</definedName>
    <definedName name="__qyc1234" localSheetId="14">#REF!</definedName>
    <definedName name="______A01" localSheetId="14">#REF!</definedName>
    <definedName name="________________A01" localSheetId="14">#REF!</definedName>
    <definedName name="__________A01" localSheetId="14">#REF!</definedName>
    <definedName name="_xlnm._FilterDatabase" localSheetId="14">#REF!</definedName>
    <definedName name="_xlnm.Print_Area" localSheetId="14">'15.2021年茂县政府性基金预算收入'!$A$1:$F$34</definedName>
    <definedName name="___________qyc1234" localSheetId="14">#REF!</definedName>
    <definedName name="____A01" localSheetId="14">#REF!</definedName>
    <definedName name="__2A01_" localSheetId="14">#REF!</definedName>
    <definedName name="形式" localSheetId="14">#REF!</definedName>
    <definedName name="_1A01_" localSheetId="14">#REF!</definedName>
    <definedName name="____qyc1234" localSheetId="14">#REF!</definedName>
    <definedName name="_______________A01" localSheetId="14">#REF!</definedName>
    <definedName name="_______qyc1234" localSheetId="14">#REF!</definedName>
    <definedName name="________A01" localSheetId="14">#REF!</definedName>
    <definedName name="_xlnm.Print_Area" localSheetId="38">'39.2021年茂县地方政府债务相关情况表'!$A:$C</definedName>
    <definedName name="地区名称" localSheetId="28">#REF!</definedName>
    <definedName name="____1A01_" localSheetId="28">#REF!</definedName>
    <definedName name="___________A01" localSheetId="28">#REF!</definedName>
    <definedName name="________qyc1234" localSheetId="28">#REF!</definedName>
    <definedName name="_____qyc1234" localSheetId="28">#REF!</definedName>
    <definedName name="__1A01_" localSheetId="28">#REF!</definedName>
    <definedName name="____________A01" localSheetId="28">#REF!</definedName>
    <definedName name="_________A01" localSheetId="28">#REF!</definedName>
    <definedName name="_qyc1234" localSheetId="28">#REF!</definedName>
    <definedName name="__________qyc1234" localSheetId="28">#REF!</definedName>
    <definedName name="_____A01" localSheetId="28">#REF!</definedName>
    <definedName name="_2A08_" localSheetId="28">'\\home\user\Desktop\20220308\2022年3月\2022年3月第1周\20220302-制作预决算公开操作样表\03-汇总\1.四川省政府预决算公开参考样表（2022年版）\A:\2001\05预算材料卷\[2001年预算：基础材料封面.xls]A01-1'!$A$5:$C$36</definedName>
    <definedName name="_________qyc1234" localSheetId="28">#REF!</definedName>
    <definedName name="___qyc1234" localSheetId="28">#REF!</definedName>
    <definedName name="_____________A01" localSheetId="28">#REF!</definedName>
    <definedName name="_______A08" localSheetId="28">'\\home\user\Desktop\20220308\2022年3月\2022年3月第1周\20220302-制作预决算公开操作样表\03-汇总\1.四川省政府预决算公开参考样表（2022年版）\E:\李学锦\01综合科\01预决算编制\02决算编制\2017年\上会\04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8">#REF!</definedName>
    <definedName name="支出" localSheetId="28">#REF!</definedName>
    <definedName name="___1A01_" localSheetId="28">#REF!</definedName>
    <definedName name="分类" localSheetId="28">#REF!</definedName>
    <definedName name="__A01" localSheetId="28">#REF!</definedName>
    <definedName name="_A01" localSheetId="28">#REF!</definedName>
    <definedName name="___A01" localSheetId="28">#REF!</definedName>
    <definedName name="_2A01_" localSheetId="28">#REF!</definedName>
    <definedName name="______qyc1234" localSheetId="28">#REF!</definedName>
    <definedName name="__qyc1234" localSheetId="28">#REF!</definedName>
    <definedName name="______A01" localSheetId="28">#REF!</definedName>
    <definedName name="__________A01" localSheetId="28">#REF!</definedName>
    <definedName name="_xlnm._FilterDatabase" localSheetId="28">#REF!</definedName>
    <definedName name="_xlnm.Print_Area" localSheetId="28">'29.2021年茂县本级国有资本经营预算收支决算平衡表'!$A$1:$D$12</definedName>
    <definedName name="____A01" localSheetId="28">#REF!</definedName>
    <definedName name="__2A01_" localSheetId="28">#REF!</definedName>
    <definedName name="形式" localSheetId="28">#REF!</definedName>
    <definedName name="_1A01_" localSheetId="28">#REF!</definedName>
    <definedName name="____qyc1234" localSheetId="28">#REF!</definedName>
    <definedName name="_______________A01" localSheetId="28">#REF!</definedName>
    <definedName name="_______qyc1234" localSheetId="28">#REF!</definedName>
    <definedName name="________A01" localSheetId="28">#REF!</definedName>
    <definedName name="___2A08_" localSheetId="28">'\\home\user\Desktop\20220308\2022年3月\2022年3月第1周\20220302-制作预决算公开操作样表\03-汇总\1.四川省政府预决算公开参考样表（2022年版）\Z:\JS\js2000\2000年市州上报总决算文件夹\2000年财政总决算\[6004涪城区.xls]A01-1'!$A$5:$C$36</definedName>
    <definedName name="_xlnm.Print_Area" localSheetId="36">'37.茂县2021年地方政府一般债务限额及余额决算情况表'!$A$1:$C$14</definedName>
    <definedName name="地区名称" localSheetId="2">#REF!</definedName>
    <definedName name="____1A01_" localSheetId="2">#REF!</definedName>
    <definedName name="___________A01" localSheetId="2">#REF!</definedName>
    <definedName name="________qyc1234" localSheetId="2">#REF!</definedName>
    <definedName name="_____qyc1234" localSheetId="2">#REF!</definedName>
    <definedName name="_____________qyc1234" localSheetId="2">#REF!</definedName>
    <definedName name="__1A01_" localSheetId="2">#REF!</definedName>
    <definedName name="____________A01" localSheetId="2">#REF!</definedName>
    <definedName name="_________A01" localSheetId="2">#REF!</definedName>
    <definedName name="_________________A01" localSheetId="2">#REF!</definedName>
    <definedName name="_xlnm.Print_Titles" localSheetId="2">'3.2021年茂县一般公共预算收支决算平衡表'!$1:$3</definedName>
    <definedName name="_________________qyc1234" localSheetId="2">#REF!</definedName>
    <definedName name="_qyc1234" localSheetId="2">#REF!</definedName>
    <definedName name="__________qyc1234" localSheetId="2">#REF!</definedName>
    <definedName name="_____________________A01" localSheetId="2">#REF!</definedName>
    <definedName name="_____A01" localSheetId="2">#REF!</definedName>
    <definedName name="__________________qyc1234" localSheetId="2">#REF!</definedName>
    <definedName name="________________qyc1234" localSheetId="2">#REF!</definedName>
    <definedName name="______________A01" localSheetId="2">#REF!</definedName>
    <definedName name="___________________qyc1234" localSheetId="2">#REF!</definedName>
    <definedName name="_________qyc1234" localSheetId="2">#REF!</definedName>
    <definedName name="____________________A01" localSheetId="2">#REF!</definedName>
    <definedName name="______________________A01" localSheetId="2">#REF!</definedName>
    <definedName name="______________qyc1234" localSheetId="2">#REF!</definedName>
    <definedName name="___qyc1234" localSheetId="2">#REF!</definedName>
    <definedName name="_____________A01" localSheetId="2">#REF!</definedName>
    <definedName name="_______________________A01" localSheetId="2">#REF!</definedName>
    <definedName name="__________________A01" localSheetId="2">#REF!</definedName>
    <definedName name="_______A01" localSheetId="2">#REF!</definedName>
    <definedName name="支出" localSheetId="2">#REF!</definedName>
    <definedName name="_______________qyc1234" localSheetId="2">#REF!</definedName>
    <definedName name="___1A01_" localSheetId="2">#REF!</definedName>
    <definedName name="分类" localSheetId="2">#REF!</definedName>
    <definedName name="__A01" localSheetId="2">#REF!</definedName>
    <definedName name="_A01" localSheetId="2">#REF!</definedName>
    <definedName name="___A01" localSheetId="2">#REF!</definedName>
    <definedName name="_2A01_" localSheetId="2">#REF!</definedName>
    <definedName name="___________________A01" localSheetId="2">#REF!</definedName>
    <definedName name="____________qyc1234" localSheetId="2">#REF!</definedName>
    <definedName name="______qyc1234" localSheetId="2">#REF!</definedName>
    <definedName name="__qyc1234" localSheetId="2">#REF!</definedName>
    <definedName name="______A01" localSheetId="2">#REF!</definedName>
    <definedName name="________________A01" localSheetId="2">#REF!</definedName>
    <definedName name="__________A01" localSheetId="2">#REF!</definedName>
    <definedName name="_xlnm._FilterDatabase" localSheetId="2">#REF!</definedName>
    <definedName name="_xlnm.Print_Area" localSheetId="2">'3.2021年茂县一般公共预算收支决算平衡表'!$A$1:$D$33</definedName>
    <definedName name="___________qyc1234" localSheetId="2">#REF!</definedName>
    <definedName name="____A01" localSheetId="2">#REF!</definedName>
    <definedName name="__2A01_" localSheetId="2">#REF!</definedName>
    <definedName name="形式" localSheetId="2">#REF!</definedName>
    <definedName name="_1A01_" localSheetId="2">#REF!</definedName>
    <definedName name="____qyc1234" localSheetId="2">#REF!</definedName>
    <definedName name="_______________A01" localSheetId="2">#REF!</definedName>
    <definedName name="_______qyc1234" localSheetId="2">#REF!</definedName>
    <definedName name="________A01" localSheetId="2">#REF!</definedName>
    <definedName name="地区名称" localSheetId="27">#REF!</definedName>
    <definedName name="____1A01_" localSheetId="27">#REF!</definedName>
    <definedName name="___________A01" localSheetId="27">#REF!</definedName>
    <definedName name="________qyc1234" localSheetId="27">#REF!</definedName>
    <definedName name="_____qyc1234" localSheetId="27">#REF!</definedName>
    <definedName name="__1A01_" localSheetId="27">#REF!</definedName>
    <definedName name="____________A01" localSheetId="27">#REF!</definedName>
    <definedName name="_________A01" localSheetId="27">#REF!</definedName>
    <definedName name="_xlnm.Print_Titles" localSheetId="27">'28.2021年茂县本级国有资本经营预算支出决算表 '!$2:$4</definedName>
    <definedName name="_qyc1234" localSheetId="27">#REF!</definedName>
    <definedName name="__________qyc1234" localSheetId="27">#REF!</definedName>
    <definedName name="_____A01" localSheetId="27">#REF!</definedName>
    <definedName name="_2A08_" localSheetId="27">'\\home\user\Desktop\20220308\2022年3月\2022年3月第1周\20220302-制作预决算公开操作样表\03-汇总\1.四川省政府预决算公开参考样表（2022年版）\A:\2001\05预算材料卷\[2001年预算：基础材料封面.xls]A01-1'!$A$5:$C$36</definedName>
    <definedName name="_________qyc1234" localSheetId="27">#REF!</definedName>
    <definedName name="___qyc1234" localSheetId="27">#REF!</definedName>
    <definedName name="_____________A01" localSheetId="27">#REF!</definedName>
    <definedName name="_______A08" localSheetId="27">'\\home\user\Desktop\20220308\2022年3月\2022年3月第1周\20220302-制作预决算公开操作样表\03-汇总\1.四川省政府预决算公开参考样表（2022年版）\E:\李学锦\01综合科\01预决算编制\02决算编制\2017年\上会\04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7">#REF!</definedName>
    <definedName name="支出" localSheetId="27">#REF!</definedName>
    <definedName name="___1A01_" localSheetId="27">#REF!</definedName>
    <definedName name="分类" localSheetId="27">#REF!</definedName>
    <definedName name="__A01" localSheetId="27">#REF!</definedName>
    <definedName name="_A01" localSheetId="27">#REF!</definedName>
    <definedName name="___A01" localSheetId="27">#REF!</definedName>
    <definedName name="_2A01_" localSheetId="27">#REF!</definedName>
    <definedName name="______qyc1234" localSheetId="27">#REF!</definedName>
    <definedName name="__qyc1234" localSheetId="27">#REF!</definedName>
    <definedName name="______A01" localSheetId="27">#REF!</definedName>
    <definedName name="__________A01" localSheetId="27">#REF!</definedName>
    <definedName name="_xlnm._FilterDatabase" localSheetId="27">#REF!</definedName>
    <definedName name="_xlnm.Print_Area" localSheetId="27">'28.2021年茂县本级国有资本经营预算支出决算表 '!$A$1:$E$22</definedName>
    <definedName name="____A01" localSheetId="27">#REF!</definedName>
    <definedName name="__2A01_" localSheetId="27">#REF!</definedName>
    <definedName name="形式" localSheetId="27">#REF!</definedName>
    <definedName name="_1A01_" localSheetId="27">#REF!</definedName>
    <definedName name="____qyc1234" localSheetId="27">#REF!</definedName>
    <definedName name="_______________A01" localSheetId="27">#REF!</definedName>
    <definedName name="_______qyc1234" localSheetId="27">#REF!</definedName>
    <definedName name="________A01" localSheetId="27">#REF!</definedName>
    <definedName name="___2A08_" localSheetId="27">'\\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7">#REF!</definedName>
    <definedName name="____1A01_" localSheetId="17">#REF!</definedName>
    <definedName name="___________A01" localSheetId="17">#REF!</definedName>
    <definedName name="________qyc1234" localSheetId="17">#REF!</definedName>
    <definedName name="_____qyc1234" localSheetId="17">#REF!</definedName>
    <definedName name="_____________qyc1234" localSheetId="17">#REF!</definedName>
    <definedName name="__1A01_" localSheetId="17">#REF!</definedName>
    <definedName name="____________A01" localSheetId="17">#REF!</definedName>
    <definedName name="_________A01" localSheetId="17">#REF!</definedName>
    <definedName name="_________________A01" localSheetId="17">#REF!</definedName>
    <definedName name="_xlnm.Print_Titles" localSheetId="17">'18.2021年茂县本级政府性基金收入决算表'!$1:$4</definedName>
    <definedName name="_________________qyc1234" localSheetId="17">#REF!</definedName>
    <definedName name="_qyc1234" localSheetId="17">#REF!</definedName>
    <definedName name="______________A08" localSheetId="17">'\\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7">#REF!</definedName>
    <definedName name="_____________________A01" localSheetId="17">#REF!</definedName>
    <definedName name="_____A01" localSheetId="17">#REF!</definedName>
    <definedName name="__________________qyc1234" localSheetId="17">#REF!</definedName>
    <definedName name="________________qyc1234" localSheetId="17">#REF!</definedName>
    <definedName name="______________A01" localSheetId="17">#REF!</definedName>
    <definedName name="___________________qyc1234" localSheetId="17">#REF!</definedName>
    <definedName name="_________qyc1234" localSheetId="17">#REF!</definedName>
    <definedName name="____________________A01" localSheetId="17">#REF!</definedName>
    <definedName name="______________________A01" localSheetId="17">#REF!</definedName>
    <definedName name="______________qyc1234" localSheetId="17">#REF!</definedName>
    <definedName name="___qyc1234" localSheetId="17">#REF!</definedName>
    <definedName name="_____________A01" localSheetId="17">#REF!</definedName>
    <definedName name="_______________________A01" localSheetId="17">#REF!</definedName>
    <definedName name="__________________A01" localSheetId="17">#REF!</definedName>
    <definedName name="_______A01" localSheetId="17">#REF!</definedName>
    <definedName name="支出" localSheetId="17">#REF!</definedName>
    <definedName name="_______________qyc1234" localSheetId="17">#REF!</definedName>
    <definedName name="___1A01_" localSheetId="17">#REF!</definedName>
    <definedName name="分类" localSheetId="17">#REF!</definedName>
    <definedName name="__A01" localSheetId="17">#REF!</definedName>
    <definedName name="_A01" localSheetId="17">#REF!</definedName>
    <definedName name="___A01" localSheetId="17">#REF!</definedName>
    <definedName name="_2A01_" localSheetId="17">#REF!</definedName>
    <definedName name="___________________A01" localSheetId="17">#REF!</definedName>
    <definedName name="____________qyc1234" localSheetId="17">#REF!</definedName>
    <definedName name="______qyc1234" localSheetId="17">#REF!</definedName>
    <definedName name="__qyc1234" localSheetId="17">#REF!</definedName>
    <definedName name="______A01" localSheetId="17">#REF!</definedName>
    <definedName name="________________A01" localSheetId="17">#REF!</definedName>
    <definedName name="__________A01" localSheetId="17">#REF!</definedName>
    <definedName name="_xlnm._FilterDatabase" localSheetId="17">#REF!</definedName>
    <definedName name="_xlnm.Print_Area" localSheetId="17">'18.2021年茂县本级政府性基金收入决算表'!$A$1:$F$4</definedName>
    <definedName name="___________qyc1234" localSheetId="17">#REF!</definedName>
    <definedName name="____A01" localSheetId="17">#REF!</definedName>
    <definedName name="__2A01_" localSheetId="17">#REF!</definedName>
    <definedName name="形式" localSheetId="17">#REF!</definedName>
    <definedName name="_1A01_" localSheetId="17">#REF!</definedName>
    <definedName name="____qyc1234" localSheetId="17">#REF!</definedName>
    <definedName name="_______________A01" localSheetId="17">#REF!</definedName>
    <definedName name="_______qyc1234" localSheetId="17">#REF!</definedName>
    <definedName name="________A01" localSheetId="17">#REF!</definedName>
    <definedName name="地区名称" localSheetId="5">#REF!</definedName>
    <definedName name="____1A01_" localSheetId="5">#REF!</definedName>
    <definedName name="___________A01" localSheetId="5">#REF!</definedName>
    <definedName name="________qyc1234" localSheetId="5">#REF!</definedName>
    <definedName name="_____qyc1234" localSheetId="5">#REF!</definedName>
    <definedName name="_____________qyc1234" localSheetId="5">#REF!</definedName>
    <definedName name="__1A01_" localSheetId="5">#REF!</definedName>
    <definedName name="____________A01" localSheetId="5">#REF!</definedName>
    <definedName name="_________A01" localSheetId="5">#REF!</definedName>
    <definedName name="_________________A01" localSheetId="5">#REF!</definedName>
    <definedName name="_xlnm.Print_Titles" localSheetId="5">'6.2021年茂县本级一般公共预算收支决算平衡表'!$1:$4</definedName>
    <definedName name="_________________qyc1234" localSheetId="5">#REF!</definedName>
    <definedName name="_qyc1234" localSheetId="5">#REF!</definedName>
    <definedName name="__________qyc1234" localSheetId="5">#REF!</definedName>
    <definedName name="_____________________A01" localSheetId="5">#REF!</definedName>
    <definedName name="_____A01" localSheetId="5">#REF!</definedName>
    <definedName name="__________________qyc1234" localSheetId="5">#REF!</definedName>
    <definedName name="________________qyc1234" localSheetId="5">#REF!</definedName>
    <definedName name="______________A01" localSheetId="5">#REF!</definedName>
    <definedName name="___________________qyc1234" localSheetId="5">#REF!</definedName>
    <definedName name="_________qyc1234" localSheetId="5">#REF!</definedName>
    <definedName name="____________________A01" localSheetId="5">#REF!</definedName>
    <definedName name="______________________A01" localSheetId="5">#REF!</definedName>
    <definedName name="______________qyc1234" localSheetId="5">#REF!</definedName>
    <definedName name="___qyc1234" localSheetId="5">#REF!</definedName>
    <definedName name="_____________A01" localSheetId="5">#REF!</definedName>
    <definedName name="_______________________A01" localSheetId="5">#REF!</definedName>
    <definedName name="__________________A01" localSheetId="5">#REF!</definedName>
    <definedName name="_______A01" localSheetId="5">#REF!</definedName>
    <definedName name="支出" localSheetId="5">#REF!</definedName>
    <definedName name="_______________qyc1234" localSheetId="5">#REF!</definedName>
    <definedName name="___1A01_" localSheetId="5">#REF!</definedName>
    <definedName name="分类" localSheetId="5">#REF!</definedName>
    <definedName name="__A01" localSheetId="5">#REF!</definedName>
    <definedName name="_A01" localSheetId="5">#REF!</definedName>
    <definedName name="___A01" localSheetId="5">#REF!</definedName>
    <definedName name="_2A01_" localSheetId="5">#REF!</definedName>
    <definedName name="___________________A01" localSheetId="5">#REF!</definedName>
    <definedName name="____________qyc1234" localSheetId="5">#REF!</definedName>
    <definedName name="______qyc1234" localSheetId="5">#REF!</definedName>
    <definedName name="__qyc1234" localSheetId="5">#REF!</definedName>
    <definedName name="______A01" localSheetId="5">#REF!</definedName>
    <definedName name="________________A01" localSheetId="5">#REF!</definedName>
    <definedName name="__________A01" localSheetId="5">#REF!</definedName>
    <definedName name="_xlnm._FilterDatabase" localSheetId="5">#REF!</definedName>
    <definedName name="_xlnm.Print_Area" localSheetId="5">'6.2021年茂县本级一般公共预算收支决算平衡表'!$A$1:$D$37</definedName>
    <definedName name="___________qyc1234" localSheetId="5">#REF!</definedName>
    <definedName name="____A01" localSheetId="5">#REF!</definedName>
    <definedName name="__2A01_" localSheetId="5">#REF!</definedName>
    <definedName name="形式" localSheetId="5">#REF!</definedName>
    <definedName name="_1A01_" localSheetId="5">#REF!</definedName>
    <definedName name="____qyc1234" localSheetId="5">#REF!</definedName>
    <definedName name="_______________A01" localSheetId="5">#REF!</definedName>
    <definedName name="_______qyc1234" localSheetId="5">#REF!</definedName>
    <definedName name="________A01" localSheetId="5">#REF!</definedName>
    <definedName name="地区名称" localSheetId="1">#REF!</definedName>
    <definedName name="____1A01_" localSheetId="1">#REF!</definedName>
    <definedName name="___________A01" localSheetId="1">#REF!</definedName>
    <definedName name="________qyc1234" localSheetId="1">#REF!</definedName>
    <definedName name="_____qyc1234" localSheetId="1">#REF!</definedName>
    <definedName name="_____________qyc1234" localSheetId="1">#REF!</definedName>
    <definedName name="__1A01_" localSheetId="1">#REF!</definedName>
    <definedName name="____________A01" localSheetId="1">#REF!</definedName>
    <definedName name="_________A01" localSheetId="1">#REF!</definedName>
    <definedName name="_________________A01" localSheetId="1">#REF!</definedName>
    <definedName name="_________________qyc1234" localSheetId="1">#REF!</definedName>
    <definedName name="_qyc1234" localSheetId="1">#REF!</definedName>
    <definedName name="__________qyc1234" localSheetId="1">#REF!</definedName>
    <definedName name="_____________________A01" localSheetId="1">#REF!</definedName>
    <definedName name="_____A01" localSheetId="1">#REF!</definedName>
    <definedName name="__________________qyc1234" localSheetId="1">#REF!</definedName>
    <definedName name="________________qyc1234" localSheetId="1">#REF!</definedName>
    <definedName name="______________A01" localSheetId="1">#REF!</definedName>
    <definedName name="___________________qyc1234" localSheetId="1">#REF!</definedName>
    <definedName name="_________qyc1234" localSheetId="1">#REF!</definedName>
    <definedName name="____________________A01" localSheetId="1">#REF!</definedName>
    <definedName name="______________________A01" localSheetId="1">#REF!</definedName>
    <definedName name="______________qyc1234" localSheetId="1">#REF!</definedName>
    <definedName name="___qyc1234" localSheetId="1">#REF!</definedName>
    <definedName name="_____________A01" localSheetId="1">#REF!</definedName>
    <definedName name="_______________________A01" localSheetId="1">#REF!</definedName>
    <definedName name="__________________A01" localSheetId="1">#REF!</definedName>
    <definedName name="_______A01" localSheetId="1">#REF!</definedName>
    <definedName name="支出" localSheetId="1">#REF!</definedName>
    <definedName name="_______________qyc1234" localSheetId="1">#REF!</definedName>
    <definedName name="___1A01_" localSheetId="1">#REF!</definedName>
    <definedName name="分类" localSheetId="1">#REF!</definedName>
    <definedName name="__A01" localSheetId="1">#REF!</definedName>
    <definedName name="_A01" localSheetId="1">#REF!</definedName>
    <definedName name="___A01" localSheetId="1">#REF!</definedName>
    <definedName name="_2A01_" localSheetId="1">#REF!</definedName>
    <definedName name="___________________A01" localSheetId="1">#REF!</definedName>
    <definedName name="____________qyc1234" localSheetId="1">#REF!</definedName>
    <definedName name="______qyc1234" localSheetId="1">#REF!</definedName>
    <definedName name="__qyc1234" localSheetId="1">#REF!</definedName>
    <definedName name="______A01" localSheetId="1">#REF!</definedName>
    <definedName name="________________A01" localSheetId="1">#REF!</definedName>
    <definedName name="__________A01" localSheetId="1">#REF!</definedName>
    <definedName name="_xlnm._FilterDatabase" localSheetId="1">#REF!</definedName>
    <definedName name="_xlnm.Print_Area" localSheetId="1">'2.2021年茂县一般公共预算支出决算表'!$A$1:$F$28</definedName>
    <definedName name="___________qyc1234" localSheetId="1">#REF!</definedName>
    <definedName name="____A01" localSheetId="1">#REF!</definedName>
    <definedName name="__2A01_" localSheetId="1">#REF!</definedName>
    <definedName name="形式" localSheetId="1">#REF!</definedName>
    <definedName name="_1A01_" localSheetId="1">#REF!</definedName>
    <definedName name="____qyc1234" localSheetId="1">#REF!</definedName>
    <definedName name="_______________A01" localSheetId="1">#REF!</definedName>
    <definedName name="_______qyc1234" localSheetId="1">#REF!</definedName>
    <definedName name="________A01" localSheetId="1">#REF!</definedName>
    <definedName name="_2A01_" localSheetId="34">#REF!</definedName>
    <definedName name="_A01" localSheetId="34">#REF!</definedName>
    <definedName name="_______________A01" localSheetId="34">#REF!</definedName>
    <definedName name="___A01" localSheetId="34">#REF!</definedName>
    <definedName name="___1A01_" localSheetId="34">#REF!</definedName>
    <definedName name="地区名称" localSheetId="34">#REF!</definedName>
    <definedName name="_1A01_" localSheetId="34">#REF!</definedName>
    <definedName name="_2A08_" localSheetId="34">#REF!</definedName>
    <definedName name="__2A01_" localSheetId="34">#REF!</definedName>
    <definedName name="____1A01_" localSheetId="34">#REF!</definedName>
    <definedName name="支出" localSheetId="34">#REF!</definedName>
    <definedName name="_xlnm._FilterDatabase" localSheetId="34">#REF!</definedName>
    <definedName name="_xlnm.Print_Area" localSheetId="34">'35.2021年茂县本级社保基金支出决算'!$A$1:$E$45</definedName>
    <definedName name="____A01" localSheetId="34">#REF!</definedName>
    <definedName name="_xlnm.Print_Titles" localSheetId="34">'35.2021年茂县本级社保基金支出决算'!$1:$4</definedName>
    <definedName name="__A01" localSheetId="34">#REF!</definedName>
    <definedName name="_qyc1234" localSheetId="34">#REF!</definedName>
    <definedName name="__1A01_" localSheetId="34">#REF!</definedName>
    <definedName name="_2A01_" localSheetId="35">#REF!</definedName>
    <definedName name="_A01" localSheetId="35">#REF!</definedName>
    <definedName name="_______________A01" localSheetId="35">#REF!</definedName>
    <definedName name="___A01" localSheetId="35">#REF!</definedName>
    <definedName name="___1A01_" localSheetId="35">#REF!</definedName>
    <definedName name="地区名称" localSheetId="35">#REF!</definedName>
    <definedName name="_1A01_" localSheetId="35">#REF!</definedName>
    <definedName name="_2A08_" localSheetId="35">#REF!</definedName>
    <definedName name="__2A01_" localSheetId="35">#REF!</definedName>
    <definedName name="____1A01_" localSheetId="35">#REF!</definedName>
    <definedName name="支出" localSheetId="35">#REF!</definedName>
    <definedName name="_xlnm._FilterDatabase" localSheetId="35">#REF!</definedName>
    <definedName name="_xlnm.Print_Area" localSheetId="35">'36.2021年茂县本级社保基金平衡'!$A$1:$D$47</definedName>
    <definedName name="____A01" localSheetId="35">#REF!</definedName>
    <definedName name="_xlnm.Print_Titles" localSheetId="35">'36.2021年茂县本级社保基金平衡'!$1:$4</definedName>
    <definedName name="__A01" localSheetId="35">#REF!</definedName>
    <definedName name="_qyc1234" localSheetId="35">#REF!</definedName>
    <definedName name="__1A01_" localSheetId="35">#REF!</definedName>
    <definedName name="_xlnm.Print_Area" localSheetId="40">'41.2021年茂县地方政府债券使用情况表'!$A$1:$H$11</definedName>
    <definedName name="_xlnm.Print_Titles" localSheetId="40">'41.2021年茂县地方政府债券使用情况表'!$4:$4</definedName>
    <definedName name="_2A01_" localSheetId="31">#REF!</definedName>
    <definedName name="_A01" localSheetId="31">#REF!</definedName>
    <definedName name="_______________A01" localSheetId="31">#REF!</definedName>
    <definedName name="___A01" localSheetId="31">#REF!</definedName>
    <definedName name="___1A01_" localSheetId="31">#REF!</definedName>
    <definedName name="地区名称" localSheetId="31">#REF!</definedName>
    <definedName name="_1A01_" localSheetId="31">#REF!</definedName>
    <definedName name="_2A08_" localSheetId="31">#REF!</definedName>
    <definedName name="__2A01_" localSheetId="31">#REF!</definedName>
    <definedName name="____1A01_" localSheetId="31">#REF!</definedName>
    <definedName name="支出" localSheetId="31">#REF!</definedName>
    <definedName name="_xlnm._FilterDatabase" localSheetId="31">#REF!</definedName>
    <definedName name="_xlnm.Print_Area" localSheetId="31">'32.2021年茂县社保基金预算支出决算表'!$A$1:$E$45</definedName>
    <definedName name="____A01" localSheetId="31">#REF!</definedName>
    <definedName name="_xlnm.Print_Titles" localSheetId="31">'32.2021年茂县社保基金预算支出决算表'!$1:$4</definedName>
    <definedName name="__A01" localSheetId="31">#REF!</definedName>
    <definedName name="_qyc1234" localSheetId="31">#REF!</definedName>
    <definedName name="__1A01_" localSheetId="31">#REF!</definedName>
    <definedName name="地区名称" localSheetId="15">#REF!</definedName>
    <definedName name="____1A01_" localSheetId="15">#REF!</definedName>
    <definedName name="___________A01" localSheetId="15">#REF!</definedName>
    <definedName name="________qyc1234" localSheetId="15">#REF!</definedName>
    <definedName name="_____qyc1234" localSheetId="15">#REF!</definedName>
    <definedName name="_____________qyc1234" localSheetId="15">#REF!</definedName>
    <definedName name="__1A01_" localSheetId="15">#REF!</definedName>
    <definedName name="____________A01" localSheetId="15">#REF!</definedName>
    <definedName name="_________A01" localSheetId="15">#REF!</definedName>
    <definedName name="_________________A01" localSheetId="15">#REF!</definedName>
    <definedName name="_xlnm.Print_Titles" localSheetId="15">'16.2021年茂县政府性基金预算支出决算表'!$1:$4</definedName>
    <definedName name="_________________qyc1234" localSheetId="15">#REF!</definedName>
    <definedName name="_qyc1234" localSheetId="15">#REF!</definedName>
    <definedName name="______________A08" localSheetId="15">'\\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5">#REF!</definedName>
    <definedName name="_____________________A01" localSheetId="15">#REF!</definedName>
    <definedName name="_____A01" localSheetId="15">#REF!</definedName>
    <definedName name="__________________qyc1234" localSheetId="15">#REF!</definedName>
    <definedName name="________________qyc1234" localSheetId="15">#REF!</definedName>
    <definedName name="______________A01" localSheetId="15">#REF!</definedName>
    <definedName name="___________________qyc1234" localSheetId="15">#REF!</definedName>
    <definedName name="_________qyc1234" localSheetId="15">#REF!</definedName>
    <definedName name="____________________A01" localSheetId="15">#REF!</definedName>
    <definedName name="______________________A01" localSheetId="15">#REF!</definedName>
    <definedName name="______________qyc1234" localSheetId="15">#REF!</definedName>
    <definedName name="___qyc1234" localSheetId="15">#REF!</definedName>
    <definedName name="_____________A01" localSheetId="15">#REF!</definedName>
    <definedName name="_______________________A01" localSheetId="15">#REF!</definedName>
    <definedName name="__________________A01" localSheetId="15">#REF!</definedName>
    <definedName name="_______A01" localSheetId="15">#REF!</definedName>
    <definedName name="支出" localSheetId="15">#REF!</definedName>
    <definedName name="_______________qyc1234" localSheetId="15">#REF!</definedName>
    <definedName name="___1A01_" localSheetId="15">#REF!</definedName>
    <definedName name="分类" localSheetId="15">#REF!</definedName>
    <definedName name="__A01" localSheetId="15">#REF!</definedName>
    <definedName name="_A01" localSheetId="15">#REF!</definedName>
    <definedName name="___A01" localSheetId="15">#REF!</definedName>
    <definedName name="_2A01_" localSheetId="15">#REF!</definedName>
    <definedName name="___________________A01" localSheetId="15">#REF!</definedName>
    <definedName name="____________qyc1234" localSheetId="15">#REF!</definedName>
    <definedName name="______qyc1234" localSheetId="15">#REF!</definedName>
    <definedName name="__qyc1234" localSheetId="15">#REF!</definedName>
    <definedName name="______A01" localSheetId="15">#REF!</definedName>
    <definedName name="________________A01" localSheetId="15">#REF!</definedName>
    <definedName name="__________A01" localSheetId="15">#REF!</definedName>
    <definedName name="_xlnm._FilterDatabase" localSheetId="15">#REF!</definedName>
    <definedName name="_xlnm.Print_Area" localSheetId="15">'16.2021年茂县政府性基金预算支出决算表'!$A$1:$F$52</definedName>
    <definedName name="___________qyc1234" localSheetId="15">#REF!</definedName>
    <definedName name="____A01" localSheetId="15">#REF!</definedName>
    <definedName name="__2A01_" localSheetId="15">#REF!</definedName>
    <definedName name="形式" localSheetId="15">#REF!</definedName>
    <definedName name="_1A01_" localSheetId="15">#REF!</definedName>
    <definedName name="____qyc1234" localSheetId="15">#REF!</definedName>
    <definedName name="_______________A01" localSheetId="15">#REF!</definedName>
    <definedName name="_______qyc1234" localSheetId="15">#REF!</definedName>
    <definedName name="________A01" localSheetId="15">#REF!</definedName>
    <definedName name="地区名称" localSheetId="4">#REF!</definedName>
    <definedName name="____1A01_" localSheetId="4">#REF!</definedName>
    <definedName name="___________A01" localSheetId="4">#REF!</definedName>
    <definedName name="________qyc1234" localSheetId="4">#REF!</definedName>
    <definedName name="_____qyc1234" localSheetId="4">#REF!</definedName>
    <definedName name="_____________qyc1234" localSheetId="4">#REF!</definedName>
    <definedName name="__1A01_" localSheetId="4">#REF!</definedName>
    <definedName name="____________A01" localSheetId="4">#REF!</definedName>
    <definedName name="_________A01" localSheetId="4">#REF!</definedName>
    <definedName name="_________________A01" localSheetId="4">#REF!</definedName>
    <definedName name="_________________qyc1234" localSheetId="4">#REF!</definedName>
    <definedName name="_qyc1234" localSheetId="4">#REF!</definedName>
    <definedName name="__________qyc1234" localSheetId="4">#REF!</definedName>
    <definedName name="_____________________A01" localSheetId="4">#REF!</definedName>
    <definedName name="_____A01" localSheetId="4">#REF!</definedName>
    <definedName name="__________________qyc1234" localSheetId="4">#REF!</definedName>
    <definedName name="________________qyc1234" localSheetId="4">#REF!</definedName>
    <definedName name="______________A01" localSheetId="4">#REF!</definedName>
    <definedName name="___________________qyc1234" localSheetId="4">#REF!</definedName>
    <definedName name="_________qyc1234" localSheetId="4">#REF!</definedName>
    <definedName name="____________________A01" localSheetId="4">#REF!</definedName>
    <definedName name="______________________A01" localSheetId="4">#REF!</definedName>
    <definedName name="______________qyc1234" localSheetId="4">#REF!</definedName>
    <definedName name="___qyc1234" localSheetId="4">#REF!</definedName>
    <definedName name="_____________A01" localSheetId="4">#REF!</definedName>
    <definedName name="_______________________A01" localSheetId="4">#REF!</definedName>
    <definedName name="__________________A01" localSheetId="4">#REF!</definedName>
    <definedName name="_______A01" localSheetId="4">#REF!</definedName>
    <definedName name="支出" localSheetId="4">#REF!</definedName>
    <definedName name="_______________qyc1234" localSheetId="4">#REF!</definedName>
    <definedName name="___1A01_" localSheetId="4">#REF!</definedName>
    <definedName name="分类" localSheetId="4">#REF!</definedName>
    <definedName name="__A01" localSheetId="4">#REF!</definedName>
    <definedName name="_A01" localSheetId="4">#REF!</definedName>
    <definedName name="___A01" localSheetId="4">#REF!</definedName>
    <definedName name="_2A01_" localSheetId="4">#REF!</definedName>
    <definedName name="___________________A01" localSheetId="4">#REF!</definedName>
    <definedName name="____________qyc1234" localSheetId="4">#REF!</definedName>
    <definedName name="______qyc1234" localSheetId="4">#REF!</definedName>
    <definedName name="__qyc1234" localSheetId="4">#REF!</definedName>
    <definedName name="______A01" localSheetId="4">#REF!</definedName>
    <definedName name="________________A01" localSheetId="4">#REF!</definedName>
    <definedName name="__________A01" localSheetId="4">#REF!</definedName>
    <definedName name="_xlnm._FilterDatabase" localSheetId="4">#REF!</definedName>
    <definedName name="_xlnm.Print_Area" localSheetId="4">'5.2021年茂县本级一般公共预算支出决算表'!$A$1:$F$29</definedName>
    <definedName name="___________qyc1234" localSheetId="4">#REF!</definedName>
    <definedName name="____A01" localSheetId="4">#REF!</definedName>
    <definedName name="__2A01_" localSheetId="4">#REF!</definedName>
    <definedName name="形式" localSheetId="4">#REF!</definedName>
    <definedName name="_1A01_" localSheetId="4">#REF!</definedName>
    <definedName name="____qyc1234" localSheetId="4">#REF!</definedName>
    <definedName name="_______________A01" localSheetId="4">#REF!</definedName>
    <definedName name="_______qyc1234" localSheetId="4">#REF!</definedName>
    <definedName name="________A01" localSheetId="4">#REF!</definedName>
    <definedName name="__qyc1234" localSheetId="8">#REF!</definedName>
    <definedName name="_______________A08" localSheetId="8">'\\home\user\Desktop\20220308\2022年3月\2022年3月第1周\20220302-制作预决算公开操作样表\02-收处室\6.省级科\政府决算\Z:\JS\js2000\2000年市州上报总决算文件夹\2000年财政总决算\[6004涪城区.xls]A01-1'!$A$5:$C$36</definedName>
    <definedName name="_2A01_" localSheetId="8">#REF!</definedName>
    <definedName name="_a8756" localSheetId="8">'\\home\user\Desktop\20220308\2022年3月\2022年3月第1周\20220302-制作预决算公开操作样表\02-收处室\6.省级科\政府决算\Z:\JS\js2000\2000年市州上报总决算文件夹\2000年财政总决算\[6004涪城区.xls]A01-1'!$A$5:$C$36</definedName>
    <definedName name="_A01" localSheetId="8">#REF!</definedName>
    <definedName name="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8">#REF!</definedName>
    <definedName name="___A01" localSheetId="8">#REF!</definedName>
    <definedName name="___1A01_" localSheetId="8">#REF!</definedName>
    <definedName name="地区名称" localSheetId="8">#REF!</definedName>
    <definedName name="_1A01_" localSheetId="8">#REF!</definedName>
    <definedName name="__2A01_" localSheetId="8">#REF!</definedName>
    <definedName name="____1A01_" localSheetId="8">#REF!</definedName>
    <definedName name="支出" localSheetId="8">#REF!</definedName>
    <definedName name="_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xlnm._FilterDatabase" localSheetId="8">#REF!</definedName>
    <definedName name="_xlnm.Print_Area" localSheetId="8">'9.2021年茂县对下一般公共预算转移支付和税收返还决算表'!$A$1:$B$24</definedName>
    <definedName name="____A01" localSheetId="8">#REF!</definedName>
    <definedName name="_xlnm.Print_Titles" localSheetId="8">'9.2021年茂县对下一般公共预算转移支付和税收返还决算表'!$1:$4</definedName>
    <definedName name="__A01" localSheetId="8">#REF!</definedName>
    <definedName name="_qyc1234" localSheetId="8">#REF!</definedName>
    <definedName name="__1A01_" localSheetId="8">#REF!</definedName>
    <definedName name="__qyc1234" localSheetId="7">#REF!</definedName>
    <definedName name="_2A01_" localSheetId="7">#REF!</definedName>
    <definedName name="_A01" localSheetId="7">#REF!</definedName>
    <definedName name="_____A01" localSheetId="7">#REF!</definedName>
    <definedName name="_______A01" localSheetId="7">#REF!</definedName>
    <definedName name="_______qyc1234" localSheetId="7">#REF!</definedName>
    <definedName name="_______________A01" localSheetId="7">#REF!</definedName>
    <definedName name="__________A01" localSheetId="7">#REF!</definedName>
    <definedName name="___2A08_" localSheetId="7">'\\home\user\Desktop\20220308\2022年3月\2022年3月第1周\20220302-制作预决算公开操作样表\03-汇总\1.四川省政府预决算公开参考样表（2022年版）\Z:\JS\js2000\2000年市州上报总决算文件夹\2000年财政总决算\[6004涪城区.xls]A01-1'!$A$5:$C$36</definedName>
    <definedName name="___A01" localSheetId="7">#REF!</definedName>
    <definedName name="___1A01_" localSheetId="7">#REF!</definedName>
    <definedName name="地区名称" localSheetId="7">#REF!</definedName>
    <definedName name="______A01" localSheetId="7">#REF!</definedName>
    <definedName name="___qyc1234" localSheetId="7">#REF!</definedName>
    <definedName name="___________A01" localSheetId="7">#REF!</definedName>
    <definedName name="_1A01_" localSheetId="7">#REF!</definedName>
    <definedName name="_2A08_" localSheetId="7">'\\home\user\Desktop\20220308\2022年3月\2022年3月第1周\20220302-制作预决算公开操作样表\03-汇总\1.四川省政府预决算公开参考样表（2022年版）\A:\2001\05预算材料卷\[2001年预算：基础材料封面.xls]A01-1'!$A$5:$C$36</definedName>
    <definedName name="__2A01_" localSheetId="7">#REF!</definedName>
    <definedName name="____1A01_" localSheetId="7">#REF!</definedName>
    <definedName name="支出" localSheetId="7">#REF!</definedName>
    <definedName name="_xlnm._FilterDatabase" localSheetId="7">#REF!</definedName>
    <definedName name="_____qyc1234" localSheetId="7">#REF!</definedName>
    <definedName name="_xlnm.Print_Area" localSheetId="7">'8.2021年茂县本级一般公共预算经济分类科目基本支出决算表'!$A$1:$C$38</definedName>
    <definedName name="____A01" localSheetId="7">#REF!</definedName>
    <definedName name="_xlnm.Print_Titles" localSheetId="7">'8.2021年茂县本级一般公共预算经济分类科目基本支出决算表'!$1:$4</definedName>
    <definedName name="________qyc1234" localSheetId="7">#REF!</definedName>
    <definedName name="__A01" localSheetId="7">#REF!</definedName>
    <definedName name="_________qyc1234" localSheetId="7">#REF!</definedName>
    <definedName name="____qyc1234" localSheetId="7">#REF!</definedName>
    <definedName name="_qyc1234" localSheetId="7">#REF!</definedName>
    <definedName name="__1A01_" localSheetId="7">#REF!</definedName>
    <definedName name="____________A01" localSheetId="7">#REF!</definedName>
    <definedName name="_xlnm.Print_Area" localSheetId="39">'40.2021年茂县本级地方政府专项债务表'!$A:$B</definedName>
    <definedName name="地区名称" localSheetId="16">#REF!</definedName>
    <definedName name="____1A01_" localSheetId="16">#REF!</definedName>
    <definedName name="___________A01" localSheetId="16">#REF!</definedName>
    <definedName name="________qyc1234" localSheetId="16">#REF!</definedName>
    <definedName name="_____qyc1234" localSheetId="16">#REF!</definedName>
    <definedName name="_____________qyc1234" localSheetId="16">#REF!</definedName>
    <definedName name="__1A01_" localSheetId="16">#REF!</definedName>
    <definedName name="____________A01" localSheetId="16">#REF!</definedName>
    <definedName name="_________A01" localSheetId="16">#REF!</definedName>
    <definedName name="_________________A01" localSheetId="16">#REF!</definedName>
    <definedName name="_________________qyc1234" localSheetId="16">#REF!</definedName>
    <definedName name="_qyc1234" localSheetId="16">#REF!</definedName>
    <definedName name="______________A08" localSheetId="16">'\\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6">#REF!</definedName>
    <definedName name="_____________________A01" localSheetId="16">#REF!</definedName>
    <definedName name="_____A01" localSheetId="16">#REF!</definedName>
    <definedName name="__________________qyc1234" localSheetId="16">#REF!</definedName>
    <definedName name="________________qyc1234" localSheetId="16">#REF!</definedName>
    <definedName name="______________A01" localSheetId="16">#REF!</definedName>
    <definedName name="___________________qyc1234" localSheetId="16">#REF!</definedName>
    <definedName name="_________qyc1234" localSheetId="16">#REF!</definedName>
    <definedName name="____________________A01" localSheetId="16">#REF!</definedName>
    <definedName name="______________________A01" localSheetId="16">#REF!</definedName>
    <definedName name="______________qyc1234" localSheetId="16">#REF!</definedName>
    <definedName name="___qyc1234" localSheetId="16">#REF!</definedName>
    <definedName name="_____________A01" localSheetId="16">#REF!</definedName>
    <definedName name="_______________________A01" localSheetId="16">#REF!</definedName>
    <definedName name="__________________A01" localSheetId="16">#REF!</definedName>
    <definedName name="_______A01" localSheetId="16">#REF!</definedName>
    <definedName name="支出" localSheetId="16">#REF!</definedName>
    <definedName name="_______________qyc1234" localSheetId="16">#REF!</definedName>
    <definedName name="___1A01_" localSheetId="16">#REF!</definedName>
    <definedName name="分类" localSheetId="16">#REF!</definedName>
    <definedName name="__A01" localSheetId="16">#REF!</definedName>
    <definedName name="_A01" localSheetId="16">#REF!</definedName>
    <definedName name="___A01" localSheetId="16">#REF!</definedName>
    <definedName name="_2A01_" localSheetId="16">#REF!</definedName>
    <definedName name="___________________A01" localSheetId="16">#REF!</definedName>
    <definedName name="____________qyc1234" localSheetId="16">#REF!</definedName>
    <definedName name="______qyc1234" localSheetId="16">#REF!</definedName>
    <definedName name="__qyc1234" localSheetId="16">#REF!</definedName>
    <definedName name="______A01" localSheetId="16">#REF!</definedName>
    <definedName name="________________A01" localSheetId="16">#REF!</definedName>
    <definedName name="__________A01" localSheetId="16">#REF!</definedName>
    <definedName name="_xlnm._FilterDatabase" localSheetId="16">#REF!</definedName>
    <definedName name="_xlnm.Print_Area" localSheetId="16">'17.2021年茂县政府性基金预算收支决算平衡'!$A$1:$D$17</definedName>
    <definedName name="___________qyc1234" localSheetId="16">#REF!</definedName>
    <definedName name="____A01" localSheetId="16">#REF!</definedName>
    <definedName name="__2A01_" localSheetId="16">#REF!</definedName>
    <definedName name="形式" localSheetId="16">#REF!</definedName>
    <definedName name="_1A01_" localSheetId="16">#REF!</definedName>
    <definedName name="____qyc1234" localSheetId="16">#REF!</definedName>
    <definedName name="_______________A01" localSheetId="16">#REF!</definedName>
    <definedName name="_______qyc1234" localSheetId="16">#REF!</definedName>
    <definedName name="________A01" localSheetId="16">#REF!</definedName>
    <definedName name="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2A01_" localSheetId="9">#REF!</definedName>
    <definedName name="_a8756" localSheetId="9">'\\home\user\Desktop\20220308\2022年3月\2022年3月第1周\20220302-制作预决算公开操作样表\02-收处室\6.省级科\政府决算\Z:\JS\js2000\2000年市州上报总决算文件夹\2000年财政总决算\[6004涪城区.xls]A01-1'!$A$5:$C$36</definedName>
    <definedName name="_______________A08" localSheetId="9">'\\home\user\Desktop\20220308\2022年3月\2022年3月第1周\20220302-制作预决算公开操作样表\02-收处室\6.省级科\政府决算\Z:\JS\js2000\2000年市州上报总决算文件夹\2000年财政总决算\[6004涪城区.xls]A01-1'!$A$5:$C$36</definedName>
    <definedName name="___A01" localSheetId="9">#REF!</definedName>
    <definedName name="_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9">#REF!</definedName>
    <definedName name="_xlnm.Print_Area" localSheetId="9">'10.2021年茂县转移支付分地区'!$A$1:$B$13</definedName>
    <definedName name="支出" localSheetId="9">#REF!</definedName>
    <definedName name="_qyc1234" localSheetId="9">#REF!</definedName>
    <definedName name="____A01" localSheetId="9">#REF!</definedName>
    <definedName name="_xlnm._FilterDatabase" localSheetId="9">#REF!</definedName>
    <definedName name="__qyc1234" localSheetId="9">#REF!</definedName>
    <definedName name="_2A01_" localSheetId="33">#REF!</definedName>
    <definedName name="_A01" localSheetId="33">#REF!</definedName>
    <definedName name="_______________A01" localSheetId="33">#REF!</definedName>
    <definedName name="___A01" localSheetId="33">#REF!</definedName>
    <definedName name="___1A01_" localSheetId="33">#REF!</definedName>
    <definedName name="地区名称" localSheetId="33">#REF!</definedName>
    <definedName name="_1A01_" localSheetId="33">#REF!</definedName>
    <definedName name="_2A08_" localSheetId="33">#REF!</definedName>
    <definedName name="__2A01_" localSheetId="33">#REF!</definedName>
    <definedName name="____1A01_" localSheetId="33">#REF!</definedName>
    <definedName name="支出" localSheetId="33">#REF!</definedName>
    <definedName name="_xlnm._FilterDatabase" localSheetId="33">#REF!</definedName>
    <definedName name="_xlnm.Print_Area" localSheetId="33">'34.2021年茂县本级社保基金收入决算'!$A$1:$E$49</definedName>
    <definedName name="____A01" localSheetId="33">#REF!</definedName>
    <definedName name="_xlnm.Print_Titles" localSheetId="33">'34.2021年茂县本级社保基金收入决算'!$1:$4</definedName>
    <definedName name="__A01" localSheetId="33">#REF!</definedName>
    <definedName name="_qyc1234" localSheetId="33">#REF!</definedName>
    <definedName name="__1A01_" localSheetId="33">#REF!</definedName>
    <definedName name="__qyc1234" localSheetId="20">#REF!</definedName>
    <definedName name="_2A01_" localSheetId="20">#REF!</definedName>
    <definedName name="_A01" localSheetId="20">#REF!</definedName>
    <definedName name="_____A01" localSheetId="20">#REF!</definedName>
    <definedName name="_______A01" localSheetId="20">#REF!</definedName>
    <definedName name="_______qyc1234" localSheetId="20">#REF!</definedName>
    <definedName name="_______________A01" localSheetId="20">#REF!</definedName>
    <definedName name="__________A01" localSheetId="20">#REF!</definedName>
    <definedName name="___2A08_" localSheetId="20">'\\home\user\Desktop\20220308\2022年3月\2022年3月第1周\20220302-制作预决算公开操作样表\03-汇总\1.四川省政府预决算公开参考样表（2022年版）\Z:\JS\js2000\2000年市州上报总决算文件夹\2000年财政总决算\[6004涪城区.xls]A01-1'!$A$5:$C$36</definedName>
    <definedName name="___A01" localSheetId="20">#REF!</definedName>
    <definedName name="___1A01_" localSheetId="20">#REF!</definedName>
    <definedName name="地区名称" localSheetId="20">#REF!</definedName>
    <definedName name="______A01" localSheetId="20">#REF!</definedName>
    <definedName name="___qyc1234" localSheetId="20">#REF!</definedName>
    <definedName name="_1A01_" localSheetId="20">#REF!</definedName>
    <definedName name="___________A01" localSheetId="20">#REF!</definedName>
    <definedName name="_2A08_" localSheetId="20">'\\home\user\Desktop\20220308\2022年3月\2022年3月第1周\20220302-制作预决算公开操作样表\03-汇总\1.四川省政府预决算公开参考样表（2022年版）\A:\2001\05预算材料卷\[2001年预算：基础材料封面.xls]A01-1'!$A$5:$C$36</definedName>
    <definedName name="__2A01_" localSheetId="20">#REF!</definedName>
    <definedName name="____1A01_" localSheetId="20">#REF!</definedName>
    <definedName name="支出" localSheetId="20">#REF!</definedName>
    <definedName name="_xlnm._FilterDatabase" localSheetId="20">#REF!</definedName>
    <definedName name="_____qyc1234" localSheetId="20">#REF!</definedName>
    <definedName name="_xlnm.Print_Area" localSheetId="20">'21.2021年茂县对下政府性基金转移支付补助决算表 '!$A$1:$B$19</definedName>
    <definedName name="____A01" localSheetId="20">#REF!</definedName>
    <definedName name="________qyc1234" localSheetId="20">#REF!</definedName>
    <definedName name="__A01" localSheetId="20">#REF!</definedName>
    <definedName name="_________qyc1234" localSheetId="20">#REF!</definedName>
    <definedName name="____qyc1234" localSheetId="20">#REF!</definedName>
    <definedName name="_qyc1234" localSheetId="20">#REF!</definedName>
    <definedName name="__1A01_" localSheetId="20">#REF!</definedName>
    <definedName name="____________A01" localSheetId="20">#REF!</definedName>
    <definedName name="_______________A08" localSheetId="12">'\\home\user\Desktop\20220308\2022年3月\2022年3月第1周\20220302-制作预决算公开操作样表\03-汇总\1.四川省政府预决算公开参考样表（2022年版）\E:\李学锦\01综合科\01预决算编制\02决算编制\2017年\上会\04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2">#REF!</definedName>
    <definedName name="_a8756" localSheetId="12">'\\home\user\Desktop\20220308\2022年3月\2022年3月第1周\20220302-制作预决算公开操作样表\03-汇总\1.四川省政府预决算公开参考样表（2022年版）\E:\李学锦\01综合科\01预决算编制\02决算编制\2017年\上会\04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2">#REF!</definedName>
    <definedName name="_______________A01" localSheetId="12">#REF!</definedName>
    <definedName name="___2A08_" localSheetId="12">'\\home\user\Desktop\20220308\2022年3月\2022年3月第1周\20220302-制作预决算公开操作样表\03-汇总\1.四川省政府预决算公开参考样表（2022年版）\E:\李学锦\01综合科\01预决算编制\02决算编制\2017年\上会\04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2">#REF!</definedName>
    <definedName name="地区名称" localSheetId="12">#REF!</definedName>
    <definedName name="_1A01_" localSheetId="12">#REF!</definedName>
    <definedName name="_2A08_" localSheetId="12">#REF!</definedName>
    <definedName name="__2A01_" localSheetId="12">#REF!</definedName>
    <definedName name="____2A08_" localSheetId="12">'\\home\user\Desktop\20220308\2022年3月\2022年3月第1周\20220302-制作预决算公开操作样表\03-汇总\1.四川省政府预决算公开参考样表（2022年版）\E:\李学锦\01综合科\01预决算编制\02决算编制\2017年\上会\04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2">#REF!</definedName>
    <definedName name="支出" localSheetId="12">#REF!</definedName>
    <definedName name="_xlnm._FilterDatabase" localSheetId="12">#REF!</definedName>
    <definedName name="__A08" localSheetId="12">'\\home\user\Desktop\20220308\2022年3月\2022年3月第1周\20220302-制作预决算公开操作样表\03-汇总\1.四川省政府预决算公开参考样表（2022年版）\E:\李学锦\01综合科\01预决算编制\02决算编制\2017年\上会\04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4A08_" localSheetId="12">'\\home\user\Desktop\20220308\2022年3月\2022年3月第1周\20220302-制作预决算公开操作样表\03-汇总\1.四川省政府预决算公开参考样表（2022年版）\E:\李学锦\01综合科\01预决算编制\02决算编制\2017年\上会\04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2">#REF!</definedName>
    <definedName name="_qyc1234" localSheetId="12">#REF!</definedName>
    <definedName name="__2A08_" localSheetId="12">'\\home\user\Desktop\20220308\2022年3月\2022年3月第1周\20220302-制作预决算公开操作样表\03-汇总\1.四川省政府预决算公开参考样表（2022年版）\E:\李学锦\01综合科\01预决算编制\02决算编制\2017年\上会\04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1A01_" localSheetId="12">#REF!</definedName>
    <definedName name="_A08" localSheetId="12">'\\home\user\Desktop\20220308\2022年3月\2022年3月第1周\20220302-制作预决算公开操作样表\03-汇总\1.四川省政府预决算公开参考样表（2022年版）\E:\李学锦\01综合科\01预决算编制\02决算编制\2017年\上会\04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23">#REF!</definedName>
    <definedName name="____1A01_" localSheetId="23">#REF!</definedName>
    <definedName name="___________A01" localSheetId="23">#REF!</definedName>
    <definedName name="________qyc1234" localSheetId="23">#REF!</definedName>
    <definedName name="_____qyc1234" localSheetId="23">#REF!</definedName>
    <definedName name="__1A01_" localSheetId="23">#REF!</definedName>
    <definedName name="____________A01" localSheetId="23">#REF!</definedName>
    <definedName name="_________A01" localSheetId="23">#REF!</definedName>
    <definedName name="_qyc1234" localSheetId="23">#REF!</definedName>
    <definedName name="__________qyc1234" localSheetId="23">#REF!</definedName>
    <definedName name="_____A01" localSheetId="23">#REF!</definedName>
    <definedName name="_2A08_" localSheetId="23">'\\home\user\Desktop\20220308\2022年3月\2022年3月第1周\20220302-制作预决算公开操作样表\03-汇总\1.四川省政府预决算公开参考样表（2022年版）\A:\2001\05预算材料卷\[2001年预算：基础材料封面.xls]A01-1'!$A$5:$C$36</definedName>
    <definedName name="_________qyc1234" localSheetId="23">#REF!</definedName>
    <definedName name="___qyc1234" localSheetId="23">#REF!</definedName>
    <definedName name="_____________A01" localSheetId="23">#REF!</definedName>
    <definedName name="_______A08" localSheetId="23">'\\home\user\Desktop\20220308\2022年3月\2022年3月第1周\20220302-制作预决算公开操作样表\03-汇总\1.四川省政府预决算公开参考样表（2022年版）\E:\李学锦\01综合科\01预决算编制\02决算编制\2017年\上会\04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3">#REF!</definedName>
    <definedName name="支出" localSheetId="23">#REF!</definedName>
    <definedName name="___1A01_" localSheetId="23">#REF!</definedName>
    <definedName name="分类" localSheetId="23">#REF!</definedName>
    <definedName name="__A01" localSheetId="23">#REF!</definedName>
    <definedName name="_A01" localSheetId="23">#REF!</definedName>
    <definedName name="___A01" localSheetId="23">#REF!</definedName>
    <definedName name="_2A01_" localSheetId="23">#REF!</definedName>
    <definedName name="______qyc1234" localSheetId="23">#REF!</definedName>
    <definedName name="__qyc1234" localSheetId="23">#REF!</definedName>
    <definedName name="______A01" localSheetId="23">#REF!</definedName>
    <definedName name="__________A01" localSheetId="23">#REF!</definedName>
    <definedName name="_xlnm._FilterDatabase" localSheetId="23">#REF!</definedName>
    <definedName name="____A01" localSheetId="23">#REF!</definedName>
    <definedName name="__2A01_" localSheetId="23">#REF!</definedName>
    <definedName name="形式" localSheetId="23">#REF!</definedName>
    <definedName name="_1A01_" localSheetId="23">#REF!</definedName>
    <definedName name="____qyc1234" localSheetId="23">#REF!</definedName>
    <definedName name="_______________A01" localSheetId="23">#REF!</definedName>
    <definedName name="_______qyc1234" localSheetId="23">#REF!</definedName>
    <definedName name="________A01" localSheetId="23">#REF!</definedName>
    <definedName name="___2A08_" localSheetId="23">'\\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26">#REF!</definedName>
    <definedName name="____1A01_" localSheetId="26">#REF!</definedName>
    <definedName name="___________A01" localSheetId="26">#REF!</definedName>
    <definedName name="________qyc1234" localSheetId="26">#REF!</definedName>
    <definedName name="_____qyc1234" localSheetId="26">#REF!</definedName>
    <definedName name="__1A01_" localSheetId="26">#REF!</definedName>
    <definedName name="____________A01" localSheetId="26">#REF!</definedName>
    <definedName name="_________A01" localSheetId="26">#REF!</definedName>
    <definedName name="_qyc1234" localSheetId="26">#REF!</definedName>
    <definedName name="__________qyc1234" localSheetId="26">#REF!</definedName>
    <definedName name="_____A01" localSheetId="26">#REF!</definedName>
    <definedName name="_2A08_" localSheetId="26">'\\home\user\Desktop\20220308\2022年3月\2022年3月第1周\20220302-制作预决算公开操作样表\03-汇总\1.四川省政府预决算公开参考样表（2022年版）\A:\2001\05预算材料卷\[2001年预算：基础材料封面.xls]A01-1'!$A$5:$C$36</definedName>
    <definedName name="_________qyc1234" localSheetId="26">#REF!</definedName>
    <definedName name="___qyc1234" localSheetId="26">#REF!</definedName>
    <definedName name="_____________A01" localSheetId="26">#REF!</definedName>
    <definedName name="_______A08" localSheetId="26">'\\home\user\Desktop\20220308\2022年3月\2022年3月第1周\20220302-制作预决算公开操作样表\03-汇总\1.四川省政府预决算公开参考样表（2022年版）\E:\李学锦\01综合科\01预决算编制\02决算编制\2017年\上会\04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6">#REF!</definedName>
    <definedName name="支出" localSheetId="26">#REF!</definedName>
    <definedName name="___1A01_" localSheetId="26">#REF!</definedName>
    <definedName name="分类" localSheetId="26">#REF!</definedName>
    <definedName name="__A01" localSheetId="26">#REF!</definedName>
    <definedName name="_A01" localSheetId="26">#REF!</definedName>
    <definedName name="___A01" localSheetId="26">#REF!</definedName>
    <definedName name="_2A01_" localSheetId="26">#REF!</definedName>
    <definedName name="______qyc1234" localSheetId="26">#REF!</definedName>
    <definedName name="__qyc1234" localSheetId="26">#REF!</definedName>
    <definedName name="______A01" localSheetId="26">#REF!</definedName>
    <definedName name="__________A01" localSheetId="26">#REF!</definedName>
    <definedName name="_xlnm._FilterDatabase" localSheetId="26">#REF!</definedName>
    <definedName name="_xlnm.Print_Area" localSheetId="26">'27.2021年茂县本级国有资本经营预算收入决算表'!$A$1:$E$29</definedName>
    <definedName name="____A01" localSheetId="26">#REF!</definedName>
    <definedName name="__2A01_" localSheetId="26">#REF!</definedName>
    <definedName name="形式" localSheetId="26">#REF!</definedName>
    <definedName name="_1A01_" localSheetId="26">#REF!</definedName>
    <definedName name="____qyc1234" localSheetId="26">#REF!</definedName>
    <definedName name="_______________A01" localSheetId="26">#REF!</definedName>
    <definedName name="_______qyc1234" localSheetId="26">#REF!</definedName>
    <definedName name="________A01" localSheetId="26">#REF!</definedName>
    <definedName name="___2A08_" localSheetId="26">'\\home\user\Desktop\20220308\2022年3月\2022年3月第1周\20220302-制作预决算公开操作样表\03-汇总\1.四川省政府预决算公开参考样表（2022年版）\Z:\JS\js2000\2000年市州上报总决算文件夹\2000年财政总决算\[6004涪城区.xls]A01-1'!$A$5:$C$36</definedName>
    <definedName name="_2A01_" localSheetId="32">#REF!</definedName>
    <definedName name="_A01" localSheetId="32">#REF!</definedName>
    <definedName name="_______________A01" localSheetId="32">#REF!</definedName>
    <definedName name="___A01" localSheetId="32">#REF!</definedName>
    <definedName name="___1A01_" localSheetId="32">#REF!</definedName>
    <definedName name="地区名称" localSheetId="32">#REF!</definedName>
    <definedName name="_1A01_" localSheetId="32">#REF!</definedName>
    <definedName name="_2A08_" localSheetId="32">#REF!</definedName>
    <definedName name="__2A01_" localSheetId="32">#REF!</definedName>
    <definedName name="____1A01_" localSheetId="32">#REF!</definedName>
    <definedName name="支出" localSheetId="32">#REF!</definedName>
    <definedName name="_xlnm._FilterDatabase" localSheetId="32">#REF!</definedName>
    <definedName name="_xlnm.Print_Area" localSheetId="32">'33.2021年茂县社保基金预算收支平衡表'!$A$1:$D$47</definedName>
    <definedName name="____A01" localSheetId="32">#REF!</definedName>
    <definedName name="_xlnm.Print_Titles" localSheetId="32">'33.2021年茂县社保基金预算收支平衡表'!$1:$4</definedName>
    <definedName name="__A01" localSheetId="32">#REF!</definedName>
    <definedName name="_qyc1234" localSheetId="32">#REF!</definedName>
    <definedName name="__1A01_" localSheetId="32">#REF!</definedName>
    <definedName name="地区名称" localSheetId="24">#REF!</definedName>
    <definedName name="____1A01_" localSheetId="24">#REF!</definedName>
    <definedName name="___________A01"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qyc1234" localSheetId="24">#REF!</definedName>
    <definedName name="__________qyc1234" localSheetId="24">#REF!</definedName>
    <definedName name="_____A01" localSheetId="24">#REF!</definedName>
    <definedName name="_2A08_" localSheetId="24">'\\home\user\Desktop\20220308\2022年3月\2022年3月第1周\20220302-制作预决算公开操作样表\03-汇总\1.四川省政府预决算公开参考样表（2022年版）\A:\2001\05预算材料卷\[2001年预算：基础材料封面.xls]A01-1'!$A$5:$C$36</definedName>
    <definedName name="_________qyc1234" localSheetId="24">#REF!</definedName>
    <definedName name="___qyc1234" localSheetId="24">#REF!</definedName>
    <definedName name="_____________A01" localSheetId="24">#REF!</definedName>
    <definedName name="_______A08" localSheetId="24">'\\home\user\Desktop\20220308\2022年3月\2022年3月第1周\20220302-制作预决算公开操作样表\03-汇总\1.四川省政府预决算公开参考样表（2022年版）\E:\李学锦\01综合科\01预决算编制\02决算编制\2017年\上会\04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___A01" localSheetId="24">#REF!</definedName>
    <definedName name="支出" localSheetId="24">#REF!</definedName>
    <definedName name="___1A01_" localSheetId="24">#REF!</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______A01" localSheetId="24">#REF!</definedName>
    <definedName name="__________A01" localSheetId="24">#REF!</definedName>
    <definedName name="_xlnm._FilterDatabase" localSheetId="24">#REF!</definedName>
    <definedName name="_xlnm.Print_Area" localSheetId="24">'25.2021年茂国有资本经营预算支出决算表'!$A$1:$E$23</definedName>
    <definedName name="____A01" localSheetId="24">#REF!</definedName>
    <definedName name="__2A01_" localSheetId="24">#REF!</definedName>
    <definedName name="形式" localSheetId="24">#REF!</definedName>
    <definedName name="_1A01_" localSheetId="24">#REF!</definedName>
    <definedName name="____qyc1234" localSheetId="24">#REF!</definedName>
    <definedName name="_______________A01" localSheetId="24">#REF!</definedName>
    <definedName name="_______qyc1234" localSheetId="24">#REF!</definedName>
    <definedName name="________A01" localSheetId="24">#REF!</definedName>
    <definedName name="___2A08_" localSheetId="24">'\\home\user\Desktop\20220308\2022年3月\2022年3月第1周\20220302-制作预决算公开操作样表\03-汇总\1.四川省政府预决算公开参考样表（2022年版）\Z:\JS\js2000\2000年市州上报总决算文件夹\2000年财政总决算\[6004涪城区.xls]A01-1'!$A$5:$C$36</definedName>
    <definedName name="__qyc1234" localSheetId="6">#REF!</definedName>
    <definedName name="_2A01_" localSheetId="6">#REF!</definedName>
    <definedName name="_A01" localSheetId="6">#REF!</definedName>
    <definedName name="_____A01" localSheetId="6">#REF!</definedName>
    <definedName name="_______A01" localSheetId="6">#REF!</definedName>
    <definedName name="_______qyc1234" localSheetId="6">#REF!</definedName>
    <definedName name="_______________A01" localSheetId="6">#REF!</definedName>
    <definedName name="__________A01" localSheetId="6">#REF!</definedName>
    <definedName name="___2A08_" localSheetId="6">'\\home\user\Desktop\20220308\2022年3月\2022年3月第1周\20220302-制作预决算公开操作样表\03-汇总\1.四川省政府预决算公开参考样表（2022年版）\Z:\JS\js2000\2000年市州上报总决算文件夹\2000年财政总决算\[6004涪城区.xls]A01-1'!$A$5:$C$36</definedName>
    <definedName name="___A01" localSheetId="6">#REF!</definedName>
    <definedName name="___1A01_" localSheetId="6">#REF!</definedName>
    <definedName name="地区名称" localSheetId="6">#REF!</definedName>
    <definedName name="______A01" localSheetId="6">#REF!</definedName>
    <definedName name="___qyc1234" localSheetId="6">#REF!</definedName>
    <definedName name="___________A01" localSheetId="6">#REF!</definedName>
    <definedName name="_1A01_" localSheetId="6">#REF!</definedName>
    <definedName name="_2A08_" localSheetId="6">'\\home\user\Desktop\20220308\2022年3月\2022年3月第1周\20220302-制作预决算公开操作样表\03-汇总\1.四川省政府预决算公开参考样表（2022年版）\A:\2001\05预算材料卷\[2001年预算：基础材料封面.xls]A01-1'!$A$5:$C$36</definedName>
    <definedName name="__2A01_" localSheetId="6">#REF!</definedName>
    <definedName name="____1A01_" localSheetId="6">#REF!</definedName>
    <definedName name="支出" localSheetId="6">#REF!</definedName>
    <definedName name="_xlnm._FilterDatabase" localSheetId="6">#REF!</definedName>
    <definedName name="_____qyc1234" localSheetId="6">#REF!</definedName>
    <definedName name="_xlnm.Print_Area" localSheetId="6">'7.2021年茂县本级一般公共预算经济分类科目支出决算表'!$A$1:$C$49</definedName>
    <definedName name="____A01" localSheetId="6">#REF!</definedName>
    <definedName name="_xlnm.Print_Titles" localSheetId="6">'7.2021年茂县本级一般公共预算经济分类科目支出决算表'!$1:$4</definedName>
    <definedName name="________qyc1234" localSheetId="6">#REF!</definedName>
    <definedName name="__A01" localSheetId="6">#REF!</definedName>
    <definedName name="_________qyc1234" localSheetId="6">#REF!</definedName>
    <definedName name="____qyc1234" localSheetId="6">#REF!</definedName>
    <definedName name="_qyc1234" localSheetId="6">#REF!</definedName>
    <definedName name="__1A01_" localSheetId="6">#REF!</definedName>
    <definedName name="____________A01" localSheetId="6">#REF!</definedName>
    <definedName name="_2A01_" localSheetId="30">#REF!</definedName>
    <definedName name="_A01" localSheetId="30">#REF!</definedName>
    <definedName name="_______________A01" localSheetId="30">#REF!</definedName>
    <definedName name="___A01" localSheetId="30">#REF!</definedName>
    <definedName name="___1A01_" localSheetId="30">#REF!</definedName>
    <definedName name="地区名称" localSheetId="30">#REF!</definedName>
    <definedName name="_1A01_" localSheetId="30">#REF!</definedName>
    <definedName name="_2A08_" localSheetId="30">#REF!</definedName>
    <definedName name="__2A01_" localSheetId="30">#REF!</definedName>
    <definedName name="____1A01_" localSheetId="30">#REF!</definedName>
    <definedName name="支出" localSheetId="30">#REF!</definedName>
    <definedName name="_xlnm._FilterDatabase" localSheetId="30">#REF!</definedName>
    <definedName name="_xlnm.Print_Area" localSheetId="30">'31.2021年茂县社保基金预算收入决算表'!$A$1:$E$48</definedName>
    <definedName name="____A01" localSheetId="30">#REF!</definedName>
    <definedName name="_xlnm.Print_Titles" localSheetId="30">'31.2021年茂县社保基金预算收入决算表'!$1:$4</definedName>
    <definedName name="__A01" localSheetId="30">#REF!</definedName>
    <definedName name="_qyc1234" localSheetId="30">#REF!</definedName>
    <definedName name="__1A01_" localSheetId="30">#REF!</definedName>
    <definedName name="地区名称" localSheetId="3">#REF!</definedName>
    <definedName name="____1A01_" localSheetId="3">#REF!</definedName>
    <definedName name="___________A01" localSheetId="3">#REF!</definedName>
    <definedName name="________qyc1234" localSheetId="3">#REF!</definedName>
    <definedName name="_____qyc1234" localSheetId="3">#REF!</definedName>
    <definedName name="_____________qyc1234" localSheetId="3">#REF!</definedName>
    <definedName name="__1A01_" localSheetId="3">#REF!</definedName>
    <definedName name="____________A01" localSheetId="3">#REF!</definedName>
    <definedName name="_________A01" localSheetId="3">#REF!</definedName>
    <definedName name="_________________A01" localSheetId="3">#REF!</definedName>
    <definedName name="_________________qyc1234" localSheetId="3">#REF!</definedName>
    <definedName name="_qyc1234" localSheetId="3">#REF!</definedName>
    <definedName name="__________qyc1234" localSheetId="3">#REF!</definedName>
    <definedName name="_____________________A01" localSheetId="3">#REF!</definedName>
    <definedName name="_____A01" localSheetId="3">#REF!</definedName>
    <definedName name="__________________qyc1234" localSheetId="3">#REF!</definedName>
    <definedName name="________________qyc1234" localSheetId="3">#REF!</definedName>
    <definedName name="______________A01" localSheetId="3">#REF!</definedName>
    <definedName name="___________________qyc1234" localSheetId="3">#REF!</definedName>
    <definedName name="_________qyc1234" localSheetId="3">#REF!</definedName>
    <definedName name="____________________A01" localSheetId="3">#REF!</definedName>
    <definedName name="______________________A01" localSheetId="3">#REF!</definedName>
    <definedName name="______________qyc1234" localSheetId="3">#REF!</definedName>
    <definedName name="___qyc1234" localSheetId="3">#REF!</definedName>
    <definedName name="_____________A01" localSheetId="3">#REF!</definedName>
    <definedName name="_______________________A01" localSheetId="3">#REF!</definedName>
    <definedName name="__________________A01" localSheetId="3">#REF!</definedName>
    <definedName name="_______A01" localSheetId="3">#REF!</definedName>
    <definedName name="支出" localSheetId="3">#REF!</definedName>
    <definedName name="_______________qyc1234" localSheetId="3">#REF!</definedName>
    <definedName name="___1A01_" localSheetId="3">#REF!</definedName>
    <definedName name="分类" localSheetId="3">#REF!</definedName>
    <definedName name="__A01" localSheetId="3">#REF!</definedName>
    <definedName name="_A01" localSheetId="3">#REF!</definedName>
    <definedName name="___A01" localSheetId="3">#REF!</definedName>
    <definedName name="_2A01_" localSheetId="3">#REF!</definedName>
    <definedName name="___________________A01" localSheetId="3">#REF!</definedName>
    <definedName name="____________qyc1234" localSheetId="3">#REF!</definedName>
    <definedName name="______qyc1234" localSheetId="3">#REF!</definedName>
    <definedName name="__qyc1234" localSheetId="3">#REF!</definedName>
    <definedName name="______A01" localSheetId="3">#REF!</definedName>
    <definedName name="________________A01" localSheetId="3">#REF!</definedName>
    <definedName name="__________A01" localSheetId="3">#REF!</definedName>
    <definedName name="_xlnm._FilterDatabase" localSheetId="3">#REF!</definedName>
    <definedName name="_xlnm.Print_Area" localSheetId="3">'4.2021年茂县本级一般公共预算收入'!$A$1:$F$32</definedName>
    <definedName name="___________qyc1234" localSheetId="3">#REF!</definedName>
    <definedName name="____A01" localSheetId="3">#REF!</definedName>
    <definedName name="__2A01_" localSheetId="3">#REF!</definedName>
    <definedName name="形式" localSheetId="3">#REF!</definedName>
    <definedName name="_1A01_" localSheetId="3">#REF!</definedName>
    <definedName name="____qyc1234" localSheetId="3">#REF!</definedName>
    <definedName name="_______________A01" localSheetId="3">#REF!</definedName>
    <definedName name="_______qyc1234" localSheetId="3">#REF!</definedName>
    <definedName name="________A01" localSheetId="3">#REF!</definedName>
    <definedName name="________________A01">#REF!</definedName>
    <definedName name="______________qyc1234">#REF!</definedName>
    <definedName name="_______qyc1234">#REF!</definedName>
    <definedName name="__2A01_">#REF!</definedName>
    <definedName name="__qyc1234">#REF!</definedName>
    <definedName name="______________A01">#REF!</definedName>
    <definedName name="_________________A01">#REF!</definedName>
    <definedName name="分类">#REF!</definedName>
    <definedName name="____________________A01">#REF!</definedName>
    <definedName name="____1A01_">#REF!</definedName>
    <definedName name="_1A01_">#REF!</definedName>
    <definedName name="___________________A01">#REF!</definedName>
    <definedName name="市州">'\\home\user\Desktop\20220308\2022年3月\2022年3月第1周\20220302-制作预决算公开操作样表\03-汇总\1.四川省政府预决算公开参考样表（2022年版）\I:\Documents and Settings\Administrator\Local Settings\Temporary Internet Files\Content.IE5\4DWRWNSJ\更正后\[省发23.xls]Sheet1'!$A$2:$U$2</definedName>
    <definedName name="__________________A01">#REF!</definedName>
    <definedName name="___________A01">#REF!</definedName>
    <definedName name="行业">'\\home\user\Desktop\20220308\2022年3月\2022年3月第1周\20220302-制作预决算公开操作样表\03-汇总\1.四川省政府预决算公开参考样表（2022年版）\I:\Documents and Settings\Administrator\Local Settings\Temporary Internet Files\Content.IE5\4DWRWNSJ\更正后\[省发23.xls]Sheet1'!$W$2:$W$9</definedName>
    <definedName name="__1A01_">#REF!</definedName>
    <definedName name="_xlnm.Print_Area">#N/A</definedName>
    <definedName name="______A01">#REF!</definedName>
    <definedName name="地区名称">#REF!</definedName>
    <definedName name="___A01">#REF!</definedName>
    <definedName name="___qyc1234">#REF!</definedName>
    <definedName name="____A01">#REF!</definedName>
    <definedName name="_______A08">'\\home\user\Desktop\20220308\2022年3月\2022年3月第1周\20220302-制作预决算公开操作样表\03-汇总\1.四川省政府预决算公开参考样表（2022年版）\E:\李学锦\01综合科\01预决算编制\02决算编制\2017年\上会\04 2017年决算（上会）\定稿\JS\js2000\2000年市州上报总决算文件夹\2000年财政总决算\[6004涪城区.xls]A01-1'!$A$5:$C$36</definedName>
    <definedName name="_A01">#REF!</definedName>
    <definedName name="s">#N/A</definedName>
    <definedName name="_______A01">#REF!</definedName>
    <definedName name="___________qyc1234">#REF!</definedName>
    <definedName name="n">#N/A</definedName>
    <definedName name="_________________qyc1234">#REF!</definedName>
    <definedName name="m">#N/A</definedName>
    <definedName name="MAILMERGEMODE">"OneWorksheet"</definedName>
    <definedName name="l">#N/A</definedName>
    <definedName name="k">#N/A</definedName>
    <definedName name="j">#N/A</definedName>
    <definedName name="i">#N/A</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xlnm._FilterDatabase">#REF!</definedName>
    <definedName name="_qyc1234">#REF!</definedName>
    <definedName name="_____________________A08">'\\home\user\Desktop\20220308\2022年3月\2022年3月第1周\20220302-制作预决算公开操作样表\03-汇总\1.四川省政府预决算公开参考样表（2022年版）\E:\李学锦\01综合科\01预决算编制\02决算编制\2017年\上会\04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1A01_">#REF!</definedName>
    <definedName name="_______________A01">#REF!</definedName>
    <definedName name="_____________________A01">#REF!</definedName>
    <definedName name="_________A01">#REF!</definedName>
    <definedName name="____________A01">#REF!</definedName>
    <definedName name="性质">'\\home\user\Desktop\20220308\2022年3月\2022年3月第1周\20220302-制作预决算公开操作样表\03-汇总\1.四川省政府预决算公开参考样表（2022年版）\D:\桌面\已用过\养老保险算账\2016年\00001养老保险改革“两项单位缴费”补助\ING  0705 最新版\原始资料\我的文档\桌面\分类推进事业单位改革\2014年\最新分类个数统计\[全中心汇总(8.25).xls]Sheet2'!$A$1:$A$4</definedName>
    <definedName name="_____A01">#REF!</definedName>
    <definedName name="__________________qyc1234">#REF!</definedName>
    <definedName name="_________qyc1234">#REF!</definedName>
    <definedName name="______qyc1234">#REF!</definedName>
    <definedName name="____qyc1234">#REF!</definedName>
    <definedName name="___________________qyc1234">#REF!</definedName>
    <definedName name="____________qyc1234">#REF!</definedName>
    <definedName name="_______________________A01">#REF!</definedName>
    <definedName name="__________qyc1234">#REF!</definedName>
    <definedName name="______________________A01">#REF!</definedName>
    <definedName name="_____________A08">'\\home\user\Desktop\20220308\2022年3月\2022年3月第1周\20220302-制作预决算公开操作样表\03-汇总\1.四川省政府预决算公开参考样表（2022年版）\E:\康慨工作资料\2018年\1-6月国资执行情况\0718\JS\js2000\2000年市州上报总决算文件夹\2000年财政总决算\[6004涪城区.xls]A01-1'!$A$5:$C$36</definedName>
    <definedName name="_____________qyc1234">#REF!</definedName>
    <definedName name="________________qyc1234">#REF!</definedName>
    <definedName name="_____________A01">#REF!</definedName>
    <definedName name="__________A01">#REF!</definedName>
    <definedName name="_2A01_">#REF!</definedName>
    <definedName name="________A01">#REF!</definedName>
    <definedName name="支出">#REF!</definedName>
    <definedName name="_xlnm.Print_Titles">#N/A</definedName>
    <definedName name="_______________qyc1234">#REF!</definedName>
  </definedNames>
  <calcPr calcId="144525"/>
</workbook>
</file>

<file path=xl/sharedStrings.xml><?xml version="1.0" encoding="utf-8"?>
<sst xmlns="http://schemas.openxmlformats.org/spreadsheetml/2006/main" count="1852" uniqueCount="1005">
  <si>
    <t>2021茂县地方一般公共预算收入决算表</t>
  </si>
  <si>
    <t>单位：万元，%</t>
  </si>
  <si>
    <t>预算科目</t>
  </si>
  <si>
    <t>年初预算数</t>
  </si>
  <si>
    <t>调整预算数</t>
  </si>
  <si>
    <t>决算数</t>
  </si>
  <si>
    <t>累计占预算%</t>
  </si>
  <si>
    <t>增减%</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</si>
  <si>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</si>
  <si>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</si>
  <si>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</si>
  <si>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</si>
  <si>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</si>
  <si>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</si>
  <si>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</si>
  <si>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</si>
  <si>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</si>
  <si>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</si>
  <si>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</si>
  <si>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</si>
  <si>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</si>
  <si>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</si>
  <si>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</si>
  <si>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十五、烟叶税</t>
  </si>
  <si>
    <t>十六 环境保护税</t>
  </si>
  <si>
    <t>十七、其他税收收入</t>
  </si>
  <si>
    <t>非税收入小计</t>
  </si>
  <si>
    <t>十八、专项收入</t>
  </si>
  <si>
    <t>十九、行政事业性收费收入</t>
  </si>
  <si>
    <t>二十、罚没收入</t>
  </si>
  <si>
    <t>二十一、国有资本经营收入</t>
  </si>
  <si>
    <t>二十二、国有资源(资产)有偿使用收入</t>
  </si>
  <si>
    <t>二十三、捐赠收入</t>
  </si>
  <si>
    <t>二十四、政府住房基金收入</t>
  </si>
  <si>
    <t>二十五、其他收入</t>
  </si>
  <si>
    <t>一般公共预算收入合计</t>
  </si>
  <si>
    <r>
      <rPr>
        <b/>
        <sz val="20.0"/>
        <color rgb="FF000000"/>
        <rFont val="方正小标宋简体"/>
        <charset val="134"/>
      </rPr>
      <t>20</t>
    </r>
    <r>
      <rPr>
        <b/>
        <sz val="20.0"/>
        <color rgb="FF000000"/>
        <rFont val="方正小标宋简体"/>
        <charset val="134"/>
      </rPr>
      <t>21年茂县一般公共预算支出决算表</t>
    </r>
    <phoneticPr fontId="0" type="noConversion"/>
  </si>
  <si>
    <t>单位：万元,%</t>
  </si>
  <si>
    <t>决算数为预算数的%</t>
  </si>
  <si>
    <t>一般公共服务支出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</si>
  <si>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</si>
  <si>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</si>
  <si>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</si>
  <si>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</si>
  <si>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</si>
  <si>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</si>
  <si>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</si>
  <si>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</si>
  <si>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</si>
  <si>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</si>
  <si>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</si>
  <si>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</si>
  <si>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</si>
  <si>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</si>
  <si>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自然资源海洋气象等支出</t>
  </si>
  <si>
    <t>住房保障支出</t>
  </si>
  <si>
    <t>粮油物资储备支出</t>
  </si>
  <si>
    <t>灾害防治及应急管理支出</t>
  </si>
  <si>
    <t>预备费</t>
  </si>
  <si>
    <t>其他支出(类)</t>
  </si>
  <si>
    <t>债务付息支出</t>
  </si>
  <si>
    <t>债务发行费用支出</t>
  </si>
  <si>
    <t>一般公共预算支出合计</t>
  </si>
  <si>
    <t>2021年茂县一般公共预算收支决算平衡表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</si>
  <si>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</si>
  <si>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</si>
  <si>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</si>
  <si>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</si>
  <si>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</si>
  <si>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</si>
  <si>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</si>
  <si>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</si>
  <si>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</si>
  <si>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</si>
  <si>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</si>
  <si>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</si>
  <si>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</si>
  <si>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</si>
  <si>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</si>
  <si>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</si>
  <si>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</si>
  <si>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</si>
  <si>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</si>
  <si>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</si>
  <si>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</si>
  <si>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</si>
  <si>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</si>
  <si>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</si>
  <si>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</si>
  <si>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</si>
  <si>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</si>
  <si>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</si>
  <si>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</si>
  <si>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</si>
  <si>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</si>
  <si>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</si>
  <si>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</si>
  <si>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</si>
  <si>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</si>
  <si>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</si>
  <si>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</si>
  <si>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</si>
  <si>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</si>
  <si>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</si>
  <si>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</si>
  <si>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</si>
  <si>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</si>
  <si>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</si>
  <si>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</si>
  <si>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</si>
  <si>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</si>
  <si>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t>
  </si>
  <si>
    <t>收  入  总  计</t>
  </si>
  <si>
    <t>支  出  总  计</t>
  </si>
  <si>
    <t>年终结余</t>
  </si>
  <si>
    <t>其中：结转下年支出</t>
  </si>
  <si>
    <r>
      <rPr>
        <b/>
        <sz val="20.0"/>
        <color rgb="FF000000"/>
        <rFont val="方正小标宋简体"/>
        <charset val="134"/>
      </rPr>
      <t>202</t>
    </r>
    <r>
      <rPr>
        <b/>
        <sz val="20.0"/>
        <color rgb="FF000000"/>
        <rFont val="方正小标宋简体"/>
        <charset val="134"/>
      </rPr>
      <t>1</t>
    </r>
    <r>
      <rPr>
        <b/>
        <sz val="20.0"/>
        <color rgb="FF000000"/>
        <rFont val="方正小标宋简体"/>
        <charset val="134"/>
      </rPr>
      <t>年茂县本级一般公共预算收入决算表</t>
    </r>
    <phoneticPr fontId="0" type="noConversion"/>
  </si>
  <si>
    <t>2021年茂县本级一般公共预算支出决算表</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</si>
  <si>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</si>
  <si>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</si>
  <si>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</si>
  <si>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</si>
  <si>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</si>
  <si>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</si>
  <si>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</si>
  <si>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</si>
  <si>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</si>
  <si>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</si>
  <si>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</si>
  <si>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</si>
  <si>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</si>
  <si>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</si>
  <si>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</si>
  <si>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</si>
  <si>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</si>
  <si>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</si>
  <si>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</si>
  <si>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</si>
  <si>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</si>
  <si>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</si>
  <si>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</si>
  <si>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</si>
  <si>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</si>
  <si>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</si>
  <si>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</si>
  <si>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</si>
  <si>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</si>
  <si>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</si>
  <si>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</si>
  <si>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</si>
  <si>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</si>
  <si>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</si>
  <si>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</si>
  <si>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国际发展合作</t>
  </si>
  <si>
    <t xml:space="preserve">  其他外交支出</t>
  </si>
  <si>
    <t xml:space="preserve">  现役部队</t>
  </si>
  <si>
    <t xml:space="preserve">  国防科研事业</t>
  </si>
  <si>
    <t xml:space="preserve">  专项工程</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</si>
  <si>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</si>
  <si>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</si>
  <si>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</si>
  <si>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</si>
  <si>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</si>
  <si>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</si>
  <si>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</si>
  <si>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</si>
  <si>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</si>
  <si>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</si>
  <si>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</si>
  <si>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</si>
  <si>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</si>
  <si>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</si>
  <si>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</si>
  <si>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</si>
  <si>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</si>
  <si>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</si>
  <si>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</si>
  <si>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</si>
  <si>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</si>
  <si>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</si>
  <si>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</si>
  <si>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</si>
  <si>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</si>
  <si>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</si>
  <si>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</si>
  <si>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</si>
  <si>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</si>
  <si>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</si>
  <si>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</si>
  <si>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</si>
  <si>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</si>
  <si>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</si>
  <si>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</si>
  <si>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</si>
  <si>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</si>
  <si>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</si>
  <si>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</si>
  <si>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</si>
  <si>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</si>
  <si>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</si>
  <si>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</si>
  <si>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</si>
  <si>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</si>
  <si>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</si>
  <si>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</si>
  <si>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</si>
  <si>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</si>
  <si>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</si>
  <si>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</si>
  <si>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</si>
  <si>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</si>
  <si>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</si>
  <si>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</si>
  <si>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</si>
  <si>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</si>
  <si>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</si>
  <si>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</si>
  <si>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</si>
  <si>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</si>
  <si>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</si>
  <si>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</si>
  <si>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</si>
  <si>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</si>
  <si>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</si>
  <si>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</si>
  <si>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</si>
  <si>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</si>
  <si>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</si>
  <si>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</si>
  <si>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</si>
  <si>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</si>
  <si>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</si>
  <si>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</si>
  <si>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</si>
  <si>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</si>
  <si>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</si>
  <si>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</si>
  <si>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</si>
  <si>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</si>
  <si>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</si>
  <si>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</si>
  <si>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</si>
  <si>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</si>
  <si>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</si>
  <si>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</si>
  <si>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</si>
  <si>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</si>
  <si>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</si>
  <si>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</si>
  <si>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</si>
  <si>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</si>
  <si>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</si>
  <si>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</si>
  <si>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</si>
  <si>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</si>
  <si>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</si>
  <si>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</si>
  <si>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扶贫</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</si>
  <si>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</si>
  <si>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</si>
  <si>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</si>
  <si>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</si>
  <si>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</si>
  <si>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</si>
  <si>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</si>
  <si>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</si>
  <si>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</si>
  <si>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</si>
  <si>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</si>
  <si>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</si>
  <si>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</si>
  <si>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</si>
  <si>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</si>
  <si>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</si>
  <si>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</si>
  <si>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</si>
  <si>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</si>
  <si>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</si>
  <si>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</si>
  <si>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</si>
  <si>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</si>
  <si>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</si>
  <si>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</si>
  <si>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</si>
  <si>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</si>
  <si>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</si>
  <si>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</si>
  <si>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</si>
  <si>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</si>
  <si>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</si>
  <si>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</si>
  <si>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</si>
  <si>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</si>
  <si>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</si>
  <si>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</si>
  <si>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</si>
  <si>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</si>
  <si>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</si>
  <si>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</si>
  <si>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</si>
  <si>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粮油事务</t>
  </si>
  <si>
    <t xml:space="preserve">  物资事务</t>
  </si>
  <si>
    <t xml:space="preserve">  能源储备</t>
  </si>
  <si>
    <t xml:space="preserve">  粮油储备</t>
  </si>
  <si>
    <t xml:space="preserve">  重要商品储备</t>
  </si>
  <si>
    <t xml:space="preserve">  应急管理事务</t>
  </si>
  <si>
    <t xml:space="preserve">  消防事务</t>
  </si>
  <si>
    <t xml:space="preserve">  森林消防事务</t>
  </si>
  <si>
    <t xml:space="preserve">  煤矿安全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</si>
  <si>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</si>
  <si>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</si>
  <si>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</si>
  <si>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</si>
  <si>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</si>
  <si>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其他支出(款)</t>
  </si>
  <si>
    <t xml:space="preserve">  中央政府国内债务付息支出</t>
  </si>
  <si>
    <t xml:space="preserve">  中央政府国外债务付息支出</t>
  </si>
  <si>
    <t xml:space="preserve">  地方政府一般债务付息支出</t>
  </si>
  <si>
    <t xml:space="preserve">  中央政府国内债务发行费用支出</t>
  </si>
  <si>
    <t xml:space="preserve">  中央政府国外债务发行费用支出</t>
  </si>
  <si>
    <t xml:space="preserve">  地方政府一般债务发行费用支出</t>
  </si>
  <si>
    <t>2021年茂县本级一般公共预算收支决算平衡表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</si>
  <si>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</si>
  <si>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</si>
  <si>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</si>
  <si>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</si>
  <si>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</si>
  <si>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</si>
  <si>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</si>
  <si>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</si>
  <si>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</si>
  <si>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</si>
  <si>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</si>
  <si>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</si>
  <si>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</si>
  <si>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r>
      <rPr>
        <b/>
        <sz val="20.0"/>
        <color rgb="FF000000"/>
        <rFont val="方正小标宋简体"/>
        <charset val="134"/>
      </rPr>
      <t>20</t>
    </r>
    <r>
      <rPr>
        <b/>
        <sz val="20.0"/>
        <color rgb="FF000000"/>
        <rFont val="方正小标宋简体"/>
        <charset val="134"/>
      </rPr>
      <t>21年茂县本级一般公共预算
经济分类科目支出决算表</t>
    </r>
    <phoneticPr fontId="0" type="noConversion"/>
  </si>
  <si>
    <t>调整
预算数</t>
  </si>
  <si>
    <t>机关工资福利支出</t>
  </si>
  <si>
    <t xml:space="preserve">  工资奖金津补贴</t>
  </si>
  <si>
    <t xml:space="preserve">  社会保障缴费</t>
  </si>
  <si>
    <t xml:space="preserve">  </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</si>
  <si>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</si>
  <si>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</si>
  <si>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</si>
  <si>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</si>
  <si>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</si>
  <si>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</si>
  <si>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</si>
  <si>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</si>
  <si>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</si>
  <si>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</si>
  <si>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</si>
  <si>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</si>
  <si>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</si>
  <si>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</si>
  <si>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</si>
  <si>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</si>
  <si>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</si>
  <si>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</si>
  <si>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</si>
  <si>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</si>
  <si>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</si>
  <si>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</si>
  <si>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</si>
  <si>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</si>
  <si>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</si>
  <si>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</si>
  <si>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</si>
  <si>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</si>
  <si>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</si>
  <si>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</si>
  <si>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</si>
  <si>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</si>
  <si>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</si>
  <si>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</si>
  <si>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</si>
  <si>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</si>
  <si>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</si>
  <si>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</si>
  <si>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</si>
  <si>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</si>
  <si>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</si>
  <si>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</si>
  <si>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</si>
  <si>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</si>
  <si>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</si>
  <si>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</si>
  <si>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</si>
  <si>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</si>
  <si>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</si>
  <si>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</si>
  <si>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</si>
  <si>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</si>
  <si>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</si>
  <si>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合计</t>
  </si>
  <si>
    <r>
      <rPr>
        <b/>
        <sz val="20.0"/>
        <color rgb="FF000000"/>
        <rFont val="方正小标宋简体"/>
        <charset val="134"/>
      </rPr>
      <t>20</t>
    </r>
    <r>
      <rPr>
        <b/>
        <sz val="20.0"/>
        <color rgb="FF000000"/>
        <rFont val="方正小标宋简体"/>
        <charset val="134"/>
      </rPr>
      <t>21年茂县本级一般公共预算
经济分类科目基本支出决算表</t>
    </r>
    <phoneticPr fontId="0" type="noConversion"/>
  </si>
  <si>
    <t>预  算  科  目</t>
  </si>
  <si>
    <r>
      <rPr>
        <b/>
        <sz val="20.0"/>
        <color rgb="FF000000"/>
        <rFont val="方正小标宋简体"/>
        <charset val="134"/>
      </rPr>
      <t>20</t>
    </r>
    <r>
      <rPr>
        <b/>
        <sz val="20.0"/>
        <color rgb="FF000000"/>
        <rFont val="方正小标宋简体"/>
        <charset val="134"/>
      </rPr>
      <t>21年茂县对下一般公共预算
转移支付和税收返还决算表</t>
    </r>
    <phoneticPr fontId="0" type="noConversion"/>
  </si>
  <si>
    <t>预 算 科 目 ( 项 目 )</t>
  </si>
  <si>
    <t>合   计</t>
  </si>
  <si>
    <t xml:space="preserve">  返还性支出</t>
  </si>
  <si>
    <t xml:space="preserve">    增值税和消费税税收返还支出</t>
  </si>
  <si>
    <t xml:space="preserve">    所得税基数返还支出</t>
  </si>
  <si>
    <t xml:space="preserve">    成品油价格和税费改革税收返还支出</t>
  </si>
  <si>
    <t xml:space="preserve">    其他税收返还支出</t>
  </si>
  <si>
    <t xml:space="preserve">  一般性转移支付支出</t>
  </si>
  <si>
    <t xml:space="preserve">    体制补助支出</t>
  </si>
  <si>
    <t xml:space="preserve">    均衡性转移支付支出</t>
  </si>
  <si>
    <t xml:space="preserve">    老少边穷转移支付支出</t>
  </si>
  <si>
    <t xml:space="preserve">    县级基本财力保障机制奖补资金支出</t>
  </si>
  <si>
    <t xml:space="preserve">    结算补助支出</t>
  </si>
  <si>
    <t xml:space="preserve">    化解债务补助支出</t>
  </si>
  <si>
    <t xml:space="preserve">    资源枯竭型城市转移支付补助支出</t>
  </si>
  <si>
    <t xml:space="preserve">    企业事业单位划转补助支出</t>
  </si>
  <si>
    <t xml:space="preserve">    成品油价格和税费改革转移支付补助支出</t>
  </si>
  <si>
    <t xml:space="preserve">    基层公检法司转移支付支出</t>
  </si>
  <si>
    <t xml:space="preserve">    义务教育等转移支付支出</t>
  </si>
  <si>
    <t xml:space="preserve">    基本养老保险和低保等转移支付支出</t>
  </si>
  <si>
    <t xml:space="preserve">    新型农村合作医疗等转移支付支出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</si>
  <si>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</si>
  <si>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</si>
  <si>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</si>
  <si>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</si>
  <si>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</si>
  <si>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</si>
  <si>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</si>
  <si>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</si>
  <si>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</si>
  <si>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</si>
  <si>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</si>
  <si>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</si>
  <si>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</si>
  <si>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</si>
  <si>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</si>
  <si>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</si>
  <si>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</si>
  <si>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</si>
  <si>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</si>
  <si>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</si>
  <si>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</si>
  <si>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</si>
  <si>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</si>
  <si>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</si>
  <si>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</si>
  <si>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其他支出</t>
  </si>
  <si>
    <t>注：茂县预算级次为县级，各镇人民政府按预算单位管理，没有对下转移支付</t>
  </si>
  <si>
    <t>茂县（转移支付项目名称）</t>
  </si>
  <si>
    <t>地     区</t>
  </si>
  <si>
    <t>2021年决算数</t>
  </si>
  <si>
    <t xml:space="preserve">  县合计</t>
  </si>
  <si>
    <t xml:space="preserve"> </t>
  </si>
  <si>
    <t>2021年上级对茂县一般公共预算税收返还和转移支付补助决算表</t>
  </si>
  <si>
    <t>预 算 科 目</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</si>
  <si>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</si>
  <si>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</si>
  <si>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</si>
  <si>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</si>
  <si>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</si>
  <si>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</si>
  <si>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</si>
  <si>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</si>
  <si>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</si>
  <si>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</si>
  <si>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</si>
  <si>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</si>
  <si>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</si>
  <si>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</si>
  <si>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</si>
  <si>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</si>
  <si>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</si>
  <si>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</si>
  <si>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</si>
  <si>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</si>
  <si>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</si>
  <si>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</si>
  <si>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</si>
  <si>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</si>
  <si>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</si>
  <si>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</si>
  <si>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</si>
  <si>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</si>
  <si>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</si>
  <si>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</si>
  <si>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</si>
  <si>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</si>
  <si>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</si>
  <si>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</si>
  <si>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</si>
  <si>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</si>
  <si>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</si>
  <si>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</si>
  <si>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</si>
  <si>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</si>
  <si>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</si>
  <si>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</si>
  <si>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</si>
  <si>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</si>
  <si>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文化旅游体育与传媒</t>
  </si>
  <si>
    <t xml:space="preserve">    卫生健康</t>
  </si>
  <si>
    <t xml:space="preserve">    资源勘探工业信息等</t>
  </si>
  <si>
    <t xml:space="preserve">    自然资源海洋气象等</t>
  </si>
  <si>
    <t xml:space="preserve">    灾害防治及应急管理</t>
  </si>
  <si>
    <t xml:space="preserve">    其他收入</t>
  </si>
  <si>
    <r>
      <rPr>
        <sz val="20.0"/>
        <color rgb="FF000000"/>
        <rFont val="方正小标宋简体"/>
        <charset val="134"/>
      </rPr>
      <t>202</t>
    </r>
    <r>
      <rPr>
        <b/>
        <sz val="20.0"/>
        <color rgb="FF000000"/>
        <rFont val="宋体"/>
        <charset val="134"/>
      </rPr>
      <t>1</t>
    </r>
    <r>
      <rPr>
        <b/>
        <sz val="20.0"/>
        <color rgb="FF000000"/>
        <rFont val="宋体"/>
        <charset val="134"/>
      </rPr>
      <t>年本级一般公共预算结转情况表</t>
    </r>
    <phoneticPr fontId="0" type="noConversion"/>
  </si>
  <si>
    <t>科目编码</t>
  </si>
  <si>
    <t>科目名称</t>
  </si>
  <si>
    <t>结转下年使用数</t>
  </si>
  <si>
    <r>
      <rPr>
        <b/>
        <sz val="20.0"/>
        <color rgb="FF000000"/>
        <rFont val="方正小标宋简体"/>
        <charset val="134"/>
      </rPr>
      <t>20</t>
    </r>
    <r>
      <rPr>
        <b/>
        <sz val="20.0"/>
        <color rgb="FF000000"/>
        <rFont val="方正小标宋简体"/>
        <charset val="134"/>
      </rPr>
      <t>21年茂县预算内基本建设决算表</t>
    </r>
    <phoneticPr fontId="0" type="noConversion"/>
  </si>
  <si>
    <t>预算科目（项目）</t>
  </si>
  <si>
    <t>年初
预算数</t>
  </si>
  <si>
    <t>为预算</t>
  </si>
  <si>
    <t>一、一般公共服务支出</t>
  </si>
  <si>
    <t>（一）本级支出</t>
  </si>
  <si>
    <t>（二）对地方转移支付</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</si>
  <si>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</si>
  <si>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</si>
  <si>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</si>
  <si>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</si>
  <si>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</si>
  <si>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</si>
  <si>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</si>
  <si>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</si>
  <si>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</si>
  <si>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</si>
  <si>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十二、灾害防治及应急管理支出</t>
  </si>
  <si>
    <t>预算内基本建设支出合计</t>
  </si>
  <si>
    <t>本级支出合计</t>
  </si>
  <si>
    <t>对地方转移支付合计</t>
  </si>
  <si>
    <t>注：预算内基建项目无</t>
  </si>
  <si>
    <r>
      <rPr>
        <b/>
        <sz val="20.0"/>
        <color rgb="FF000000"/>
        <rFont val="方正小标宋简体"/>
        <charset val="134"/>
      </rPr>
      <t>20</t>
    </r>
    <r>
      <rPr>
        <b/>
        <sz val="20.0"/>
        <color rgb="FF000000"/>
        <rFont val="方正小标宋简体"/>
        <charset val="134"/>
      </rPr>
      <t>21年茂县本级重大政府投资计划和
重大投资项目决算表</t>
    </r>
    <phoneticPr fontId="0" type="noConversion"/>
  </si>
  <si>
    <t>项目（计划）</t>
  </si>
  <si>
    <t>注：重大投资项目无</t>
  </si>
  <si>
    <t>2021年茂县政府性基金预算收入决算表</t>
  </si>
  <si>
    <t>变动
预算数</t>
  </si>
  <si>
    <t>为上年
决算</t>
  </si>
  <si>
    <t>一、政府性基金收入</t>
  </si>
  <si>
    <t>农网还贷资金收入</t>
  </si>
  <si>
    <t>国家电影事业发展专项资金收入</t>
  </si>
  <si>
    <t>国有土地收益基金收入</t>
  </si>
  <si>
    <t>农业土地开发资金收入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</si>
  <si>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</si>
  <si>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</si>
  <si>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</si>
  <si>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</si>
  <si>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</si>
  <si>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</si>
  <si>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</si>
  <si>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</si>
  <si>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</si>
  <si>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</si>
  <si>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</si>
  <si>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</si>
  <si>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 xml:space="preserve">农业土地开发资金专项债务对应项目专项收入  </t>
  </si>
  <si>
    <t xml:space="preserve">大中型水库库区基金专项债务对应项目专项收入  </t>
  </si>
  <si>
    <t xml:space="preserve">城市基础设施配套费专项债务对应项目专项收入  </t>
  </si>
  <si>
    <t xml:space="preserve">小型水库移民扶助基金专项债务对应项目专项收入  </t>
  </si>
  <si>
    <t xml:space="preserve">国家重大水利工程建设基金专项债务对应项目专项收入  </t>
  </si>
  <si>
    <t xml:space="preserve">车辆通行费专项债务对应项目专项收入  </t>
  </si>
  <si>
    <t xml:space="preserve">    政府收费公路专项债券对应项目专项收入  </t>
  </si>
  <si>
    <t xml:space="preserve">    其他车辆通行费专项债务对应项目专项收入  </t>
  </si>
  <si>
    <t xml:space="preserve">污水处理费专项债务对应项目专项收入  </t>
  </si>
  <si>
    <t xml:space="preserve">其他政府性基金专项债务对应项目专项收入  </t>
  </si>
  <si>
    <t xml:space="preserve">    其他地方自行试点项目收益专项债券对应项目专项收入  </t>
  </si>
  <si>
    <t xml:space="preserve">    其他政府性基金专项债务对应项目专项收入  </t>
  </si>
  <si>
    <t>政府性基金预算收入合计</t>
  </si>
  <si>
    <r>
      <rPr>
        <b/>
        <sz val="20.0"/>
        <color rgb="FF000000"/>
        <rFont val="方正小标宋简体"/>
        <charset val="134"/>
      </rPr>
      <t>20</t>
    </r>
    <r>
      <rPr>
        <b/>
        <sz val="20.0"/>
        <color rgb="FF000000"/>
        <rFont val="方正小标宋简体"/>
        <charset val="134"/>
      </rPr>
      <t>21年茂县</t>
    </r>
    <r>
      <rPr>
        <b/>
        <sz val="20.0"/>
        <color rgb="FF000000"/>
        <rFont val="方正小标宋简体"/>
        <charset val="134"/>
      </rPr>
      <t>政府性基金预算支出决算表</t>
    </r>
    <phoneticPr fontId="0" type="noConversion"/>
  </si>
  <si>
    <t>一、科学技术支出</t>
  </si>
  <si>
    <t>二、文化旅游体育与传媒支出</t>
  </si>
  <si>
    <t xml:space="preserve">  国家电影事业发展专项资金安排的支出</t>
  </si>
  <si>
    <t xml:space="preserve">    其他国家电影事业发展专项资金支出</t>
  </si>
  <si>
    <t xml:space="preserve">  旅游发展基金支出</t>
  </si>
  <si>
    <t xml:space="preserve">    地方旅游开发项目补助</t>
  </si>
  <si>
    <t>三、社会保障和就业支出</t>
  </si>
  <si>
    <t xml:space="preserve">  大中型水库移民后期扶持基金支出</t>
  </si>
  <si>
    <t xml:space="preserve">    移民补助</t>
  </si>
  <si>
    <t>四、节能环保支出</t>
  </si>
  <si>
    <t>五、城乡社区支出</t>
  </si>
  <si>
    <t xml:space="preserve">  国有土地使用权出让收入安排的支出</t>
  </si>
  <si>
    <t xml:space="preserve">    征地和拆迁补偿支出</t>
  </si>
  <si>
    <t xml:space="preserve">    土地开发支出</t>
  </si>
  <si>
    <t xml:space="preserve">    农村基础设施建设支出</t>
  </si>
  <si>
    <t xml:space="preserve">    补助被征地农民支出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</si>
  <si>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</si>
  <si>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</si>
  <si>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</si>
  <si>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</si>
  <si>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</si>
  <si>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</si>
  <si>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其他城市基础设施配套费安排的支出</t>
  </si>
  <si>
    <t>六、农林水支出</t>
  </si>
  <si>
    <t>七、交通运输支出</t>
  </si>
  <si>
    <t>八、资源勘探工业信息等支出</t>
  </si>
  <si>
    <t>九、金融支出</t>
  </si>
  <si>
    <t>十、其他支出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</si>
  <si>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</si>
  <si>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</si>
  <si>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</si>
  <si>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</si>
  <si>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</si>
  <si>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</si>
  <si>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用于扶贫的彩票公益金支出</t>
  </si>
  <si>
    <t>十一、债务付息支出</t>
  </si>
  <si>
    <t xml:space="preserve">  地方政府专项债务付息支出</t>
  </si>
  <si>
    <t xml:space="preserve">    国有土地使用权出让金债务付息支出</t>
  </si>
  <si>
    <t>十二、债务发行费用支出</t>
  </si>
  <si>
    <t>十三、抗疫特别国债安排的支出</t>
  </si>
  <si>
    <t xml:space="preserve">    公共卫生体系建设</t>
  </si>
  <si>
    <t xml:space="preserve">    生态环境治理</t>
  </si>
  <si>
    <t xml:space="preserve">    交通基础设施建设</t>
  </si>
  <si>
    <t xml:space="preserve">    其他基础设施建设</t>
  </si>
  <si>
    <t xml:space="preserve">  抗疫相关支出</t>
  </si>
  <si>
    <t xml:space="preserve">    其他抗疫相关支出</t>
  </si>
  <si>
    <t>政府性基金预算支出合计</t>
  </si>
  <si>
    <r>
      <rPr>
        <b/>
        <sz val="20.0"/>
        <color rgb="FF000000"/>
        <rFont val="方正小标宋简体"/>
        <charset val="134"/>
      </rPr>
      <t>20</t>
    </r>
    <r>
      <rPr>
        <b/>
        <sz val="20.0"/>
        <color rgb="FF000000"/>
        <rFont val="方正小标宋简体"/>
        <charset val="134"/>
      </rPr>
      <t>21年茂县</t>
    </r>
    <r>
      <rPr>
        <b/>
        <sz val="20.0"/>
        <color rgb="FF000000"/>
        <rFont val="方正小标宋简体"/>
        <charset val="134"/>
      </rPr>
      <t>政府性基金预算收支决算平衡表</t>
    </r>
    <phoneticPr fontId="0" type="noConversion"/>
  </si>
  <si>
    <t>政府性基金预算收入</t>
  </si>
  <si>
    <t>政府性基金预算支出</t>
  </si>
  <si>
    <t>抗疫特别国债转移支付收入</t>
  </si>
  <si>
    <t>地方政府专项债务还本支出</t>
  </si>
  <si>
    <t>地方政府专项债务转贷收入</t>
  </si>
  <si>
    <t>2021年茂县本级政府性基金收入决算表</t>
  </si>
  <si>
    <t>2021年茂县本级政府性基金支出决算表</t>
  </si>
  <si>
    <t>预  算  类  科  目</t>
  </si>
  <si>
    <r>
      <rPr>
        <b/>
        <sz val="20.0"/>
        <color rgb="FF000000"/>
        <rFont val="方正小标宋简体"/>
        <charset val="134"/>
      </rPr>
      <t>202</t>
    </r>
    <r>
      <rPr>
        <b/>
        <sz val="20.0"/>
        <color rgb="FF000000"/>
        <rFont val="方正小标宋简体"/>
        <charset val="134"/>
      </rPr>
      <t>1</t>
    </r>
    <r>
      <rPr>
        <b/>
        <sz val="20.0"/>
        <color rgb="FF000000"/>
        <rFont val="方正小标宋简体"/>
        <charset val="134"/>
      </rPr>
      <t>年茂县本级</t>
    </r>
    <r>
      <rPr>
        <b/>
        <sz val="20.0"/>
        <color rgb="FF000000"/>
        <rFont val="方正小标宋简体"/>
        <charset val="134"/>
      </rPr>
      <t>政府性基金预算收支决算平衡表</t>
    </r>
    <phoneticPr fontId="0" type="noConversion"/>
  </si>
  <si>
    <r>
      <rPr>
        <b/>
        <sz val="20.0"/>
        <color rgb="FF000000"/>
        <rFont val="宋体"/>
        <charset val="134"/>
      </rPr>
      <t>20</t>
    </r>
    <r>
      <rPr>
        <b/>
        <sz val="20.0"/>
        <color rgb="FF000000"/>
        <rFont val="宋体"/>
        <charset val="134"/>
      </rPr>
      <t>21年茂县对下政府性基金转移支付补助决算表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</si>
  <si>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一、农网还贷资金收入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</si>
  <si>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二、海南省高等级公路车辆通行附加费收入</t>
    </r>
    <phoneticPr fontId="0" type="noConversion"/>
  </si>
  <si>
    <r>
      <rPr>
        <sz val="10.0"/>
        <color rgb="FF000000"/>
        <rFont val="宋体"/>
        <charset val="134"/>
      </rPr>
      <t xml:space="preserve">  </t>
    </r>
    <r>
      <rPr>
        <sz val="16.0"/>
        <color rgb="FF000000"/>
        <rFont val="宋体"/>
        <charset val="134"/>
      </rPr>
      <t>三、旅游发展基金收入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</si>
  <si>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四、国家电影事业发展专项资金收入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</si>
  <si>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五、国有土地收益基金收入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</si>
  <si>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六、农业土地开发资金收入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</si>
  <si>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七、国有土地使用权出让收入</t>
    </r>
    <phoneticPr fontId="0" type="noConversion"/>
  </si>
  <si>
    <r>
      <rPr>
        <sz val="10.0"/>
        <color rgb="FF000000"/>
        <rFont val="宋体"/>
        <charset val="134"/>
      </rPr>
      <t xml:space="preserve">  </t>
    </r>
    <r>
      <rPr>
        <sz val="16.0"/>
        <color rgb="FF000000"/>
        <rFont val="宋体"/>
        <charset val="134"/>
      </rPr>
      <t>八、大中型水库移民后期扶持基金收入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</si>
  <si>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九、彩票公益金收入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</si>
  <si>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十、城市基础设施配套费收入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</si>
  <si>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十一、小型水库移民扶助基金收入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</si>
  <si>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十二、国家重大水利工程建设基金收入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</si>
  <si>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十三、车辆通行费</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</si>
  <si>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十四、污水处理费收入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</si>
  <si>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十五、彩票发行机构和彩票销售机构的业务费用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</si>
  <si>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十六、其他政府性基金收入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</si>
  <si>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十七、专项债券对应项目专项收入</t>
    </r>
    <phoneticPr fontId="0" type="noConversion"/>
  </si>
  <si>
    <t xml:space="preserve">  十八、彩票公益金收入</t>
  </si>
  <si>
    <t xml:space="preserve">        抗疫特别国债</t>
  </si>
  <si>
    <r>
      <rPr>
        <sz val="20.0"/>
        <color rgb="FF000000"/>
        <rFont val="方正小标宋简体"/>
        <charset val="134"/>
      </rPr>
      <t>20</t>
    </r>
    <r>
      <rPr>
        <b/>
        <sz val="20.0"/>
        <color rgb="FF000000"/>
        <rFont val="宋体"/>
        <charset val="134"/>
      </rPr>
      <t>21年上级对茂县政府性基金转移支付补助决算表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</si>
  <si>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一、农网还贷资金收入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</si>
  <si>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二、海南省高等级公路车辆通行附加费收入</t>
    </r>
    <phoneticPr fontId="0" type="noConversion"/>
  </si>
  <si>
    <r>
      <rPr>
        <sz val="10.0"/>
        <color rgb="FF000000"/>
        <rFont val="宋体"/>
        <charset val="134"/>
      </rPr>
      <t xml:space="preserve">  </t>
    </r>
    <r>
      <rPr>
        <sz val="16.0"/>
        <color rgb="FF000000"/>
        <rFont val="宋体"/>
        <charset val="134"/>
      </rPr>
      <t>三、旅游发展基金收入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</si>
  <si>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四、国家电影事业发展专项资金收入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</si>
  <si>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五、国有土地收益基金收入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</si>
  <si>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六、农业土地开发资金收入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</si>
  <si>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七、国有土地使用权出让收入</t>
    </r>
    <phoneticPr fontId="0" type="noConversion"/>
  </si>
  <si>
    <r>
      <rPr>
        <sz val="10.0"/>
        <color rgb="FF000000"/>
        <rFont val="宋体"/>
        <charset val="134"/>
      </rPr>
      <t xml:space="preserve">  </t>
    </r>
    <r>
      <rPr>
        <sz val="16.0"/>
        <color rgb="FF000000"/>
        <rFont val="宋体"/>
        <charset val="134"/>
      </rPr>
      <t>八、大中型水库移民后期扶持基金收入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</si>
  <si>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九、彩票公益金收入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</si>
  <si>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十、城市基础设施配套费收入</t>
    </r>
    <phoneticPr fontId="0" type="noConversion"/>
  </si>
  <si>
    <t xml:space="preserve">  十一、 大中型水库库区基金相关收入</t>
  </si>
  <si>
    <r>
      <rPr>
        <sz val="10.0"/>
        <color rgb="FF000000"/>
        <rFont val="宋体"/>
        <charset val="134"/>
      </rPr>
      <t xml:space="preserve"> </t>
    </r>
    <r>
      <rPr>
        <sz val="16.0"/>
        <color rgb="FF000000"/>
        <rFont val="宋体"/>
        <charset val="134"/>
      </rPr>
      <t xml:space="preserve"> </t>
    </r>
    <r>
      <rPr>
        <sz val="16.0"/>
        <color rgb="FF000000"/>
        <rFont val="宋体"/>
        <charset val="134"/>
      </rPr>
      <t>十二、小型水库移民扶助基金收入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</si>
  <si>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十三、国家重大水利工程建设基金收入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</si>
  <si>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十四、车辆通行费</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</si>
  <si>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十五、污水处理费收入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</si>
  <si>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十六、彩票发行机构和彩票销售机构的业务费用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</si>
  <si>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十七、其他政府性基金收入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</si>
  <si>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十八、专项债券对应项目专项收入</t>
    </r>
    <phoneticPr fontId="0" type="noConversion"/>
  </si>
  <si>
    <t xml:space="preserve">  十九、彩票公益金收入</t>
  </si>
  <si>
    <r>
      <rPr>
        <sz val="20.0"/>
        <color rgb="FF000000"/>
        <rFont val="方正小标宋简体"/>
        <charset val="134"/>
      </rPr>
      <t>20</t>
    </r>
    <r>
      <rPr>
        <b/>
        <sz val="20.0"/>
        <color rgb="FF000000"/>
        <rFont val="宋体"/>
        <charset val="134"/>
      </rPr>
      <t>21年茂县本级政府性基金结转情况表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</si>
  <si>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一、农网还贷资金收入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</si>
  <si>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二、海南省高等级公路车辆通行附加费收入</t>
    </r>
    <phoneticPr fontId="0" type="noConversion"/>
  </si>
  <si>
    <r>
      <rPr>
        <sz val="10.0"/>
        <color rgb="FF000000"/>
        <rFont val="宋体"/>
        <charset val="134"/>
      </rPr>
      <t xml:space="preserve">  </t>
    </r>
    <r>
      <rPr>
        <sz val="16.0"/>
        <color rgb="FF000000"/>
        <rFont val="宋体"/>
        <charset val="134"/>
      </rPr>
      <t>三、旅游发展基金收入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</si>
  <si>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四、国家电影事业发展专项资金收入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</si>
  <si>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五、国有土地收益基金收入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</si>
  <si>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六、农业土地开发资金收入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</si>
  <si>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七、国有土地使用权出让收入</t>
    </r>
    <phoneticPr fontId="0" type="noConversion"/>
  </si>
  <si>
    <r>
      <rPr>
        <sz val="10.0"/>
        <color rgb="FF000000"/>
        <rFont val="宋体"/>
        <charset val="134"/>
      </rPr>
      <t xml:space="preserve">  </t>
    </r>
    <r>
      <rPr>
        <sz val="16.0"/>
        <color rgb="FF000000"/>
        <rFont val="宋体"/>
        <charset val="134"/>
      </rPr>
      <t>八、大中型水库移民后期扶持基金收入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</si>
  <si>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九、彩票公益金收入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</si>
  <si>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十、城市基础设施配套费收入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</si>
  <si>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十一、小型水库移民扶助基金收入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</si>
  <si>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十二、国家重大水利工程建设基金收入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</si>
  <si>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十三、车辆通行费</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</si>
  <si>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十四、污水处理费收入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</si>
  <si>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十五、彩票发行机构和彩票销售机构的业务费用</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</si>
  <si>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十六、其他政府性基金收入</t>
    </r>
    <phoneticPr fontId="0" type="noConversion"/>
  </si>
  <si>
    <r>
      <rPr>
        <sz val="10.0"/>
        <color rgb="FF000000"/>
        <rFont val="宋体"/>
        <charset val="134"/>
      </rPr>
      <t xml:space="preserve"> </t>
    </r>
    <r>
      <rPr>
        <sz val="16.0"/>
        <color rgb="FF000000"/>
        <rFont val="宋体"/>
        <charset val="134"/>
      </rPr>
      <t xml:space="preserve"> </t>
    </r>
    <r>
      <rPr>
        <sz val="16.0"/>
        <color rgb="FF000000"/>
        <rFont val="宋体"/>
        <charset val="134"/>
      </rPr>
      <t>十七、专项债券对应项目专项收入</t>
    </r>
    <phoneticPr fontId="0" type="noConversion"/>
  </si>
  <si>
    <t>结 余 合 计</t>
  </si>
  <si>
    <t>2021年茂县国有资本经营预算收入决算表</t>
  </si>
  <si>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</si>
  <si>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</si>
  <si>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</si>
  <si>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</si>
  <si>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</si>
  <si>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</si>
  <si>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</si>
  <si>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</si>
  <si>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</si>
  <si>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</si>
  <si>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</si>
  <si>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</si>
  <si>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</si>
  <si>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</si>
  <si>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</si>
  <si>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</si>
  <si>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0.0"/>
        <color rgb="FF000000"/>
        <rFont val="宋体"/>
        <charset val="134"/>
      </rPr>
      <t xml:space="preserve"> </t>
    </r>
    <r>
      <rPr>
        <sz val="11.0"/>
        <color rgb="FF000000"/>
        <rFont val="宋体"/>
        <charset val="134"/>
      </rPr>
      <t xml:space="preserve">   </t>
    </r>
    <r>
      <rPr>
        <sz val="11.0"/>
        <color rgb="FF000000"/>
        <rFont val="宋体"/>
        <charset val="134"/>
      </rPr>
      <t>金融企业利润收入（国资预算）</t>
    </r>
    <phoneticPr fontId="0" type="noConversion"/>
  </si>
  <si>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</si>
  <si>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</si>
  <si>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</si>
  <si>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</si>
  <si>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</si>
  <si>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</si>
  <si>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</si>
  <si>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</si>
  <si>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</si>
  <si>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</si>
  <si>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</si>
  <si>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</si>
  <si>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</si>
  <si>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五、其他收入</t>
  </si>
  <si>
    <t xml:space="preserve">    其他国有资本经营预算收入</t>
  </si>
  <si>
    <t>全县国有资本经营预算收入</t>
  </si>
  <si>
    <t>2021年茂县国有资本经营预算支出决算表</t>
  </si>
  <si>
    <t>一、国有资本经营预算支出</t>
  </si>
  <si>
    <t xml:space="preserve">    （一）解决历史遗留问题及改革成本支出</t>
  </si>
  <si>
    <r>
      <rPr>
        <sz val="10.0"/>
        <color rgb="FF000000"/>
        <rFont val="宋体"/>
        <charset val="134"/>
      </rPr>
      <t xml:space="preserve">          </t>
    </r>
    <r>
      <rPr>
        <sz val="11.0"/>
        <color rgb="FF000000"/>
        <rFont val="宋体"/>
        <charset val="134"/>
      </rPr>
      <t>其中：“三供一业”移交补助支出</t>
    </r>
    <phoneticPr fontId="0" type="noConversion"/>
  </si>
  <si>
    <r>
      <rPr>
        <sz val="10.0"/>
        <color rgb="FF000000"/>
        <rFont val="宋体"/>
        <charset val="134"/>
      </rPr>
      <t xml:space="preserve"> </t>
    </r>
    <r>
      <rPr>
        <sz val="11.0"/>
        <color rgb="FF000000"/>
        <rFont val="宋体"/>
        <charset val="134"/>
      </rPr>
      <t xml:space="preserve">               国有企业办职教幼教补助支出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</si>
  <si>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国有企业退休人员社会化管理补助支出</t>
    </r>
    <phoneticPr fontId="0" type="noConversion"/>
  </si>
  <si>
    <r>
      <rPr>
        <sz val="10.0"/>
        <color rgb="FF000000"/>
        <rFont val="宋体"/>
        <charset val="134"/>
      </rPr>
      <t xml:space="preserve"> </t>
    </r>
    <r>
      <rPr>
        <sz val="11.0"/>
        <color rgb="FF000000"/>
        <rFont val="宋体"/>
        <charset val="134"/>
      </rPr>
      <t xml:space="preserve">               国有企业改革成本支出</t>
    </r>
    <phoneticPr fontId="0" type="noConversion"/>
  </si>
  <si>
    <r>
      <rPr>
        <sz val="10.0"/>
        <color rgb="FF000000"/>
        <rFont val="宋体"/>
        <charset val="134"/>
      </rPr>
      <t xml:space="preserve"> </t>
    </r>
    <r>
      <rPr>
        <sz val="11.0"/>
        <color rgb="FF000000"/>
        <rFont val="宋体"/>
        <charset val="134"/>
      </rPr>
      <t xml:space="preserve">               其他解决历史遗留问题及改革成本支出</t>
    </r>
    <phoneticPr fontId="0" type="noConversion"/>
  </si>
  <si>
    <t xml:space="preserve">    （二）国有企业资本金注入</t>
  </si>
  <si>
    <r>
      <rPr>
        <sz val="10.0"/>
        <color rgb="FF000000"/>
        <rFont val="宋体"/>
        <charset val="134"/>
      </rPr>
      <t xml:space="preserve"> </t>
    </r>
    <r>
      <rPr>
        <sz val="11.0"/>
        <color rgb="FF000000"/>
        <rFont val="宋体"/>
        <charset val="134"/>
      </rPr>
      <t xml:space="preserve">         其中：国有经济结构调整支出</t>
    </r>
    <phoneticPr fontId="0" type="noConversion"/>
  </si>
  <si>
    <r>
      <rPr>
        <sz val="10.0"/>
        <color rgb="FF000000"/>
        <rFont val="宋体"/>
        <charset val="134"/>
      </rPr>
      <t xml:space="preserve"> </t>
    </r>
    <r>
      <rPr>
        <sz val="11.0"/>
        <color rgb="FF000000"/>
        <rFont val="宋体"/>
        <charset val="134"/>
      </rPr>
      <t xml:space="preserve">               公益性设施投资支出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</si>
  <si>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前瞻性战略性产业发展支出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</si>
  <si>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生态环境保护支出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</si>
  <si>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支持科技进步支出</t>
    </r>
    <phoneticPr fontId="0" type="noConversion"/>
  </si>
  <si>
    <r>
      <rPr>
        <sz val="10.0"/>
        <color rgb="FF000000"/>
        <rFont val="宋体"/>
        <charset val="134"/>
      </rPr>
      <t xml:space="preserve"> </t>
    </r>
    <r>
      <rPr>
        <sz val="11.0"/>
        <color rgb="FF000000"/>
        <rFont val="宋体"/>
        <charset val="134"/>
      </rPr>
      <t xml:space="preserve">               对外投资合作支出</t>
    </r>
    <phoneticPr fontId="0" type="noConversion"/>
  </si>
  <si>
    <r>
      <rPr>
        <sz val="10.0"/>
        <color rgb="FF000000"/>
        <rFont val="宋体"/>
        <charset val="134"/>
      </rPr>
      <t xml:space="preserve"> </t>
    </r>
    <r>
      <rPr>
        <sz val="11.0"/>
        <color rgb="FF000000"/>
        <rFont val="宋体"/>
        <charset val="134"/>
      </rPr>
      <t xml:space="preserve">               其他国有企业资本金注入</t>
    </r>
    <phoneticPr fontId="0" type="noConversion"/>
  </si>
  <si>
    <t xml:space="preserve">    （三）国有企业政策性补贴</t>
  </si>
  <si>
    <r>
      <rPr>
        <sz val="10.0"/>
        <color rgb="FF000000"/>
        <rFont val="宋体"/>
        <charset val="134"/>
      </rPr>
      <t xml:space="preserve"> </t>
    </r>
    <r>
      <rPr>
        <sz val="11.0"/>
        <color rgb="FF000000"/>
        <rFont val="宋体"/>
        <charset val="134"/>
      </rPr>
      <t xml:space="preserve">         其中：国有企业政策性补贴</t>
    </r>
    <phoneticPr fontId="0" type="noConversion"/>
  </si>
  <si>
    <t xml:space="preserve">    （四）金融国有资本经营预算支出</t>
  </si>
  <si>
    <r>
      <rPr>
        <sz val="10.0"/>
        <color rgb="FF000000"/>
        <rFont val="宋体"/>
        <charset val="134"/>
      </rPr>
      <t xml:space="preserve"> </t>
    </r>
    <r>
      <rPr>
        <sz val="11.0"/>
        <color rgb="FF000000"/>
        <rFont val="宋体"/>
        <charset val="134"/>
      </rPr>
      <t xml:space="preserve">         其中：其他金融国有资本经营预算支出</t>
    </r>
    <phoneticPr fontId="0" type="noConversion"/>
  </si>
  <si>
    <t xml:space="preserve">    （五）其他国有资本经营预算支出</t>
  </si>
  <si>
    <r>
      <rPr>
        <sz val="10.0"/>
        <color rgb="FF000000"/>
        <rFont val="宋体"/>
        <charset val="134"/>
      </rPr>
      <t xml:space="preserve"> </t>
    </r>
    <r>
      <rPr>
        <sz val="11.0"/>
        <color rgb="FF000000"/>
        <rFont val="宋体"/>
        <charset val="134"/>
      </rPr>
      <t xml:space="preserve">           其中：其他国有资本经营预算支出</t>
    </r>
    <phoneticPr fontId="0" type="noConversion"/>
  </si>
  <si>
    <t>二、转移性支出</t>
  </si>
  <si>
    <t xml:space="preserve">    （一）调出资金</t>
  </si>
  <si>
    <t xml:space="preserve">          其中：国有资本经营预算调出资金</t>
  </si>
  <si>
    <t>全县国有资本经营预算支出</t>
  </si>
  <si>
    <r>
      <rPr>
        <b/>
        <sz val="20.0"/>
        <color rgb="FF000000"/>
        <rFont val="方正小标宋简体"/>
        <charset val="134"/>
      </rPr>
      <t>20</t>
    </r>
    <r>
      <rPr>
        <b/>
        <sz val="20.0"/>
        <color rgb="FF000000"/>
        <rFont val="方正小标宋简体"/>
        <charset val="134"/>
      </rPr>
      <t>21年茂县国有资本经营预算收支决算平衡表</t>
    </r>
    <phoneticPr fontId="0" type="noConversion"/>
  </si>
  <si>
    <t>国有资本经营预算收入</t>
  </si>
  <si>
    <t>国有资本经营预算支出</t>
  </si>
  <si>
    <t xml:space="preserve">  上级补助收入</t>
  </si>
  <si>
    <t xml:space="preserve">  调出资金</t>
  </si>
  <si>
    <t xml:space="preserve">  上年结余收入</t>
  </si>
  <si>
    <t>2021年茂县本级国有资本经营预算收入决算表</t>
  </si>
  <si>
    <r>
      <rPr>
        <sz val="10.0"/>
        <color rgb="FF000000"/>
        <rFont val="宋体"/>
        <charset val="134"/>
      </rPr>
      <t xml:space="preserve"> </t>
    </r>
    <r>
      <rPr>
        <sz val="11.0"/>
        <color rgb="FF000000"/>
        <rFont val="宋体"/>
        <charset val="134"/>
      </rPr>
      <t xml:space="preserve">   </t>
    </r>
    <r>
      <rPr>
        <sz val="11.0"/>
        <color rgb="FF000000"/>
        <rFont val="宋体"/>
        <charset val="134"/>
      </rPr>
      <t>金融企业利润收入（国资预算）</t>
    </r>
    <phoneticPr fontId="0" type="noConversion"/>
  </si>
  <si>
    <t>2021年茂县本级国有资本经营预算支出决算表</t>
  </si>
  <si>
    <r>
      <rPr>
        <sz val="10.0"/>
        <color rgb="FF000000"/>
        <rFont val="宋体"/>
        <charset val="134"/>
      </rPr>
      <t xml:space="preserve">          </t>
    </r>
    <r>
      <rPr>
        <sz val="11.0"/>
        <color rgb="FF000000"/>
        <rFont val="宋体"/>
        <charset val="134"/>
      </rPr>
      <t>其中：“三供一业”移交补助支出</t>
    </r>
    <phoneticPr fontId="0" type="noConversion"/>
  </si>
  <si>
    <r>
      <rPr>
        <sz val="10.0"/>
        <color rgb="FF000000"/>
        <rFont val="宋体"/>
        <charset val="134"/>
      </rPr>
      <t xml:space="preserve"> </t>
    </r>
    <r>
      <rPr>
        <sz val="11.0"/>
        <color rgb="FF000000"/>
        <rFont val="宋体"/>
        <charset val="134"/>
      </rPr>
      <t xml:space="preserve">               国有企业办职教幼教补助支出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</si>
  <si>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国有企业退休人员社会化管理补助支出</t>
    </r>
    <phoneticPr fontId="0" type="noConversion"/>
  </si>
  <si>
    <r>
      <rPr>
        <sz val="10.0"/>
        <color rgb="FF000000"/>
        <rFont val="宋体"/>
        <charset val="134"/>
      </rPr>
      <t xml:space="preserve"> </t>
    </r>
    <r>
      <rPr>
        <sz val="11.0"/>
        <color rgb="FF000000"/>
        <rFont val="宋体"/>
        <charset val="134"/>
      </rPr>
      <t xml:space="preserve">               国有企业改革成本支出</t>
    </r>
    <phoneticPr fontId="0" type="noConversion"/>
  </si>
  <si>
    <r>
      <rPr>
        <sz val="10.0"/>
        <color rgb="FF000000"/>
        <rFont val="宋体"/>
        <charset val="134"/>
      </rPr>
      <t xml:space="preserve"> </t>
    </r>
    <r>
      <rPr>
        <sz val="11.0"/>
        <color rgb="FF000000"/>
        <rFont val="宋体"/>
        <charset val="134"/>
      </rPr>
      <t xml:space="preserve">               其他解决历史遗留问题及改革成本支出</t>
    </r>
    <phoneticPr fontId="0" type="noConversion"/>
  </si>
  <si>
    <r>
      <rPr>
        <sz val="10.0"/>
        <color rgb="FF000000"/>
        <rFont val="宋体"/>
        <charset val="134"/>
      </rPr>
      <t xml:space="preserve"> </t>
    </r>
    <r>
      <rPr>
        <sz val="11.0"/>
        <color rgb="FF000000"/>
        <rFont val="宋体"/>
        <charset val="134"/>
      </rPr>
      <t xml:space="preserve">         其中：国有经济结构调整支出</t>
    </r>
    <phoneticPr fontId="0" type="noConversion"/>
  </si>
  <si>
    <r>
      <rPr>
        <sz val="10.0"/>
        <color rgb="FF000000"/>
        <rFont val="宋体"/>
        <charset val="134"/>
      </rPr>
      <t xml:space="preserve"> </t>
    </r>
    <r>
      <rPr>
        <sz val="11.0"/>
        <color rgb="FF000000"/>
        <rFont val="宋体"/>
        <charset val="134"/>
      </rPr>
      <t xml:space="preserve">               公益性设施投资支出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</si>
  <si>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前瞻性战略性产业发展支出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</si>
  <si>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生态环境保护支出</t>
    </r>
    <phoneticPr fontId="0" type="noConversion"/>
  </si>
  <si>
    <r>
      <rPr>
        <sz val="10.0"/>
        <color rgb="FF000000"/>
        <rFont val="宋体"/>
        <charset val="134"/>
      </rPr>
      <t xml:space="preserve">              </t>
    </r>
    <r>
      <rPr>
        <sz val="11.0"/>
        <color rgb="FF000000"/>
        <rFont val="宋体"/>
        <charset val="134"/>
      </rPr>
      <t xml:space="preserve">  </t>
    </r>
    <r>
      <rPr>
        <sz val="11.0"/>
        <color rgb="FF000000"/>
        <rFont val="宋体"/>
        <charset val="134"/>
      </rPr>
      <t>支持科技进步支出</t>
    </r>
    <phoneticPr fontId="0" type="noConversion"/>
  </si>
  <si>
    <r>
      <rPr>
        <sz val="10.0"/>
        <color rgb="FF000000"/>
        <rFont val="宋体"/>
        <charset val="134"/>
      </rPr>
      <t xml:space="preserve"> </t>
    </r>
    <r>
      <rPr>
        <sz val="11.0"/>
        <color rgb="FF000000"/>
        <rFont val="宋体"/>
        <charset val="134"/>
      </rPr>
      <t xml:space="preserve">               对外投资合作支出</t>
    </r>
    <phoneticPr fontId="0" type="noConversion"/>
  </si>
  <si>
    <r>
      <rPr>
        <sz val="10.0"/>
        <color rgb="FF000000"/>
        <rFont val="宋体"/>
        <charset val="134"/>
      </rPr>
      <t xml:space="preserve"> </t>
    </r>
    <r>
      <rPr>
        <sz val="11.0"/>
        <color rgb="FF000000"/>
        <rFont val="宋体"/>
        <charset val="134"/>
      </rPr>
      <t xml:space="preserve">               其他国有企业资本金注入</t>
    </r>
    <phoneticPr fontId="0" type="noConversion"/>
  </si>
  <si>
    <r>
      <rPr>
        <sz val="10.0"/>
        <color rgb="FF000000"/>
        <rFont val="宋体"/>
        <charset val="134"/>
      </rPr>
      <t xml:space="preserve"> </t>
    </r>
    <r>
      <rPr>
        <sz val="11.0"/>
        <color rgb="FF000000"/>
        <rFont val="宋体"/>
        <charset val="134"/>
      </rPr>
      <t xml:space="preserve">         其中：国有企业政策性补贴</t>
    </r>
    <phoneticPr fontId="0" type="noConversion"/>
  </si>
  <si>
    <r>
      <rPr>
        <sz val="10.0"/>
        <color rgb="FF000000"/>
        <rFont val="宋体"/>
        <charset val="134"/>
      </rPr>
      <t xml:space="preserve"> </t>
    </r>
    <r>
      <rPr>
        <sz val="11.0"/>
        <color rgb="FF000000"/>
        <rFont val="宋体"/>
        <charset val="134"/>
      </rPr>
      <t xml:space="preserve">         其中：其他金融国有资本经营预算支出</t>
    </r>
    <phoneticPr fontId="0" type="noConversion"/>
  </si>
  <si>
    <r>
      <rPr>
        <sz val="10.0"/>
        <color rgb="FF000000"/>
        <rFont val="宋体"/>
        <charset val="134"/>
      </rPr>
      <t xml:space="preserve"> </t>
    </r>
    <r>
      <rPr>
        <sz val="11.0"/>
        <color rgb="FF000000"/>
        <rFont val="宋体"/>
        <charset val="134"/>
      </rPr>
      <t xml:space="preserve">           其中：其他国有资本经营预算支出</t>
    </r>
    <phoneticPr fontId="0" type="noConversion"/>
  </si>
  <si>
    <r>
      <rPr>
        <b/>
        <sz val="20.0"/>
        <color rgb="FF000000"/>
        <rFont val="方正小标宋简体"/>
        <charset val="134"/>
      </rPr>
      <t>202</t>
    </r>
    <r>
      <rPr>
        <b/>
        <sz val="20.0"/>
        <color rgb="FF000000"/>
        <rFont val="方正小标宋简体"/>
        <charset val="134"/>
      </rPr>
      <t>1</t>
    </r>
    <r>
      <rPr>
        <b/>
        <sz val="20.0"/>
        <color rgb="FF000000"/>
        <rFont val="方正小标宋简体"/>
        <charset val="134"/>
      </rPr>
      <t>年茂县本级国有资本经营预算收支决算平衡表</t>
    </r>
    <phoneticPr fontId="0" type="noConversion"/>
  </si>
  <si>
    <t>2021年茂县对下国有资本经营预算
转移支付决算表</t>
  </si>
  <si>
    <t>预算数</t>
  </si>
  <si>
    <t>一、解决历史遗留问题及改革成本支出</t>
  </si>
  <si>
    <t xml:space="preserve">        厂办大集体改革支出 </t>
  </si>
  <si>
    <t xml:space="preserve"> “三供一业”移交补助支出</t>
  </si>
  <si>
    <t xml:space="preserve"> 国有企业办职教幼教补助支出</t>
  </si>
  <si>
    <t xml:space="preserve"> 其他解决历史遗留问题及改革成本支出</t>
  </si>
  <si>
    <r>
      <rPr>
        <b/>
        <sz val="20.0"/>
        <color rgb="FF000000"/>
        <rFont val="方正小标宋简体"/>
        <charset val="134"/>
      </rPr>
      <t>20</t>
    </r>
    <r>
      <rPr>
        <b/>
        <sz val="20.0"/>
        <color rgb="FF000000"/>
        <rFont val="方正小标宋简体"/>
        <charset val="134"/>
      </rPr>
      <t>21年茂县社会保险基金预算收入决算表</t>
    </r>
    <phoneticPr fontId="0" type="noConversion"/>
  </si>
  <si>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</si>
  <si>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</si>
  <si>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</si>
  <si>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</si>
  <si>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</si>
  <si>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</si>
  <si>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</si>
  <si>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</si>
  <si>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</si>
  <si>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</si>
  <si>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</si>
  <si>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</si>
  <si>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</si>
  <si>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</si>
  <si>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</si>
  <si>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</si>
  <si>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</si>
  <si>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</si>
  <si>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</si>
  <si>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</si>
  <si>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</si>
  <si>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</si>
  <si>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</si>
  <si>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</si>
  <si>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</si>
  <si>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</si>
  <si>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</si>
  <si>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</si>
  <si>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</si>
  <si>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</si>
  <si>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　　　转移收入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</si>
  <si>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</si>
  <si>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</si>
  <si>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</si>
  <si>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</si>
  <si>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</si>
  <si>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</si>
  <si>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</si>
  <si>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</si>
  <si>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</si>
  <si>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</si>
  <si>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</si>
  <si>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</si>
  <si>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</si>
  <si>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r>
      <rPr>
        <b/>
        <sz val="20.0"/>
        <color rgb="FF000000"/>
        <rFont val="方正小标宋简体"/>
        <charset val="134"/>
      </rPr>
      <t>20</t>
    </r>
    <r>
      <rPr>
        <b/>
        <sz val="20.0"/>
        <color rgb="FF000000"/>
        <rFont val="方正小标宋简体"/>
        <charset val="134"/>
      </rPr>
      <t>21年茂县社会保险基金预算支出决算表</t>
    </r>
    <phoneticPr fontId="0" type="noConversion"/>
  </si>
  <si>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</si>
  <si>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</si>
  <si>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</si>
  <si>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</si>
  <si>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</si>
  <si>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</si>
  <si>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</si>
  <si>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</si>
  <si>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</si>
  <si>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</si>
  <si>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</si>
  <si>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</si>
  <si>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</si>
  <si>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</si>
  <si>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</si>
  <si>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</si>
  <si>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</si>
  <si>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</si>
  <si>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</si>
  <si>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</si>
  <si>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</si>
  <si>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</si>
  <si>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</si>
  <si>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</si>
  <si>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</si>
  <si>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</si>
  <si>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</si>
  <si>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转移支出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</si>
  <si>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</si>
  <si>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</si>
  <si>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</si>
  <si>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</si>
  <si>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</si>
  <si>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</si>
  <si>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</si>
  <si>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</si>
  <si>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</si>
  <si>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r>
      <rPr>
        <b/>
        <sz val="20.0"/>
        <color rgb="FF000000"/>
        <rFont val="方正小标宋简体"/>
        <charset val="134"/>
      </rPr>
      <t>20</t>
    </r>
    <r>
      <rPr>
        <b/>
        <sz val="20.0"/>
        <color rgb="FF000000"/>
        <rFont val="方正小标宋简体"/>
        <charset val="134"/>
      </rPr>
      <t>21年茂县社会保险基金预算收支决算平衡表</t>
    </r>
    <phoneticPr fontId="0" type="noConversion"/>
  </si>
  <si>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</si>
  <si>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</si>
  <si>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</si>
  <si>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</si>
  <si>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</si>
  <si>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</si>
  <si>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</si>
  <si>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</si>
  <si>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</si>
  <si>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</si>
  <si>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</si>
  <si>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</si>
  <si>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</si>
  <si>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</si>
  <si>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</si>
  <si>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r>
      <rPr>
        <b/>
        <sz val="20.0"/>
        <color rgb="FF000000"/>
        <rFont val="方正小标宋简体"/>
        <charset val="134"/>
      </rPr>
      <t>202</t>
    </r>
    <r>
      <rPr>
        <b/>
        <sz val="20.0"/>
        <color rgb="FF000000"/>
        <rFont val="方正小标宋简体"/>
        <charset val="134"/>
      </rPr>
      <t>1</t>
    </r>
    <r>
      <rPr>
        <b/>
        <sz val="20.0"/>
        <color rgb="FF000000"/>
        <rFont val="方正小标宋简体"/>
        <charset val="134"/>
      </rPr>
      <t>年茂县本级社会保险基金预算收入决算表</t>
    </r>
    <phoneticPr fontId="0" type="noConversion"/>
  </si>
  <si>
    <t xml:space="preserve">      委托投资收益</t>
  </si>
  <si>
    <t xml:space="preserve">      转移收入</t>
  </si>
  <si>
    <r>
      <rPr>
        <b/>
        <sz val="20.0"/>
        <color rgb="FF000000"/>
        <rFont val="方正小标宋简体"/>
        <charset val="134"/>
      </rPr>
      <t>20</t>
    </r>
    <r>
      <rPr>
        <b/>
        <sz val="20.0"/>
        <color rgb="FF000000"/>
        <rFont val="方正小标宋简体"/>
        <charset val="134"/>
      </rPr>
      <t>21</t>
    </r>
    <r>
      <rPr>
        <b/>
        <sz val="20.0"/>
        <color rgb="FF000000"/>
        <rFont val="方正小标宋简体"/>
        <charset val="134"/>
      </rPr>
      <t>年茂县本级社会保险基金预算支出决算表</t>
    </r>
    <phoneticPr fontId="0" type="noConversion"/>
  </si>
  <si>
    <r>
      <rPr>
        <b/>
        <sz val="20.0"/>
        <color rgb="FF000000"/>
        <rFont val="方正小标宋简体"/>
        <charset val="134"/>
      </rPr>
      <t>202</t>
    </r>
    <r>
      <rPr>
        <b/>
        <sz val="20.0"/>
        <color rgb="FF000000"/>
        <rFont val="方正小标宋简体"/>
        <charset val="134"/>
      </rPr>
      <t>1</t>
    </r>
    <r>
      <rPr>
        <b/>
        <sz val="20.0"/>
        <color rgb="FF000000"/>
        <rFont val="方正小标宋简体"/>
        <charset val="134"/>
      </rPr>
      <t>年茂县本级社会保险基金预算收支决算平衡表</t>
    </r>
    <phoneticPr fontId="0" type="noConversion"/>
  </si>
  <si>
    <t>茂县2021年地方政府一般债务限额及余额决算情况表</t>
  </si>
  <si>
    <t>地   区</t>
  </si>
  <si>
    <t>2021年一般债务限额</t>
  </si>
  <si>
    <t>2021年一般债务余额决算数</t>
  </si>
  <si>
    <t>茂县合计</t>
  </si>
  <si>
    <t>注：1.本表反映上一年度本地区、本级及所属地区地方政府债务限额及余额决算数。
    2.本表由县级以上地方各级财政部门在本级人民代表大会常务委员会批准决算后二十日内公开。</t>
  </si>
  <si>
    <t>茂县2021年地方政府专项债务限额及余额决算情况表</t>
  </si>
  <si>
    <t>2021年专项债务限额</t>
  </si>
  <si>
    <t>2021年专项债务余额决算数</t>
  </si>
  <si>
    <r>
      <rPr>
        <b/>
        <sz val="20.0"/>
        <color rgb="FF000000"/>
        <rFont val="方正小标宋简体"/>
        <charset val="134"/>
      </rPr>
      <t>茂县202</t>
    </r>
    <r>
      <rPr>
        <b/>
        <sz val="20.0"/>
        <color rgb="FF000000"/>
        <rFont val="方正小标宋简体"/>
        <charset val="134"/>
      </rPr>
      <t>1</t>
    </r>
    <r>
      <rPr>
        <b/>
        <sz val="20.0"/>
        <color rgb="FF000000"/>
        <rFont val="方正小标宋简体"/>
        <charset val="134"/>
      </rPr>
      <t>年地方政府债务相关情况表</t>
    </r>
    <phoneticPr fontId="0" type="noConversion"/>
  </si>
  <si>
    <t>项    目</t>
  </si>
  <si>
    <t>本地区</t>
  </si>
  <si>
    <t>本级</t>
  </si>
  <si>
    <r>
      <rPr>
        <sz val="10.0"/>
        <color rgb="FF000000"/>
        <rFont val="宋体"/>
        <charset val="134"/>
      </rPr>
      <t>一、</t>
    </r>
    <r>
      <rPr>
        <b/>
        <sz val="11.0"/>
        <color rgb="FF000000"/>
        <rFont val="宋体"/>
        <charset val="134"/>
      </rPr>
      <t>20</t>
    </r>
    <r>
      <rPr>
        <b/>
        <sz val="11.0"/>
        <color rgb="FF000000"/>
        <rFont val="宋体"/>
        <charset val="134"/>
      </rPr>
      <t>20</t>
    </r>
    <r>
      <rPr>
        <b/>
        <sz val="11.0"/>
        <color rgb="FF000000"/>
        <rFont val="宋体"/>
        <charset val="134"/>
      </rPr>
      <t>年末地方政府债务余额</t>
    </r>
    <phoneticPr fontId="0" type="noConversion"/>
  </si>
  <si>
    <t xml:space="preserve">    其中： 一般债务</t>
  </si>
  <si>
    <t xml:space="preserve">           专项债务</t>
  </si>
  <si>
    <t>二、2021年地方政府债务限额</t>
  </si>
  <si>
    <r>
      <rPr>
        <sz val="10.0"/>
        <color rgb="FF000000"/>
        <rFont val="宋体"/>
        <charset val="134"/>
      </rPr>
      <t>三、</t>
    </r>
    <r>
      <rPr>
        <b/>
        <sz val="11.0"/>
        <color rgb="FF000000"/>
        <rFont val="宋体"/>
        <charset val="134"/>
      </rPr>
      <t>202</t>
    </r>
    <r>
      <rPr>
        <b/>
        <sz val="11.0"/>
        <color rgb="FF000000"/>
        <rFont val="宋体"/>
        <charset val="134"/>
      </rPr>
      <t>1</t>
    </r>
    <r>
      <rPr>
        <b/>
        <sz val="11.0"/>
        <color rgb="FF000000"/>
        <rFont val="宋体"/>
        <charset val="134"/>
      </rPr>
      <t>年地方政府债券发行决算数</t>
    </r>
    <phoneticPr fontId="0" type="noConversion"/>
  </si>
  <si>
    <t xml:space="preserve">     新增一般债券发行额</t>
  </si>
  <si>
    <t xml:space="preserve">     再融资一般债券发行额</t>
  </si>
  <si>
    <t xml:space="preserve">     新增专项债券发行额</t>
  </si>
  <si>
    <t xml:space="preserve">     再融资专项债券发行额</t>
  </si>
  <si>
    <r>
      <rPr>
        <sz val="10.0"/>
        <color rgb="FF000000"/>
        <rFont val="宋体"/>
        <charset val="134"/>
      </rPr>
      <t>四、</t>
    </r>
    <r>
      <rPr>
        <b/>
        <sz val="11.0"/>
        <color rgb="FF000000"/>
        <rFont val="宋体"/>
        <charset val="134"/>
      </rPr>
      <t>202</t>
    </r>
    <r>
      <rPr>
        <b/>
        <sz val="11.0"/>
        <color rgb="FF000000"/>
        <rFont val="宋体"/>
        <charset val="134"/>
      </rPr>
      <t>1</t>
    </r>
    <r>
      <rPr>
        <b/>
        <sz val="11.0"/>
        <color rgb="FF000000"/>
        <rFont val="宋体"/>
        <charset val="134"/>
      </rPr>
      <t>年地方政府债务还本支出决算数</t>
    </r>
    <phoneticPr fontId="0" type="noConversion"/>
  </si>
  <si>
    <t xml:space="preserve">    其中： 一般债务还本支出</t>
  </si>
  <si>
    <t xml:space="preserve">           专项债务还本支出</t>
  </si>
  <si>
    <r>
      <rPr>
        <sz val="10.0"/>
        <color rgb="FF000000"/>
        <rFont val="宋体"/>
        <charset val="134"/>
      </rPr>
      <t>五、</t>
    </r>
    <r>
      <rPr>
        <b/>
        <sz val="11.0"/>
        <color rgb="FF000000"/>
        <rFont val="宋体"/>
        <charset val="134"/>
      </rPr>
      <t>202</t>
    </r>
    <r>
      <rPr>
        <b/>
        <sz val="11.0"/>
        <color rgb="FF000000"/>
        <rFont val="宋体"/>
        <charset val="134"/>
      </rPr>
      <t>1</t>
    </r>
    <r>
      <rPr>
        <b/>
        <sz val="11.0"/>
        <color rgb="FF000000"/>
        <rFont val="宋体"/>
        <charset val="134"/>
      </rPr>
      <t>年地方政府债务付息支出决算数</t>
    </r>
    <phoneticPr fontId="0" type="noConversion"/>
  </si>
  <si>
    <t xml:space="preserve">    其中： 一般债务付息支出</t>
  </si>
  <si>
    <t xml:space="preserve">           专项债务付息支出</t>
  </si>
  <si>
    <r>
      <rPr>
        <sz val="10.0"/>
        <color rgb="FF000000"/>
        <rFont val="宋体"/>
        <charset val="134"/>
      </rPr>
      <t>六、</t>
    </r>
    <r>
      <rPr>
        <b/>
        <sz val="11.0"/>
        <color rgb="FF000000"/>
        <rFont val="宋体"/>
        <charset val="134"/>
      </rPr>
      <t>202</t>
    </r>
    <r>
      <rPr>
        <b/>
        <sz val="11.0"/>
        <color rgb="FF000000"/>
        <rFont val="宋体"/>
        <charset val="134"/>
      </rPr>
      <t>1</t>
    </r>
    <r>
      <rPr>
        <b/>
        <sz val="11.0"/>
        <color rgb="FF000000"/>
        <rFont val="宋体"/>
        <charset val="134"/>
      </rPr>
      <t>年末地方政府债务余额决算数</t>
    </r>
    <phoneticPr fontId="0" type="noConversion"/>
  </si>
  <si>
    <r>
      <rPr>
        <sz val="10.0"/>
        <color rgb="FF000000"/>
        <rFont val="宋体"/>
        <charset val="134"/>
      </rPr>
      <t>七、</t>
    </r>
    <r>
      <rPr>
        <b/>
        <sz val="11.0"/>
        <color rgb="FF000000"/>
        <rFont val="宋体"/>
        <charset val="134"/>
      </rPr>
      <t>202</t>
    </r>
    <r>
      <rPr>
        <b/>
        <sz val="11.0"/>
        <color rgb="FF000000"/>
        <rFont val="宋体"/>
        <charset val="134"/>
      </rPr>
      <t>1</t>
    </r>
    <r>
      <rPr>
        <b/>
        <sz val="11.0"/>
        <color rgb="FF000000"/>
        <rFont val="宋体"/>
        <charset val="134"/>
      </rPr>
      <t>年地方政府债务限额</t>
    </r>
    <phoneticPr fontId="0" type="noConversion"/>
  </si>
  <si>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</si>
  <si>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茂县2021年本级地方政府专项债务表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</si>
  <si>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</si>
  <si>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</si>
  <si>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</si>
  <si>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</si>
  <si>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</si>
  <si>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</si>
  <si>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</si>
  <si>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</si>
  <si>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5年、7年、10年</t>
  </si>
  <si>
    <t>六、已发行专项债券利率（%）</t>
  </si>
  <si>
    <t>3.85%、3.96%、3.98%</t>
  </si>
  <si>
    <t>注：1.本表反映上一年度本级政府专项债券收入、支出、还本付息及专项收入情况，反映本级项目的负债规模、期限、利率、还本付息等情况。
    2.本表由县级以上地方各级财政部门在本级人民代表大会常务委员会批准决算后二十日内公开。</t>
  </si>
  <si>
    <r>
      <rPr>
        <b/>
        <sz val="20.0"/>
        <color rgb="FF000000"/>
        <rFont val="方正小标宋简体"/>
        <charset val="134"/>
      </rPr>
      <t>茂县202</t>
    </r>
    <r>
      <rPr>
        <b/>
        <sz val="20.0"/>
        <color rgb="FF000000"/>
        <rFont val="方正小标宋简体"/>
        <charset val="134"/>
      </rPr>
      <t>1</t>
    </r>
    <r>
      <rPr>
        <b/>
        <sz val="20.0"/>
        <color rgb="FF000000"/>
        <rFont val="方正小标宋简体"/>
        <charset val="134"/>
      </rPr>
      <t>年地方政府债券使用情况表</t>
    </r>
    <phoneticPr fontId="0" type="noConversion"/>
  </si>
  <si>
    <t>区划名称</t>
  </si>
  <si>
    <t>项目名称</t>
  </si>
  <si>
    <t>项目领域</t>
  </si>
  <si>
    <t>项目主管部门</t>
  </si>
  <si>
    <t>项目实施单位</t>
  </si>
  <si>
    <t>债券性质</t>
  </si>
  <si>
    <t>发行金额</t>
  </si>
  <si>
    <t>发行时间
（年/月）</t>
  </si>
  <si>
    <t>茂县</t>
  </si>
  <si>
    <t>注：1.本表反映上一年度新增地方政府债券资金使用情况。2021年无新增债券
    2.本表由县级以上地方各级财政部门在本级人民代表大会常务委员会批准决算后二十日内公开。</t>
  </si>
  <si>
    <t>茂县2021年度地方政府债券使用情况表</t>
  </si>
  <si>
    <t>地区</t>
  </si>
  <si>
    <t xml:space="preserve">项目名称 </t>
  </si>
  <si>
    <t xml:space="preserve">项目领域 </t>
  </si>
  <si>
    <t xml:space="preserve">项目主管部门 </t>
  </si>
  <si>
    <t xml:space="preserve">项目实施单位 </t>
  </si>
  <si>
    <t xml:space="preserve">债券性质 </t>
  </si>
  <si>
    <t xml:space="preserve">债券规模 </t>
  </si>
  <si>
    <t xml:space="preserve">发行时间 </t>
  </si>
  <si>
    <r>
      <rPr>
        <sz val="10.0"/>
        <color rgb="FF000000"/>
        <rFont val="宋体"/>
        <charset val="134"/>
      </rPr>
      <t>注：2</t>
    </r>
    <r>
      <rPr>
        <sz val="11.0"/>
        <color rgb="FF000000"/>
        <rFont val="宋体"/>
        <charset val="134"/>
      </rPr>
      <t>021年无新增债券</t>
    </r>
    <phoneticPr fontId="0" type="noConversion"/>
  </si>
  <si>
    <t>2021年茂县地方政府性债务余额情况汇总表</t>
  </si>
  <si>
    <t>政府债务</t>
  </si>
  <si>
    <t>或有债务</t>
  </si>
  <si>
    <t>一般债券</t>
  </si>
  <si>
    <t>专项债券</t>
  </si>
  <si>
    <t xml:space="preserve">非债券形式
债务 </t>
  </si>
  <si>
    <t xml:space="preserve">一、 2020年末余额 </t>
  </si>
  <si>
    <t xml:space="preserve">二、 2021年新增额 </t>
  </si>
  <si>
    <t xml:space="preserve">三、 2021年或有债务转化额 </t>
  </si>
  <si>
    <t xml:space="preserve">四、 2021年偿还额 </t>
  </si>
  <si>
    <t xml:space="preserve">五、 2021年末余额 </t>
  </si>
  <si>
    <t>说明：本表反映的举借额和偿还额均包含再融资债券。</t>
  </si>
  <si>
    <t>2021年茂县本级地方政府性债务余额情况汇总表</t>
  </si>
  <si>
    <t>茂县2021年地方政府债务还本付息情况表</t>
  </si>
  <si>
    <t xml:space="preserve">公 式 </t>
  </si>
  <si>
    <t xml:space="preserve">A=B+C </t>
  </si>
  <si>
    <t xml:space="preserve">B </t>
  </si>
  <si>
    <t xml:space="preserve">C </t>
  </si>
  <si>
    <t xml:space="preserve">D=E+F </t>
  </si>
  <si>
    <t xml:space="preserve">E </t>
  </si>
  <si>
    <t xml:space="preserve">F </t>
  </si>
  <si>
    <t xml:space="preserve">茂县 </t>
  </si>
  <si>
    <t>2021年政府债务还本支出</t>
  </si>
  <si>
    <t>2021年政府债务付息支出</t>
  </si>
  <si>
    <t>小计</t>
  </si>
  <si>
    <t>一般债务
还本支出</t>
  </si>
  <si>
    <t>专项债务
还本支出</t>
  </si>
  <si>
    <t>一般债务
付息支出</t>
  </si>
  <si>
    <t>专项债务
付息支出</t>
  </si>
  <si>
    <t>茂县2021年地方政府债券发行情况</t>
  </si>
  <si>
    <t xml:space="preserve">                          单位：万元</t>
  </si>
  <si>
    <t>新增债券发行情况</t>
  </si>
  <si>
    <t>再融资债券发行情况</t>
  </si>
  <si>
    <t>公式</t>
  </si>
  <si>
    <r>
      <rPr>
        <sz val="10.0"/>
        <color rgb="FF000000"/>
        <rFont val="宋体"/>
        <charset val="134"/>
      </rPr>
      <t>A</t>
    </r>
    <r>
      <rPr>
        <sz val="11.0"/>
        <color rgb="FF000000"/>
        <rFont val="宋体"/>
        <charset val="134"/>
      </rPr>
      <t>=B+C</t>
    </r>
    <phoneticPr fontId="0" type="noConversion"/>
  </si>
  <si>
    <t>B</t>
  </si>
  <si>
    <t>C</t>
  </si>
  <si>
    <r>
      <rPr>
        <sz val="10.0"/>
        <color rgb="FF000000"/>
        <rFont val="宋体"/>
        <charset val="134"/>
      </rPr>
      <t>D</t>
    </r>
    <r>
      <rPr>
        <sz val="11.0"/>
        <color rgb="FF000000"/>
        <rFont val="宋体"/>
        <charset val="134"/>
      </rPr>
      <t>=E+F</t>
    </r>
    <phoneticPr fontId="0" type="noConversion"/>
  </si>
  <si>
    <t>E</t>
  </si>
  <si>
    <t>F</t>
  </si>
  <si>
    <t>茂县政府债务十年到期情况表</t>
  </si>
  <si>
    <t xml:space="preserve">地区 </t>
  </si>
  <si>
    <t xml:space="preserve">2022年 </t>
  </si>
  <si>
    <t>2023年</t>
  </si>
  <si>
    <t>2024年</t>
  </si>
  <si>
    <t>2025年</t>
  </si>
  <si>
    <t>2026年</t>
  </si>
  <si>
    <t>2027年</t>
  </si>
  <si>
    <t>2028年</t>
  </si>
  <si>
    <t>2029年</t>
  </si>
  <si>
    <t>2030年</t>
  </si>
  <si>
    <t>2031年</t>
  </si>
  <si>
    <r>
      <rPr>
        <b/>
        <sz val="20.0"/>
        <color rgb="FF000000"/>
        <rFont val="方正小标宋简体"/>
        <charset val="134"/>
      </rPr>
      <t>茂县202</t>
    </r>
    <r>
      <rPr>
        <b/>
        <sz val="20.0"/>
        <color rgb="FF000000"/>
        <rFont val="方正小标宋简体"/>
        <charset val="134"/>
      </rPr>
      <t>1年地方政府债务相关情况表</t>
    </r>
    <phoneticPr fontId="0" type="noConversion"/>
  </si>
  <si>
    <r>
      <rPr>
        <sz val="10.0"/>
        <color rgb="FF000000"/>
        <rFont val="宋体"/>
        <charset val="134"/>
      </rPr>
      <t>一、</t>
    </r>
    <r>
      <rPr>
        <b/>
        <sz val="11.0"/>
        <color rgb="FF000000"/>
        <rFont val="宋体"/>
        <charset val="134"/>
      </rPr>
      <t>20</t>
    </r>
    <r>
      <rPr>
        <b/>
        <sz val="11.0"/>
        <color rgb="FF000000"/>
        <rFont val="宋体"/>
        <charset val="134"/>
      </rPr>
      <t>20年末地方政府债务余额</t>
    </r>
    <phoneticPr fontId="0" type="noConversion"/>
  </si>
  <si>
    <r>
      <rPr>
        <sz val="10.0"/>
        <color rgb="FF000000"/>
        <rFont val="宋体"/>
        <charset val="134"/>
      </rPr>
      <t>三、</t>
    </r>
    <r>
      <rPr>
        <b/>
        <sz val="11.0"/>
        <color rgb="FF000000"/>
        <rFont val="宋体"/>
        <charset val="134"/>
      </rPr>
      <t>202</t>
    </r>
    <r>
      <rPr>
        <b/>
        <sz val="11.0"/>
        <color rgb="FF000000"/>
        <rFont val="宋体"/>
        <charset val="134"/>
      </rPr>
      <t>1年地方政府债券发行决算数</t>
    </r>
    <phoneticPr fontId="0" type="noConversion"/>
  </si>
  <si>
    <r>
      <rPr>
        <sz val="10.0"/>
        <color rgb="FF000000"/>
        <rFont val="宋体"/>
        <charset val="134"/>
      </rPr>
      <t>四、</t>
    </r>
    <r>
      <rPr>
        <b/>
        <sz val="11.0"/>
        <color rgb="FF000000"/>
        <rFont val="宋体"/>
        <charset val="134"/>
      </rPr>
      <t>202</t>
    </r>
    <r>
      <rPr>
        <b/>
        <sz val="11.0"/>
        <color rgb="FF000000"/>
        <rFont val="宋体"/>
        <charset val="134"/>
      </rPr>
      <t>1年地方政府债务还本支出决算数</t>
    </r>
    <phoneticPr fontId="0" type="noConversion"/>
  </si>
  <si>
    <r>
      <rPr>
        <sz val="10.0"/>
        <color rgb="FF000000"/>
        <rFont val="宋体"/>
        <charset val="134"/>
      </rPr>
      <t>五、</t>
    </r>
    <r>
      <rPr>
        <b/>
        <sz val="11.0"/>
        <color rgb="FF000000"/>
        <rFont val="宋体"/>
        <charset val="134"/>
      </rPr>
      <t>202</t>
    </r>
    <r>
      <rPr>
        <b/>
        <sz val="11.0"/>
        <color rgb="FF000000"/>
        <rFont val="宋体"/>
        <charset val="134"/>
      </rPr>
      <t>1年地方政府债务付息支出决算数</t>
    </r>
    <phoneticPr fontId="0" type="noConversion"/>
  </si>
  <si>
    <r>
      <rPr>
        <sz val="10.0"/>
        <color rgb="FF000000"/>
        <rFont val="宋体"/>
        <charset val="134"/>
      </rPr>
      <t>六、</t>
    </r>
    <r>
      <rPr>
        <b/>
        <sz val="11.0"/>
        <color rgb="FF000000"/>
        <rFont val="宋体"/>
        <charset val="134"/>
      </rPr>
      <t>202</t>
    </r>
    <r>
      <rPr>
        <b/>
        <sz val="11.0"/>
        <color rgb="FF000000"/>
        <rFont val="宋体"/>
        <charset val="134"/>
      </rPr>
      <t>1年末地方政府债务余额决算数</t>
    </r>
    <phoneticPr fontId="0" type="noConversion"/>
  </si>
  <si>
    <r>
      <rPr>
        <sz val="10.0"/>
        <color rgb="FF000000"/>
        <rFont val="宋体"/>
        <charset val="134"/>
      </rPr>
      <t>七、</t>
    </r>
    <r>
      <rPr>
        <b/>
        <sz val="11.0"/>
        <color rgb="FF000000"/>
        <rFont val="宋体"/>
        <charset val="134"/>
      </rPr>
      <t>202</t>
    </r>
    <r>
      <rPr>
        <b/>
        <sz val="11.0"/>
        <color rgb="FF000000"/>
        <rFont val="宋体"/>
        <charset val="134"/>
      </rPr>
      <t>1年地方政府债务限额</t>
    </r>
    <phoneticPr fontId="0" type="noConversion"/>
  </si>
  <si>
    <r>
      <rPr>
        <sz val="10.0"/>
        <color rgb="FF000000"/>
        <rFont val="宋体"/>
        <charset val="134"/>
      </rPr>
      <t>八、2</t>
    </r>
    <r>
      <rPr>
        <sz val="11.0"/>
        <color rgb="FF000000"/>
        <rFont val="宋体"/>
        <charset val="134"/>
      </rPr>
      <t>021年地方政府债务年限（年）</t>
    </r>
    <phoneticPr fontId="0" type="noConversion"/>
  </si>
  <si>
    <t xml:space="preserve">    其中：一般债务年限（年）</t>
  </si>
  <si>
    <t xml:space="preserve">          专项债务年限（年）</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</si>
</sst>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176" formatCode="0_ "/>
    <numFmt numFmtId="177" formatCode="0_);[Red](0)"/>
    <numFmt numFmtId="178" formatCode="yyyy&quot;年&quot;m&quot;月&quot;;@"/>
    <numFmt numFmtId="179" formatCode="0.0"/>
    <numFmt numFmtId="180" formatCode="#,##0_ "/>
    <numFmt numFmtId="181" formatCode="_ * #,##0_ ;_ * -#,##0_ ;_ * &quot;-&quot;??_ ;_ @_ "/>
    <numFmt numFmtId="182" formatCode="0%"/>
    <numFmt numFmtId="183" formatCode="0.0_ "/>
    <numFmt numFmtId="184" formatCode="_ * #,##0.00_ ;_ * -#,##0.00_ ;_ * &quot;-&quot;??_ ;_ @_ "/>
    <numFmt numFmtId="185" formatCode="0.0_);[Red](0.0)"/>
    <numFmt numFmtId="186" formatCode="0"/>
    <numFmt numFmtId="187" formatCode="#,##0"/>
    <numFmt numFmtId="188" formatCode="____@"/>
    <numFmt numFmtId="189" formatCode="0_ ;[Red]-0 "/>
    <numFmt numFmtId="190" formatCode="0.00_ "/>
    <numFmt numFmtId="191" formatCode="#,##0.00_ "/>
    <numFmt numFmtId="192" formatCode="0.0%"/>
    <numFmt numFmtId="193" formatCode="0.00%"/>
    <numFmt numFmtId="194" formatCode="#,##0_);[Red](#,##0)"/>
    <numFmt numFmtId="195" formatCode="@"/>
    <numFmt numFmtId="196" formatCode="#,##0.00"/>
    <numFmt numFmtId="197" formatCode="_ ¥* #,##0_ ;_ ¥* -#,##0_ ;_ ¥* &quot;-&quot;_ ;_ @_ "/>
    <numFmt numFmtId="198" formatCode="_ &quot;¥&quot;* #,##0.00_ ;_ &quot;¥&quot;* \-#,##0.00_ ;_ &quot;¥&quot;* &quot;-&quot;??_ ;_ @_ "/>
    <numFmt numFmtId="199" formatCode="_ * #,##0_ ;_ * -#,##0_ ;_ * &quot;-&quot;_ ;_ @_ "/>
    <numFmt numFmtId="200" formatCode="_-* #,##0.00_-;-* #,##0.00_-;_-* &quot;-&quot;??_-;_-@_-"/>
    <numFmt numFmtId="201" formatCode="_(* #,##0_);_(* (#,##0);_(* &quot;-&quot;_);_(@_)"/>
    <numFmt numFmtId="202" formatCode="#,##0;-#,##0"/>
    <numFmt numFmtId="203" formatCode="_-* #,##0_-;-* #,##0_-;_-* &quot;-&quot;_-;_-@_-"/>
    <numFmt numFmtId="204" formatCode="_ * #,##0.0_ ;_ * -#,##0.0_ ;_ * &quot;-&quot;??_ ;_ @_ "/>
    <numFmt numFmtId="205" formatCode="_ &quot;¥&quot;* #,##0_ ;_ &quot;¥&quot;* \-#,##0_ ;_ &quot;¥&quot;* &quot;-&quot;_ ;_ @_ "/>
    <numFmt numFmtId="206" formatCode="_ * #,##0_ ;_ * -#,##0_ ;_ * &quot;-&quot;_ ;_ @_ "/>
  </numFmts>
  <fonts count="106" x14ac:knownFonts="106">
    <font>
      <sz val="11.0"/>
      <color rgb="FF000000"/>
      <name val="宋体"/>
      <charset val="134"/>
    </font>
    <font>
      <sz val="12.0"/>
      <name val="方正黑体简体"/>
      <charset val="134"/>
    </font>
    <font>
      <sz val="20.0"/>
      <color rgb="FF000000"/>
      <name val="方正小标宋简体"/>
      <charset val="134"/>
      <b/>
    </font>
    <font>
      <sz val="12.0"/>
      <color rgb="FF000000"/>
      <name val="宋体"/>
      <charset val="134"/>
    </font>
    <font>
      <sz val="11.0"/>
      <color rgb="FF000000"/>
      <name val="宋体"/>
      <charset val="134"/>
      <b/>
    </font>
    <font>
      <sz val="18.0"/>
      <color rgb="FF000000"/>
      <name val="宋体"/>
      <charset val="134"/>
      <b/>
    </font>
    <font>
      <sz val="11.0"/>
      <color rgb="FF000000"/>
      <name val="LNUHNF+SimSun"/>
      <family val="1"/>
    </font>
    <font>
      <sz val="10.0"/>
      <color rgb="FF000000"/>
      <name val="仿宋_GB2312"/>
      <family val="3"/>
      <charset val="134"/>
    </font>
    <font>
      <sz val="18.0"/>
      <name val="方正黑体简体"/>
      <charset val="134"/>
    </font>
    <font>
      <sz val="18.0"/>
      <color rgb="FF000000"/>
      <name val="方正小标宋简体"/>
      <charset val="134"/>
      <b/>
    </font>
    <font>
      <sz val="11.0"/>
      <name val="宋体"/>
      <charset val="134"/>
    </font>
    <font>
      <sz val="12.0"/>
      <name val="宋体"/>
      <charset val="134"/>
    </font>
    <font>
      <sz val="11.0"/>
      <name val="宋体"/>
      <charset val="134"/>
      <b/>
    </font>
    <font>
      <sz val="20.0"/>
      <name val="方正小标宋简体"/>
      <charset val="134"/>
      <b/>
    </font>
    <font>
      <sz val="11.0"/>
      <color rgb="FFFF0000"/>
      <name val="宋体"/>
      <charset val="134"/>
    </font>
    <font>
      <sz val="11.0"/>
      <color rgb="FFFF0000"/>
      <name val="宋体"/>
      <charset val="134"/>
      <b/>
    </font>
    <font>
      <sz val="16.0"/>
      <name val="宋体"/>
      <charset val="134"/>
      <b/>
    </font>
    <font>
      <sz val="16.0"/>
      <color rgb="FF000000"/>
      <name val="宋体"/>
      <charset val="134"/>
    </font>
    <font>
      <sz val="12.0"/>
      <color rgb="FF000000"/>
      <name val="宋体"/>
      <charset val="134"/>
      <b/>
    </font>
    <font>
      <sz val="20.0"/>
      <color rgb="FF000000"/>
      <name val="宋体"/>
      <charset val="134"/>
      <b/>
    </font>
    <font>
      <sz val="16.0"/>
      <color rgb="FF000000"/>
      <name val="黑体"/>
      <charset val="134"/>
      <b/>
    </font>
    <font>
      <sz val="16.0"/>
      <color rgb="FF000000"/>
      <name val="宋体"/>
      <charset val="134"/>
      <b/>
    </font>
    <font>
      <sz val="12.0"/>
      <color rgb="FF000000"/>
      <name val="方正黑体简体"/>
      <charset val="134"/>
      <b/>
    </font>
    <font>
      <sz val="12.0"/>
      <color rgb="FF000000"/>
      <name val="方正黑体简体"/>
      <charset val="134"/>
    </font>
    <font>
      <sz val="10.0"/>
      <color rgb="FF000000"/>
      <name val="宋体"/>
      <charset val="134"/>
    </font>
    <font>
      <sz val="10.0"/>
      <color rgb="FF000000"/>
      <name val="方正黑体简体"/>
      <charset val="134"/>
    </font>
    <font>
      <sz val="10.0"/>
      <color rgb="FF000000"/>
      <name val="方正黑体简体"/>
      <charset val="134"/>
      <b/>
    </font>
    <font>
      <sz val="10.0"/>
      <color rgb="FF000000"/>
      <name val="方正小标宋简体"/>
      <charset val="134"/>
      <b/>
    </font>
    <font>
      <sz val="10.0"/>
      <name val="方正小标宋简体"/>
      <charset val="134"/>
      <b/>
    </font>
    <font>
      <sz val="10.0"/>
      <color rgb="FF000000"/>
      <name val="宋体"/>
      <charset val="134"/>
      <b/>
    </font>
    <font>
      <sz val="10.0"/>
      <name val="宋体"/>
      <charset val="134"/>
    </font>
    <font>
      <sz val="14.0"/>
      <color rgb="FF000000"/>
      <name val="黑体"/>
      <charset val="134"/>
    </font>
    <font>
      <sz val="14.0"/>
      <color rgb="FF000000"/>
      <name val="宋体"/>
      <charset val="134"/>
      <b/>
    </font>
    <font>
      <sz val="16.0"/>
      <name val="宋体"/>
      <charset val="134"/>
    </font>
    <font>
      <sz val="14.0"/>
      <color rgb="FF000000"/>
      <name val="宋体"/>
      <charset val="134"/>
    </font>
    <font>
      <sz val="14.0"/>
      <name val="宋体"/>
      <charset val="134"/>
    </font>
    <font>
      <sz val="11.0"/>
      <color rgb="FF333333"/>
      <name val="宋体"/>
      <charset val="134"/>
      <b/>
    </font>
    <font>
      <sz val="11.0"/>
      <color rgb="FF3F3F76"/>
      <name val="宋体"/>
      <charset val="134"/>
    </font>
    <font>
      <sz val="11.0"/>
      <color rgb="FF008000"/>
      <name val="宋体"/>
      <charset val="134"/>
    </font>
    <font>
      <sz val="11.0"/>
      <color rgb="FF800080"/>
      <name val="宋体"/>
      <charset val="134"/>
    </font>
    <font>
      <sz val="11.0"/>
      <color rgb="FFFF9900"/>
      <name val="宋体"/>
      <charset val="134"/>
      <b/>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8.0"/>
      <color rgb="FF44546A"/>
      <name val="宋体"/>
      <charset val="134"/>
      <b/>
    </font>
    <font>
      <sz val="11.0"/>
      <color rgb="FF7F7F7F"/>
      <name val="宋体"/>
      <charset val="134"/>
      <i/>
    </font>
    <font>
      <sz val="10.0"/>
      <color rgb="FF008000"/>
      <name val="Calibri"/>
      <family val="1"/>
    </font>
    <font>
      <sz val="15.0"/>
      <color rgb="FF44546A"/>
      <name val="宋体"/>
      <charset val="134"/>
      <b/>
    </font>
    <font>
      <sz val="13.0"/>
      <color rgb="FF44546A"/>
      <name val="宋体"/>
      <charset val="134"/>
      <b/>
    </font>
    <font>
      <sz val="9.0"/>
      <color rgb="FF000000"/>
      <name val="宋体"/>
      <charset val="134"/>
    </font>
    <font>
      <sz val="11.0"/>
      <color rgb="FF3F3F3F"/>
      <name val="宋体"/>
      <charset val="134"/>
      <b/>
    </font>
    <font>
      <sz val="11.0"/>
      <color rgb="FF333399"/>
      <name val="宋体"/>
      <charset val="134"/>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1.0"/>
      <color rgb="FF003366"/>
      <name val="宋体"/>
      <charset val="134"/>
      <b/>
    </font>
    <font>
      <sz val="11.0"/>
      <color rgb="FF9C6500"/>
      <name val="宋体"/>
      <charset val="134"/>
    </font>
    <font>
      <sz val="11.0"/>
      <color rgb="FF993300"/>
      <name val="宋体"/>
      <charset val="134"/>
    </font>
    <font>
      <sz val="11.0"/>
      <color rgb="FFFF00FF"/>
      <name val="宋体"/>
      <charset val="134"/>
    </font>
    <font>
      <sz val="11.0"/>
      <color rgb="FFFF9900"/>
      <name val="宋体"/>
      <charset val="134"/>
    </font>
    <font>
      <sz val="15.0"/>
      <color rgb="FF003366"/>
      <name val="宋体"/>
      <charset val="134"/>
      <b/>
    </font>
    <font>
      <sz val="18.0"/>
      <color rgb="FF003366"/>
      <name val="宋体"/>
      <charset val="134"/>
      <b/>
    </font>
    <font>
      <sz val="12.0"/>
      <color rgb="FF800080"/>
      <name val="宋体"/>
      <charset val="134"/>
    </font>
    <font>
      <sz val="11.0"/>
      <color rgb="FF800000"/>
      <name val="宋体"/>
      <charset val="134"/>
    </font>
    <font>
      <sz val="13.0"/>
      <color rgb="FF003366"/>
      <name val="宋体"/>
      <charset val="134"/>
      <b/>
    </font>
    <font>
      <sz val="11.0"/>
      <color rgb="FF808080"/>
      <name val="宋体"/>
      <charset val="134"/>
      <i/>
    </font>
    <font>
      <sz val="10.0"/>
      <color rgb="FF000000"/>
      <name val="Calibri"/>
      <family val="1"/>
    </font>
    <font>
      <sz val="12.0"/>
      <color rgb="FF008000"/>
      <name val="宋体"/>
      <charset val="134"/>
    </font>
    <font>
      <sz val="10.0"/>
      <color rgb="FF800080"/>
      <name val="Calibri"/>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FFFFFF"/>
      <name val="宋体"/>
      <charset val="134"/>
    </font>
    <font>
      <sz val="10.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111">
    <fill>
      <patternFill patternType="none"/>
    </fill>
    <fill>
      <patternFill patternType="gray125"/>
    </fill>
    <fill>
      <patternFill patternType="none"/>
    </fill>
    <fill>
      <patternFill patternType="solid">
        <fgColor rgb="FFFFFF00"/>
        <bgColor indexed="64"/>
      </patternFill>
    </fill>
    <fill>
      <patternFill patternType="solid">
        <fgColor rgb="FFFFFFFF"/>
        <bgColor indexed="64"/>
      </patternFill>
    </fill>
    <fill>
      <patternFill patternType="mediumGray">
        <fgColor rgb="FFFFFFFF"/>
        <bgColor rgb="FFFFFFFF"/>
      </patternFill>
    </fill>
    <fill>
      <patternFill patternType="solid">
        <fgColor rgb="FFECECEC"/>
        <bgColor indexed="64"/>
      </patternFill>
    </fill>
    <fill>
      <patternFill patternType="solid">
        <fgColor rgb="FFC0C0C0"/>
        <bgColor indexed="64"/>
      </patternFill>
    </fill>
    <fill>
      <patternFill patternType="solid">
        <fgColor rgb="FFFFCC99"/>
        <bgColor indexed="64"/>
      </patternFill>
    </fill>
    <fill>
      <patternFill patternType="solid">
        <fgColor rgb="FFCCFFCC"/>
        <bgColor indexed="64"/>
      </patternFill>
    </fill>
    <fill>
      <patternFill patternType="solid">
        <fgColor rgb="FFFF99CC"/>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F8080"/>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CC99FF"/>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FFFF99"/>
        <bgColor indexed="64"/>
      </patternFill>
    </fill>
    <fill>
      <patternFill patternType="solid">
        <fgColor rgb="FFC5E0B2"/>
        <bgColor indexed="64"/>
      </patternFill>
    </fill>
    <fill>
      <patternFill patternType="solid">
        <fgColor rgb="FFA9D18D"/>
        <bgColor indexed="64"/>
      </patternFill>
    </fill>
    <fill>
      <patternFill patternType="solid">
        <fgColor rgb="FF99CCFF"/>
        <bgColor indexed="64"/>
      </patternFill>
    </fill>
    <fill>
      <patternFill patternType="solid">
        <fgColor rgb="FFCCCCFF"/>
        <bgColor indexed="64"/>
      </patternFill>
    </fill>
    <fill>
      <patternFill patternType="solid">
        <fgColor rgb="FF800080"/>
        <bgColor indexed="64"/>
      </patternFill>
    </fill>
    <fill>
      <patternFill patternType="solid">
        <fgColor rgb="FFFF9900"/>
        <bgColor indexed="64"/>
      </patternFill>
    </fill>
    <fill>
      <patternFill patternType="solid">
        <fgColor rgb="FF33CCCC"/>
        <bgColor indexed="64"/>
      </patternFill>
    </fill>
    <fill>
      <patternFill patternType="solid">
        <fgColor rgb="FF00FF00"/>
        <bgColor indexed="64"/>
      </patternFill>
    </fill>
    <fill>
      <patternFill patternType="solid">
        <fgColor rgb="FF969696"/>
        <bgColor indexed="64"/>
      </patternFill>
    </fill>
    <fill>
      <patternFill patternType="solid">
        <fgColor rgb="FF339966"/>
        <bgColor indexed="64"/>
      </patternFill>
    </fill>
    <fill>
      <patternFill patternType="solid">
        <fgColor rgb="FFFFCC00"/>
        <bgColor indexed="64"/>
      </patternFill>
    </fill>
    <fill>
      <patternFill patternType="solid">
        <fgColor rgb="FFCCFFFF"/>
        <bgColor indexed="64"/>
      </patternFill>
    </fill>
    <fill>
      <patternFill patternType="solid">
        <fgColor rgb="FFFF0000"/>
        <bgColor indexed="64"/>
      </patternFill>
    </fill>
    <fill>
      <patternFill patternType="solid">
        <fgColor rgb="FF0066CC"/>
        <bgColor indexed="64"/>
      </patternFill>
    </fill>
    <fill>
      <patternFill patternType="solid">
        <fgColor rgb="FFFF6600"/>
        <bgColor indexed="64"/>
      </patternFill>
    </fill>
    <fill>
      <patternFill patternType="solid">
        <fgColor rgb="FF333399"/>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808080"/>
      </left>
      <right style="thin">
        <color rgb="FF808080"/>
      </right>
      <top style="thin">
        <color rgb="FF808080"/>
      </top>
      <bottom style="thin">
        <color rgb="FF80808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right/>
      <top/>
      <bottom style="medium">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thick">
        <color rgb="FF333399"/>
      </bottom>
      <diagonal/>
    </border>
    <border>
      <left style="thin">
        <color rgb="FFC0C0C0"/>
      </left>
      <right style="thin">
        <color rgb="FFC0C0C0"/>
      </right>
      <top style="thin">
        <color rgb="FFC0C0C0"/>
      </top>
      <bottom style="thin">
        <color rgb="FFC0C0C0"/>
      </bottom>
      <diagonal/>
    </border>
    <border>
      <left/>
      <right/>
      <top/>
      <bottom style="thick">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top/>
      <bottom style="medium">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thick">
        <color rgb="FF333399"/>
      </bottom>
      <diagonal/>
    </border>
    <border>
      <left style="thin">
        <color rgb="FFC0C0C0"/>
      </left>
      <right style="thin">
        <color rgb="FFC0C0C0"/>
      </right>
      <top style="thin">
        <color rgb="FFC0C0C0"/>
      </top>
      <bottom style="thin">
        <color rgb="FFC0C0C0"/>
      </bottom>
      <diagonal/>
    </border>
    <border>
      <left/>
      <right/>
      <top/>
      <bottom style="thick">
        <color rgb="FFC0C0C0"/>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47">
    <xf numFmtId="0" fontId="0" fillId="0" borderId="0" applyAlignment="1">
      <alignment vertical="center"/>
    </xf>
    <xf numFmtId="0" fontId="36" applyFont="1" fillId="7" applyFill="1" borderId="280" applyBorder="1" applyAlignment="1" applyProtection="0">
      <alignment vertical="center"/>
    </xf>
    <xf numFmtId="0" fontId="38" applyFont="1" fillId="9" applyFill="1" borderId="0" applyAlignment="1" applyProtection="0">
      <alignment vertical="center"/>
    </xf>
    <xf numFmtId="0" fontId="11" applyFont="1" fillId="0" borderId="0" applyAlignment="1"/>
    <xf numFmtId="0" fontId="39" applyFont="1" fillId="10" applyFill="1" borderId="0" applyAlignment="1" applyProtection="0">
      <alignment vertical="center"/>
    </xf>
    <xf numFmtId="0" fontId="40" applyFont="1" fillId="7" applyFill="1" borderId="282" applyBorder="1" applyAlignment="1" applyProtection="0">
      <alignment vertical="center"/>
    </xf>
    <xf numFmtId="0" fontId="38" applyFont="1" fillId="9" applyFill="1" borderId="0" applyAlignment="1" applyProtection="0">
      <alignment vertical="center"/>
    </xf>
    <xf numFmtId="0" fontId="0" fillId="0" borderId="0" applyAlignment="1">
      <alignment vertical="center"/>
    </xf>
    <xf numFmtId="182" applyNumberFormat="1" fontId="0" fillId="0" borderId="0" applyAlignment="1" applyProtection="0">
      <alignment vertical="center"/>
    </xf>
    <xf numFmtId="0" fontId="11" applyFont="1" fillId="0" borderId="0" applyAlignment="1"/>
    <xf numFmtId="0" fontId="42" applyFont="1" fillId="15" applyFill="1" borderId="0" applyAlignment="1" applyProtection="0">
      <alignment vertical="center"/>
    </xf>
    <xf numFmtId="0" fontId="0" fillId="0" borderId="0" applyAlignment="1">
      <alignment vertical="center"/>
    </xf>
    <xf numFmtId="0" fontId="39" applyFont="1" fillId="10" applyFill="1" borderId="0" applyAlignment="1" applyProtection="0">
      <alignment vertical="center"/>
    </xf>
    <xf numFmtId="0" fontId="48" applyFont="1" fillId="9" applyFill="1" borderId="0" applyAlignment="1" applyProtection="0">
      <alignment vertical="center"/>
    </xf>
    <xf numFmtId="0" fontId="38" applyFont="1" fillId="9" applyFill="1" borderId="0" applyAlignment="1" applyProtection="0">
      <alignment vertical="center"/>
    </xf>
    <xf numFmtId="182" applyNumberFormat="1" fontId="11" applyFont="1" fillId="0" borderId="0" applyAlignment="1" applyProtection="0"/>
    <xf numFmtId="186" applyNumberFormat="1" fontId="51" applyFont="1" fillId="0" borderId="0" applyAlignment="1"/>
    <xf numFmtId="0" fontId="11" applyFont="1" fillId="0" borderId="0" applyAlignment="1"/>
    <xf numFmtId="0" fontId="38" applyFont="1" fillId="9" applyFill="1" borderId="0" applyAlignment="1" applyProtection="0">
      <alignment vertical="center"/>
    </xf>
    <xf numFmtId="0" fontId="53" applyFont="1" fillId="8" applyFill="1" borderId="288" applyBorder="1" applyAlignment="1" applyProtection="0">
      <alignment vertical="center"/>
    </xf>
    <xf numFmtId="0" fontId="11" applyFont="1" fillId="0" borderId="0" applyAlignment="1"/>
    <xf numFmtId="0" fontId="0" fillId="20" applyFill="1" borderId="0" applyAlignment="1" applyProtection="0">
      <alignment vertical="center"/>
    </xf>
    <xf numFmtId="0" fontId="38" applyFont="1" fillId="9" applyFill="1" borderId="0" applyAlignment="1" applyProtection="0">
      <alignment vertical="center"/>
    </xf>
    <xf numFmtId="0" fontId="0" fillId="9" applyFill="1" borderId="0" applyAlignment="1" applyProtection="0">
      <alignment vertical="center"/>
    </xf>
    <xf numFmtId="0" fontId="58" applyFont="1" fillId="0" borderId="293" applyBorder="1" applyAlignment="1" applyProtection="0">
      <alignment vertical="center"/>
    </xf>
    <xf numFmtId="0" fontId="11" applyFont="1" fillId="0" borderId="0" applyAlignment="1"/>
    <xf numFmtId="0" fontId="39" applyFont="1" fillId="10" applyFill="1" borderId="0" applyAlignment="1" applyProtection="0">
      <alignment vertical="center"/>
    </xf>
    <xf numFmtId="0" fontId="36" applyFont="1" fillId="7" applyFill="1" borderId="280" applyBorder="1" applyAlignment="1" applyProtection="0">
      <alignment vertical="center"/>
    </xf>
    <xf numFmtId="0" fontId="11" applyFont="1" fillId="0" borderId="0" applyAlignment="1">
      <alignment vertical="center"/>
    </xf>
    <xf numFmtId="0" fontId="40" applyFont="1" fillId="7" applyFill="1" borderId="282" applyBorder="1" applyAlignment="1" applyProtection="0">
      <alignment vertical="center"/>
    </xf>
    <xf numFmtId="0" fontId="38" applyFont="1" fillId="9" applyFill="1" borderId="0" applyAlignment="1" applyProtection="0">
      <alignment vertical="center"/>
    </xf>
    <xf numFmtId="0" fontId="60" applyFont="1" fillId="39" applyFill="1" borderId="0" applyAlignment="1" applyProtection="0">
      <alignment vertical="center"/>
    </xf>
    <xf numFmtId="0" fontId="11" applyFont="1" fillId="0" borderId="0" applyAlignment="1">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61" applyFont="1" fillId="10" applyFill="1" borderId="0" applyAlignment="1" applyProtection="0">
      <alignment vertical="center"/>
    </xf>
    <xf numFmtId="0" fontId="38" applyFont="1" fillId="9" applyFill="1" borderId="0" applyAlignment="1" applyProtection="0">
      <alignment vertical="center"/>
    </xf>
    <xf numFmtId="200" applyNumberFormat="1" fontId="11" applyFont="1" fillId="0" borderId="0" applyAlignment="1" applyProtection="0">
      <alignment vertical="center"/>
    </xf>
    <xf numFmtId="0" fontId="0" fillId="0" borderId="0" applyAlignment="1"/>
    <xf numFmtId="0" fontId="58" applyFont="1" fillId="0" borderId="0" applyAlignment="1" applyProtection="0">
      <alignment vertical="center"/>
    </xf>
    <xf numFmtId="0" fontId="0" fillId="42" applyFill="1" borderId="0" applyAlignment="1" applyProtection="0">
      <alignment vertical="center"/>
    </xf>
    <xf numFmtId="0" fontId="14" applyFont="1" fillId="0"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0" fillId="20" applyFill="1" borderId="0" applyAlignment="1" applyProtection="0">
      <alignment vertical="center"/>
    </xf>
    <xf numFmtId="0" fontId="0" fillId="0" borderId="0" applyAlignment="1"/>
    <xf numFmtId="0" fontId="39" applyFont="1" fillId="10" applyFill="1" borderId="0" applyAlignment="1" applyProtection="0">
      <alignment vertical="center"/>
    </xf>
    <xf numFmtId="0" fontId="0" fillId="43" applyFill="1" borderId="0" applyAlignment="1" applyProtection="0">
      <alignment vertical="center"/>
    </xf>
    <xf numFmtId="0" fontId="11" applyFont="1" fillId="14" applyFill="1" borderId="0" applyAlignment="1" applyProtection="0">
      <alignment vertical="center"/>
    </xf>
    <xf numFmtId="0" fontId="42" applyFont="1" fillId="44" applyFill="1" borderId="0" applyAlignment="1" applyProtection="0">
      <alignment vertical="center"/>
    </xf>
    <xf numFmtId="0" fontId="11" applyFont="1" fillId="0" borderId="0" applyAlignment="1">
      <alignment vertical="center"/>
    </xf>
    <xf numFmtId="0" fontId="42" applyFont="1" fillId="45" applyFill="1" borderId="0" applyAlignment="1" applyProtection="0">
      <alignment vertical="center"/>
    </xf>
    <xf numFmtId="0" fontId="4" applyFont="1" fillId="0" borderId="294" applyBorder="1"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11" applyFont="1" fillId="0" borderId="0" applyAlignment="1"/>
    <xf numFmtId="0" fontId="42" applyFont="1" fillId="46" applyFill="1" borderId="0" applyAlignment="1" applyProtection="0">
      <alignment vertical="center"/>
    </xf>
    <xf numFmtId="0" fontId="4" applyFont="1" fillId="0" borderId="294" applyBorder="1"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11" applyFont="1" fillId="0" borderId="0" applyAlignment="1"/>
    <xf numFmtId="0" fontId="11" applyFont="1" fillId="0" borderId="0" applyAlignment="1"/>
    <xf numFmtId="191" applyNumberFormat="1" fontId="11" applyFont="1" fillId="0" borderId="0" applyAlignment="1" applyProtection="0"/>
    <xf numFmtId="0" fontId="11" applyFont="1" fillId="0" borderId="0" applyAlignment="1"/>
    <xf numFmtId="0" fontId="0" fillId="47"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60" applyFont="1" fillId="39" applyFill="1" borderId="0" applyAlignment="1" applyProtection="0">
      <alignment vertical="center"/>
    </xf>
    <xf numFmtId="0" fontId="42" applyFont="1" fillId="44" applyFill="1" borderId="0" applyAlignment="1" applyProtection="0">
      <alignment vertical="center"/>
    </xf>
    <xf numFmtId="0" fontId="11" applyFont="1" fillId="0" borderId="0" applyAlignment="1">
      <alignment vertical="center"/>
    </xf>
    <xf numFmtId="0" fontId="42" applyFont="1" fillId="46" applyFill="1" borderId="0" applyAlignment="1" applyProtection="0">
      <alignment vertical="center"/>
    </xf>
    <xf numFmtId="0" fontId="42" applyFont="1" fillId="44" applyFill="1" borderId="0" applyAlignment="1" applyProtection="0">
      <alignment vertical="center"/>
    </xf>
    <xf numFmtId="0" fontId="55" applyFont="1" fillId="48" applyFill="1" borderId="295" applyBorder="1" applyAlignment="1" applyProtection="0">
      <alignment vertical="center"/>
    </xf>
    <xf numFmtId="0" fontId="0" fillId="0" borderId="0" applyAlignment="1">
      <alignment vertical="center"/>
    </xf>
    <xf numFmtId="0" fontId="11" applyFont="1" fillId="0" borderId="0" applyAlignment="1"/>
    <xf numFmtId="0" fontId="38" applyFont="1" fillId="9" applyFill="1" borderId="0" applyAlignment="1" applyProtection="0">
      <alignment vertical="center"/>
    </xf>
    <xf numFmtId="0" fontId="39" applyFont="1" fillId="10" applyFill="1" borderId="0" applyAlignment="1" applyProtection="0">
      <alignment vertical="center"/>
    </xf>
    <xf numFmtId="0" fontId="11" applyFont="1" fillId="0" borderId="0" applyAlignment="1">
      <alignment vertical="center"/>
    </xf>
    <xf numFmtId="0" fontId="38" applyFont="1" fillId="9" applyFill="1" borderId="0" applyAlignment="1" applyProtection="0">
      <alignment vertical="center"/>
    </xf>
    <xf numFmtId="0" fontId="62" applyFont="1" fillId="0" borderId="296" applyBorder="1" applyAlignment="1" applyProtection="0">
      <alignment vertical="center"/>
    </xf>
    <xf numFmtId="0" fontId="0" fillId="0" borderId="0" applyAlignment="1">
      <alignment vertical="center"/>
    </xf>
    <xf numFmtId="0" fontId="38" applyFont="1" fillId="9" applyFill="1" borderId="0" applyAlignment="1" applyProtection="0">
      <alignment vertical="center"/>
    </xf>
    <xf numFmtId="0" fontId="0" fillId="0" borderId="0" applyAlignment="1"/>
    <xf numFmtId="0" fontId="42" applyFont="1" fillId="44" applyFill="1" borderId="0" applyAlignment="1" applyProtection="0">
      <alignment vertical="center"/>
    </xf>
    <xf numFmtId="0" fontId="11" applyFont="1" fillId="0" borderId="0" applyAlignment="1"/>
    <xf numFmtId="0" fontId="38" applyFont="1" fillId="9"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63" applyFont="1" fillId="0" borderId="297" applyBorder="1" applyAlignment="1" applyProtection="0">
      <alignment vertical="center"/>
    </xf>
    <xf numFmtId="0" fontId="53" applyFont="1" fillId="8" applyFill="1" borderId="288" applyBorder="1" applyAlignment="1" applyProtection="0">
      <alignment vertical="center"/>
    </xf>
    <xf numFmtId="0" fontId="39" applyFont="1" fillId="10" applyFill="1" borderId="0" applyAlignment="1" applyProtection="0">
      <alignment vertical="center"/>
    </xf>
    <xf numFmtId="0" fontId="0" fillId="0" borderId="0" applyAlignment="1"/>
    <xf numFmtId="0" fontId="64" applyFont="1" fillId="0" borderId="0" applyAlignment="1" applyProtection="0">
      <alignment vertical="center"/>
    </xf>
    <xf numFmtId="0" fontId="11" applyFont="1" fillId="0" borderId="0" applyAlignment="1"/>
    <xf numFmtId="0" fontId="0" fillId="0" borderId="0" applyAlignment="1">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42" applyFont="1" fillId="4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11" applyFont="1" fillId="0" borderId="0" applyAlignment="1"/>
    <xf numFmtId="0" fontId="42" applyFont="1" fillId="46" applyFill="1" borderId="0" applyAlignment="1" applyProtection="0">
      <alignment vertical="center"/>
    </xf>
    <xf numFmtId="0" fontId="39" applyFont="1" fillId="10" applyFill="1" borderId="0" applyAlignment="1" applyProtection="0">
      <alignment vertical="center"/>
    </xf>
    <xf numFmtId="0" fontId="11" applyFont="1" fillId="0" borderId="0" applyAlignment="1">
      <alignment vertical="center"/>
    </xf>
    <xf numFmtId="0" fontId="42" applyFont="1" fillId="15" applyFill="1" borderId="0" applyAlignment="1" applyProtection="0">
      <alignment vertical="center"/>
    </xf>
    <xf numFmtId="0" fontId="0" fillId="50" applyFill="1" borderId="0" applyAlignment="1" applyProtection="0">
      <alignment vertical="center"/>
    </xf>
    <xf numFmtId="0" fontId="0" fillId="42" applyFill="1" borderId="0" applyAlignment="1" applyProtection="0">
      <alignment vertical="center"/>
    </xf>
    <xf numFmtId="0" fontId="0" fillId="8" applyFill="1" borderId="0" applyAlignment="1" applyProtection="0">
      <alignment vertical="center"/>
    </xf>
    <xf numFmtId="0" fontId="39" applyFont="1" fillId="10" applyFill="1" borderId="0" applyAlignment="1" applyProtection="0">
      <alignment vertical="center"/>
    </xf>
    <xf numFmtId="184" applyNumberFormat="1" fontId="11" applyFont="1" fillId="0" borderId="0" applyAlignment="1" applyProtection="0"/>
    <xf numFmtId="0" fontId="63" applyFont="1" fillId="0" borderId="297" applyBorder="1" applyAlignment="1" applyProtection="0">
      <alignment vertical="center"/>
    </xf>
    <xf numFmtId="0" fontId="11" applyFont="1" fillId="0" borderId="0" applyAlignment="1"/>
    <xf numFmtId="0" fontId="0" fillId="0" borderId="0" applyAlignment="1"/>
    <xf numFmtId="0" fontId="0" fillId="42" applyFill="1" borderId="0" applyAlignment="1" applyProtection="0">
      <alignment vertical="center"/>
    </xf>
    <xf numFmtId="0" fontId="38" applyFont="1" fillId="9" applyFill="1" borderId="0" applyAlignment="1" applyProtection="0">
      <alignment vertical="center"/>
    </xf>
    <xf numFmtId="0" fontId="0" fillId="43" applyFill="1" borderId="0" applyAlignment="1" applyProtection="0">
      <alignment vertical="center"/>
    </xf>
    <xf numFmtId="0" fontId="42" applyFont="1" fillId="45" applyFill="1" borderId="0" applyAlignment="1" applyProtection="0">
      <alignment vertical="center"/>
    </xf>
    <xf numFmtId="0" fontId="11" applyFont="1" fillId="0" borderId="0" applyAlignment="1"/>
    <xf numFmtId="0" fontId="65" applyFont="1" fillId="10"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42" applyFont="1" fillId="44" applyFill="1" borderId="0" applyAlignment="1" applyProtection="0">
      <alignment vertical="center"/>
    </xf>
    <xf numFmtId="0" fontId="66" applyFont="1" fillId="10" applyFill="1" borderId="0" applyAlignment="1" applyProtection="0">
      <alignment vertical="center"/>
    </xf>
    <xf numFmtId="0" fontId="39" applyFont="1" fillId="10" applyFill="1" borderId="0" applyAlignment="1" applyProtection="0">
      <alignment vertical="center"/>
    </xf>
    <xf numFmtId="0" fontId="0" fillId="0" borderId="0" applyAlignment="1">
      <alignment vertical="center"/>
    </xf>
    <xf numFmtId="0" fontId="39" applyFont="1" fillId="10" applyFill="1" borderId="0" applyAlignment="1" applyProtection="0">
      <alignment vertical="center"/>
    </xf>
    <xf numFmtId="0" fontId="0" fillId="20" applyFill="1" borderId="0" applyAlignment="1" applyProtection="0">
      <alignment vertical="center"/>
    </xf>
    <xf numFmtId="0" fontId="0" fillId="0" borderId="0" applyAlignment="1"/>
    <xf numFmtId="0" fontId="42" applyFont="1" fillId="46" applyFill="1" borderId="0" applyAlignment="1" applyProtection="0">
      <alignment vertical="center"/>
    </xf>
    <xf numFmtId="0" fontId="39" applyFont="1" fillId="10" applyFill="1" borderId="0" applyAlignment="1" applyProtection="0">
      <alignment vertical="center"/>
    </xf>
    <xf numFmtId="0" fontId="0" fillId="14" applyFill="1" borderId="298" applyBorder="1"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0" fillId="15" applyFill="1" borderId="0" applyAlignment="1" applyProtection="0">
      <alignment vertical="center"/>
    </xf>
    <xf numFmtId="0" fontId="38" applyFont="1" fillId="9" applyFill="1" borderId="0" applyAlignment="1" applyProtection="0">
      <alignment vertical="center"/>
    </xf>
    <xf numFmtId="0" fontId="67" applyFont="1" fillId="0" borderId="299" applyBorder="1" applyAlignment="1" applyProtection="0">
      <alignment vertical="center"/>
    </xf>
    <xf numFmtId="0" fontId="38" applyFont="1" fillId="9" applyFill="1" borderId="0" applyAlignment="1" applyProtection="0">
      <alignment vertical="center"/>
    </xf>
    <xf numFmtId="0" fontId="11" applyFont="1" fillId="0" borderId="0" applyAlignment="1"/>
    <xf numFmtId="0" fontId="0" fillId="0" borderId="0" applyAlignment="1">
      <alignment vertical="center"/>
    </xf>
    <xf numFmtId="0" fontId="68" applyFont="1" fillId="0" borderId="0" applyAlignment="1" applyProtection="0">
      <alignment vertical="center"/>
    </xf>
    <xf numFmtId="0" fontId="58" applyFont="1" fillId="0" borderId="293" applyBorder="1" applyAlignment="1" applyProtection="0">
      <alignment vertical="center"/>
    </xf>
    <xf numFmtId="0" fontId="66" applyFont="1" fillId="10" applyFill="1" borderId="0" applyAlignment="1" applyProtection="0">
      <alignment vertical="center"/>
    </xf>
    <xf numFmtId="0" fontId="60" applyFont="1" fillId="39" applyFill="1" borderId="0" applyAlignment="1" applyProtection="0">
      <alignment vertical="center"/>
    </xf>
    <xf numFmtId="0" fontId="11" applyFont="1" fillId="0" borderId="0" applyAlignment="1">
      <alignment vertical="center"/>
    </xf>
    <xf numFmtId="0" fontId="0" fillId="51" applyFill="1" borderId="0" applyAlignment="1" applyProtection="0">
      <alignment vertical="center"/>
    </xf>
    <xf numFmtId="0" fontId="55" applyFont="1" fillId="48" applyFill="1" borderId="295" applyBorder="1" applyAlignment="1" applyProtection="0">
      <alignment vertical="center"/>
    </xf>
    <xf numFmtId="0" fontId="62" applyFont="1" fillId="0" borderId="296" applyBorder="1" applyAlignment="1" applyProtection="0">
      <alignment vertical="center"/>
    </xf>
    <xf numFmtId="0" fontId="11" applyFont="1" fillId="0" borderId="0" applyAlignment="1"/>
    <xf numFmtId="0" fontId="39" applyFont="1" fillId="10"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0" fillId="10" applyFill="1" borderId="0" applyAlignment="1" applyProtection="0">
      <alignment vertical="center"/>
    </xf>
    <xf numFmtId="0" fontId="42" applyFont="1" fillId="52" applyFill="1" borderId="0" applyAlignment="1" applyProtection="0">
      <alignment vertical="center"/>
    </xf>
    <xf numFmtId="201" applyNumberFormat="1" fontId="11" applyFont="1" fillId="0" borderId="0" applyAlignment="1" applyProtection="0"/>
    <xf numFmtId="0" fontId="39" applyFont="1" fillId="10" applyFill="1" borderId="0" applyAlignment="1" applyProtection="0">
      <alignment vertical="center"/>
    </xf>
    <xf numFmtId="0" fontId="0" fillId="0" borderId="0" applyAlignment="1"/>
    <xf numFmtId="0" fontId="42" applyFont="1" fillId="15" applyFill="1" borderId="0" applyAlignment="1" applyProtection="0">
      <alignment vertical="center"/>
    </xf>
    <xf numFmtId="0" fontId="48" applyFont="1" fillId="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0" fillId="42" applyFill="1" borderId="0" applyAlignment="1" applyProtection="0">
      <alignment vertical="center"/>
    </xf>
    <xf numFmtId="0" fontId="39" applyFont="1" fillId="10" applyFill="1" borderId="0" applyAlignment="1" applyProtection="0">
      <alignment vertical="center"/>
    </xf>
    <xf numFmtId="0" fontId="64" applyFont="1" fillId="0" borderId="0" applyAlignment="1" applyProtection="0">
      <alignment vertical="center"/>
    </xf>
    <xf numFmtId="0" fontId="42" applyFont="1" fillId="46" applyFill="1" borderId="0" applyAlignment="1" applyProtection="0">
      <alignment vertical="center"/>
    </xf>
    <xf numFmtId="0" fontId="39" applyFont="1" fillId="10" applyFill="1" borderId="0" applyAlignment="1" applyProtection="0">
      <alignment vertical="center"/>
    </xf>
    <xf numFmtId="0" fontId="0" fillId="0" borderId="0" applyAlignment="1"/>
    <xf numFmtId="0" fontId="39" applyFont="1" fillId="10"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11" applyFont="1" fillId="0" borderId="0" applyAlignment="1"/>
    <xf numFmtId="0" fontId="39" applyFont="1" fillId="10" applyFill="1" borderId="0" applyAlignment="1" applyProtection="0">
      <alignment vertical="center"/>
    </xf>
    <xf numFmtId="0" fontId="38" applyFont="1" fillId="9" applyFill="1" borderId="0" applyAlignment="1" applyProtection="0">
      <alignment vertical="center"/>
    </xf>
    <xf numFmtId="0" fontId="42" applyFont="1" fillId="47" applyFill="1" borderId="0" applyAlignment="1" applyProtection="0">
      <alignment vertical="center"/>
    </xf>
    <xf numFmtId="0" fontId="58" applyFont="1" fillId="0" borderId="0" applyAlignment="1" applyProtection="0">
      <alignment vertical="center"/>
    </xf>
    <xf numFmtId="0" fontId="42" applyFont="1" fillId="53" applyFill="1" borderId="0" applyAlignment="1" applyProtection="0">
      <alignment vertical="center"/>
    </xf>
    <xf numFmtId="0" fontId="38" applyFont="1" fillId="9" applyFill="1" borderId="0" applyAlignment="1" applyProtection="0">
      <alignment vertical="center"/>
    </xf>
    <xf numFmtId="0" fontId="11" applyFont="1" fillId="0" borderId="0" applyAlignment="1">
      <alignment vertical="center"/>
    </xf>
    <xf numFmtId="0" fontId="0" fillId="51" applyFill="1" borderId="0" applyAlignment="1" applyProtection="0">
      <alignment vertical="center"/>
    </xf>
    <xf numFmtId="0" fontId="39" applyFont="1" fillId="10" applyFill="1" borderId="0" applyAlignment="1" applyProtection="0">
      <alignment vertical="center"/>
    </xf>
    <xf numFmtId="0" fontId="11" applyFont="1" fillId="0" borderId="0" applyAlignment="1">
      <alignment vertical="center"/>
    </xf>
    <xf numFmtId="0" fontId="42" applyFont="1" fillId="47" applyFill="1" borderId="0" applyAlignment="1" applyProtection="0">
      <alignment vertical="center"/>
    </xf>
    <xf numFmtId="0" fontId="42" applyFont="1" fillId="54" applyFill="1" borderId="0" applyAlignment="1" applyProtection="0">
      <alignment vertical="center"/>
    </xf>
    <xf numFmtId="0" fontId="0" fillId="47" applyFill="1" borderId="0" applyAlignment="1" applyProtection="0">
      <alignment vertical="center"/>
    </xf>
    <xf numFmtId="0" fontId="42" applyFont="1" fillId="52" applyFill="1" borderId="0" applyAlignment="1" applyProtection="0">
      <alignment vertical="center"/>
    </xf>
    <xf numFmtId="0" fontId="0" fillId="0" borderId="0" applyAlignment="1">
      <alignment vertical="center"/>
    </xf>
    <xf numFmtId="0" fontId="0" fillId="0" borderId="0" applyAlignment="1"/>
    <xf numFmtId="0" fontId="38" applyFont="1" fillId="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64" applyFont="1" fillId="0" borderId="0" applyAlignment="1" applyProtection="0">
      <alignment vertical="center"/>
    </xf>
    <xf numFmtId="0" fontId="39" applyFont="1" fillId="10" applyFill="1" borderId="0" applyAlignment="1" applyProtection="0">
      <alignment vertical="center"/>
    </xf>
    <xf numFmtId="0" fontId="42" applyFont="1" fillId="53"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0" fillId="0" borderId="0" applyAlignment="1">
      <alignment vertical="center"/>
    </xf>
    <xf numFmtId="0" fontId="0" fillId="42" applyFill="1" borderId="0" applyAlignment="1" applyProtection="0">
      <alignment vertical="center"/>
    </xf>
    <xf numFmtId="0" fontId="42" applyFont="1" fillId="55"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42" applyFont="1" fillId="46"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0" fillId="0" borderId="0" applyAlignment="1">
      <alignment vertical="center"/>
    </xf>
    <xf numFmtId="0" fontId="38" applyFont="1" fillId="9" applyFill="1" borderId="0" applyAlignment="1" applyProtection="0">
      <alignment vertical="center"/>
    </xf>
    <xf numFmtId="0" fontId="0" fillId="8"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0" fillId="10" applyFill="1" borderId="0" applyAlignment="1" applyProtection="0">
      <alignment vertical="center"/>
    </xf>
    <xf numFmtId="0" fontId="38" applyFont="1" fillId="9" applyFill="1" borderId="0" applyAlignment="1" applyProtection="0">
      <alignment vertical="center"/>
    </xf>
    <xf numFmtId="0" fontId="0" fillId="0" borderId="0" applyAlignment="1"/>
    <xf numFmtId="0" fontId="11" applyFont="1" fillId="0" borderId="0" applyAlignment="1">
      <alignment vertical="center"/>
    </xf>
    <xf numFmtId="0" fontId="38" applyFont="1" fillId="9" applyFill="1" borderId="0" applyAlignment="1" applyProtection="0">
      <alignment vertical="center"/>
    </xf>
    <xf numFmtId="0" fontId="0" fillId="50" applyFill="1" borderId="0" applyAlignment="1" applyProtection="0">
      <alignment vertical="center"/>
    </xf>
    <xf numFmtId="0" fontId="0" fillId="0" borderId="0" applyAlignment="1">
      <alignment vertical="center"/>
    </xf>
    <xf numFmtId="0" fontId="42" applyFont="1" fillId="55" applyFill="1" borderId="0" applyAlignment="1" applyProtection="0">
      <alignment vertical="center"/>
    </xf>
    <xf numFmtId="0" fontId="68" applyFont="1" fillId="0"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42" applyFont="1" fillId="45" applyFill="1" borderId="0" applyAlignment="1" applyProtection="0">
      <alignment vertical="center"/>
    </xf>
    <xf numFmtId="0" fontId="38" applyFont="1" fillId="9" applyFill="1" borderId="0" applyAlignment="1" applyProtection="0">
      <alignment vertical="center"/>
    </xf>
    <xf numFmtId="0" fontId="11" applyFont="1" fillId="0" borderId="0" applyAlignment="1"/>
    <xf numFmtId="0" fontId="39" applyFont="1" fillId="10" applyFill="1" borderId="0" applyAlignment="1" applyProtection="0">
      <alignment vertical="center"/>
    </xf>
    <xf numFmtId="0" fontId="42" applyFont="1" fillId="47" applyFill="1" borderId="0" applyAlignment="1" applyProtection="0">
      <alignment vertical="center"/>
    </xf>
    <xf numFmtId="0" fontId="38" applyFont="1" fillId="9" applyFill="1" borderId="0" applyAlignment="1" applyProtection="0">
      <alignment vertical="center"/>
    </xf>
    <xf numFmtId="0" fontId="11" applyFont="1" fillId="0" borderId="0" applyAlignment="1">
      <alignment vertical="center"/>
    </xf>
    <xf numFmtId="0" fontId="42" applyFont="1" fillId="49" applyFill="1" borderId="0" applyAlignment="1" applyProtection="0">
      <alignment vertical="center"/>
    </xf>
    <xf numFmtId="0" fontId="0" fillId="20" applyFill="1" borderId="0" applyAlignment="1" applyProtection="0">
      <alignment vertical="center"/>
    </xf>
    <xf numFmtId="0" fontId="11" applyFont="1" fillId="0" borderId="0" applyAlignment="1"/>
    <xf numFmtId="0" fontId="39" applyFont="1" fillId="10" applyFill="1" borderId="0" applyAlignment="1" applyProtection="0">
      <alignment vertical="center"/>
    </xf>
    <xf numFmtId="0" fontId="38" applyFont="1" fillId="9" applyFill="1" borderId="0" applyAlignment="1" applyProtection="0">
      <alignment vertical="center"/>
    </xf>
    <xf numFmtId="182" applyNumberFormat="1" fontId="69" applyFont="1" fillId="0" borderId="0" applyAlignment="1" applyProtection="0">
      <alignment vertical="center"/>
    </xf>
    <xf numFmtId="0" fontId="0" fillId="0" borderId="0" applyAlignment="1"/>
    <xf numFmtId="0" fontId="42" applyFont="1" fillId="53" applyFill="1" borderId="0" applyAlignment="1" applyProtection="0">
      <alignment vertical="center"/>
    </xf>
    <xf numFmtId="0" fontId="36" applyFont="1" fillId="7" applyFill="1" borderId="280" applyBorder="1"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42" applyFont="1" fillId="55" applyFill="1" borderId="0" applyAlignment="1" applyProtection="0">
      <alignment vertical="center"/>
    </xf>
    <xf numFmtId="0" fontId="39" applyFont="1" fillId="10" applyFill="1" borderId="0" applyAlignment="1" applyProtection="0">
      <alignment vertical="center"/>
    </xf>
    <xf numFmtId="202" applyNumberFormat="1" fontId="0" fillId="0" borderId="0" applyAlignment="1"/>
    <xf numFmtId="0" fontId="38" applyFont="1" fillId="9" applyFill="1" borderId="0" applyAlignment="1" applyProtection="0">
      <alignment vertical="center"/>
    </xf>
    <xf numFmtId="0" fontId="0" fillId="20" applyFill="1" borderId="0" applyAlignment="1" applyProtection="0">
      <alignment vertical="center"/>
    </xf>
    <xf numFmtId="0" fontId="53" applyFont="1" fillId="8" applyFill="1" borderId="288" applyBorder="1"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11" applyFont="1" fillId="0" borderId="0" applyAlignment="1"/>
    <xf numFmtId="0" fontId="38" applyFont="1" fillId="9" applyFill="1" borderId="0"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38" applyFont="1" fillId="9" applyFill="1" borderId="0" applyAlignment="1" applyProtection="0">
      <alignment vertical="center"/>
    </xf>
    <xf numFmtId="0" fontId="0" fillId="0" borderId="0" applyAlignment="1"/>
    <xf numFmtId="0" fontId="55" applyFont="1" fillId="48" applyFill="1" borderId="295" applyBorder="1" applyAlignment="1" applyProtection="0">
      <alignment vertical="center"/>
    </xf>
    <xf numFmtId="0" fontId="38" applyFont="1" fillId="9" applyFill="1" borderId="0" applyAlignment="1" applyProtection="0">
      <alignment vertical="center"/>
    </xf>
    <xf numFmtId="0" fontId="11" applyFont="1" fillId="0" borderId="0" applyAlignment="1"/>
    <xf numFmtId="0" fontId="70" applyFont="1" fillId="9" applyFill="1" borderId="0" applyAlignment="1" applyProtection="0">
      <alignment vertical="center"/>
    </xf>
    <xf numFmtId="0" fontId="0" fillId="9" applyFill="1" borderId="0" applyAlignment="1" applyProtection="0">
      <alignment vertical="center"/>
    </xf>
    <xf numFmtId="0" fontId="67" applyFont="1" fillId="0" borderId="299" applyBorder="1" applyAlignment="1" applyProtection="0">
      <alignment vertical="center"/>
    </xf>
    <xf numFmtId="0" fontId="39" applyFont="1" fillId="10" applyFill="1" borderId="0" applyAlignment="1" applyProtection="0">
      <alignment vertical="center"/>
    </xf>
    <xf numFmtId="0" fontId="0" fillId="0" borderId="0" applyAlignment="1"/>
    <xf numFmtId="0" fontId="0" fillId="51" applyFill="1" borderId="0" applyAlignment="1" applyProtection="0">
      <alignment vertical="center"/>
    </xf>
    <xf numFmtId="0" fontId="0" fillId="15" applyFill="1" borderId="0" applyAlignment="1" applyProtection="0">
      <alignment vertical="center"/>
    </xf>
    <xf numFmtId="0" fontId="0" fillId="0" borderId="0" applyAlignment="1"/>
    <xf numFmtId="0" fontId="39" applyFont="1" fillId="10" applyFill="1" borderId="0" applyAlignment="1" applyProtection="0">
      <alignment vertical="center"/>
    </xf>
    <xf numFmtId="0" fontId="0" fillId="0" borderId="0" applyAlignment="1"/>
    <xf numFmtId="0" fontId="38" applyFont="1" fillId="9" applyFill="1" borderId="0" applyAlignment="1" applyProtection="0">
      <alignment vertical="center"/>
    </xf>
    <xf numFmtId="0" fontId="38" applyFont="1" fillId="9" applyFill="1" borderId="0" applyAlignment="1" applyProtection="0">
      <alignment vertical="center"/>
    </xf>
    <xf numFmtId="0" fontId="0" fillId="0" borderId="0" applyAlignment="1">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0" fillId="47" applyFill="1" borderId="0" applyAlignment="1" applyProtection="0">
      <alignment vertical="center"/>
    </xf>
    <xf numFmtId="0" fontId="38" applyFont="1" fillId="9" applyFill="1" borderId="0" applyAlignment="1" applyProtection="0">
      <alignment vertical="center"/>
    </xf>
    <xf numFmtId="0" fontId="71" applyFont="1" fillId="10" applyFill="1" borderId="0" applyAlignment="1" applyProtection="0">
      <alignment vertical="center"/>
    </xf>
    <xf numFmtId="0" fontId="0" fillId="0" borderId="0" applyAlignment="1"/>
    <xf numFmtId="0" fontId="11" applyFont="1" fillId="0" borderId="0" applyAlignment="1">
      <alignment vertical="center"/>
    </xf>
    <xf numFmtId="0" fontId="39" applyFont="1" fillId="10" applyFill="1" borderId="0" applyAlignment="1" applyProtection="0">
      <alignment vertical="center"/>
    </xf>
    <xf numFmtId="0" fontId="0" fillId="15" applyFill="1" borderId="0" applyAlignment="1" applyProtection="0">
      <alignment vertical="center"/>
    </xf>
    <xf numFmtId="0" fontId="39" applyFont="1" fillId="10" applyFill="1" borderId="0" applyAlignment="1" applyProtection="0">
      <alignment vertical="center"/>
    </xf>
    <xf numFmtId="0" fontId="11" applyFont="1" fillId="0" borderId="0" applyAlignment="1"/>
    <xf numFmtId="0" fontId="38" applyFont="1" fillId="9" applyFill="1" borderId="0" applyAlignment="1" applyProtection="0">
      <alignment vertical="center"/>
    </xf>
    <xf numFmtId="196" applyNumberFormat="1" fontId="0" fillId="0" borderId="0" applyAlignment="1" applyProtection="0"/>
    <xf numFmtId="0" fontId="38" applyFont="1" fillId="9" applyFill="1" borderId="0" applyAlignment="1" applyProtection="0">
      <alignment vertical="center"/>
    </xf>
    <xf numFmtId="0" fontId="11" applyFont="1" fillId="0" borderId="0" applyAlignment="1"/>
    <xf numFmtId="0" fontId="38" applyFont="1" fillId="9" applyFill="1" borderId="0" applyAlignment="1" applyProtection="0">
      <alignment vertical="center"/>
    </xf>
    <xf numFmtId="0" fontId="0" fillId="20" applyFill="1" borderId="0" applyAlignment="1" applyProtection="0">
      <alignment vertical="center"/>
    </xf>
    <xf numFmtId="0" fontId="39" applyFont="1" fillId="10" applyFill="1" borderId="0" applyAlignment="1" applyProtection="0">
      <alignment vertical="center"/>
    </xf>
    <xf numFmtId="203" applyNumberFormat="1" fontId="11" applyFont="1" fillId="0" borderId="0" applyAlignment="1" applyProtection="0"/>
    <xf numFmtId="0" fontId="39" applyFont="1" fillId="10" applyFill="1" borderId="0" applyAlignment="1" applyProtection="0">
      <alignment vertical="center"/>
    </xf>
    <xf numFmtId="0" fontId="0" fillId="10" applyFill="1" borderId="0" applyAlignment="1" applyProtection="0">
      <alignment vertical="center"/>
    </xf>
    <xf numFmtId="0" fontId="39" applyFont="1" fillId="10" applyFill="1" borderId="0" applyAlignment="1" applyProtection="0">
      <alignment vertical="center"/>
    </xf>
    <xf numFmtId="0" fontId="0" fillId="0" borderId="0" applyAlignment="1">
      <alignment vertical="center"/>
    </xf>
    <xf numFmtId="0" fontId="0" fillId="0" borderId="0" applyAlignment="1">
      <alignment vertical="center"/>
    </xf>
    <xf numFmtId="0" fontId="38" applyFont="1" fillId="9" applyFill="1" borderId="0" applyAlignment="1" applyProtection="0">
      <alignment vertical="center"/>
    </xf>
    <xf numFmtId="0" fontId="11" applyFont="1" fillId="0" borderId="0" applyAlignment="1"/>
    <xf numFmtId="0" fontId="39" applyFont="1" fillId="10" applyFill="1" borderId="0" applyAlignment="1" applyProtection="0">
      <alignment vertical="center"/>
    </xf>
    <xf numFmtId="0" fontId="42" applyFont="1" fillId="54" applyFill="1" borderId="0" applyAlignment="1" applyProtection="0">
      <alignment vertical="center"/>
    </xf>
    <xf numFmtId="0" fontId="40" applyFont="1" fillId="7" applyFill="1" borderId="282" applyBorder="1" applyAlignment="1" applyProtection="0">
      <alignment vertical="center"/>
    </xf>
    <xf numFmtId="0" fontId="38" applyFont="1" fillId="9" applyFill="1" borderId="0" applyAlignment="1" applyProtection="0">
      <alignment vertical="center"/>
    </xf>
    <xf numFmtId="0" fontId="39" applyFont="1" fillId="10" applyFill="1" borderId="0" applyAlignment="1" applyProtection="0">
      <alignment vertical="center"/>
    </xf>
    <xf numFmtId="0" fontId="0" fillId="0" borderId="0" applyAlignment="1"/>
    <xf numFmtId="0" fontId="38" applyFont="1" fillId="9" applyFill="1" borderId="0" applyAlignment="1" applyProtection="0">
      <alignment vertical="center"/>
    </xf>
    <xf numFmtId="0" fontId="38" applyFont="1" fillId="9" applyFill="1" borderId="0" applyAlignment="1" applyProtection="0">
      <alignment vertical="center"/>
    </xf>
    <xf numFmtId="0" fontId="42" applyFont="1" fillId="49" applyFill="1" borderId="0" applyAlignment="1" applyProtection="0">
      <alignment vertical="center"/>
    </xf>
    <xf numFmtId="0" fontId="0" fillId="42" applyFill="1" borderId="0" applyAlignment="1" applyProtection="0">
      <alignment vertical="center"/>
    </xf>
    <xf numFmtId="0" fontId="42" applyFont="1" fillId="52" applyFill="1" borderId="0" applyAlignment="1" applyProtection="0">
      <alignment vertical="center"/>
    </xf>
    <xf numFmtId="0" fontId="11" applyFont="1" fillId="0" borderId="0" applyAlignment="1"/>
    <xf numFmtId="0" fontId="0" fillId="0" borderId="0" applyAlignment="1"/>
    <xf numFmtId="0" fontId="11" applyFont="1" fillId="0" borderId="0" applyAlignment="1">
      <alignment vertical="center"/>
    </xf>
    <xf numFmtId="0" fontId="42" applyFont="1" fillId="54" applyFill="1" borderId="0" applyAlignment="1" applyProtection="0">
      <alignment vertical="center"/>
    </xf>
    <xf numFmtId="0" fontId="39" applyFont="1" fillId="10" applyFill="1" borderId="0" applyAlignment="1" applyProtection="0">
      <alignment vertical="center"/>
    </xf>
    <xf numFmtId="0" fontId="39" applyFont="1" fillId="10" applyFill="1" borderId="0" applyAlignment="1" applyProtection="0">
      <alignment vertical="center"/>
    </xf>
    <xf numFmtId="0" fontId="38" applyFont="1" fillId="9" applyFill="1" borderId="0" applyAlignment="1" applyProtection="0">
      <alignment vertical="center"/>
    </xf>
    <xf numFmtId="0" fontId="14" applyFont="1" fillId="0" borderId="0" applyAlignment="1" applyProtection="0">
      <alignment vertical="center"/>
    </xf>
    <xf numFmtId="0" fontId="0" fillId="50" applyFill="1" borderId="0" applyAlignment="1" applyProtection="0">
      <alignment vertical="center"/>
    </xf>
    <xf numFmtId="0" fontId="11" applyFont="1" fillId="0" borderId="0" applyAlignment="1"/>
    <xf numFmtId="0" fontId="14" applyFont="1" fillId="0" borderId="0" applyAlignment="1" applyProtection="0">
      <alignment vertical="center"/>
    </xf>
    <xf numFmtId="0" fontId="71" applyFont="1" fillId="10" applyFill="1" borderId="0" applyAlignment="1" applyProtection="0">
      <alignment vertical="center"/>
    </xf>
    <xf numFmtId="0" fontId="39" applyFont="1" fillId="10" applyFill="1" borderId="0" applyAlignment="1" applyProtection="0">
      <alignment vertical="center"/>
    </xf>
    <xf numFmtId="0" fontId="0" fillId="8" applyFill="1" borderId="0" applyAlignment="1" applyProtection="0">
      <alignment vertical="center"/>
    </xf>
    <xf numFmtId="0" fontId="39" applyFont="1" fillId="10" applyFill="1" borderId="0" applyAlignment="1" applyProtection="0">
      <alignment vertical="center"/>
    </xf>
    <xf numFmtId="0" fontId="0" fillId="14" applyFill="1" borderId="298" applyBorder="1" applyAlignment="1" applyProtection="0">
      <alignment vertical="center"/>
    </xf>
    <xf numFmtId="0" fontId="0" fillId="9" applyFill="1" borderId="0" applyAlignment="1" applyProtection="0">
      <alignment vertical="center"/>
    </xf>
    <xf numFmtId="0" fontId="42" applyFont="1" fillId="44" applyFill="1" borderId="0" applyAlignment="1" applyProtection="0">
      <alignment vertical="center"/>
    </xf>
    <xf numFmtId="0" fontId="11" applyFont="1" fillId="0" borderId="0" applyAlignment="1">
      <alignment vertical="center"/>
    </xf>
    <xf numFmtId="0" fontId="11" applyFont="1" fillId="0" borderId="0" applyAlignment="1"/>
    <xf numFmtId="0" fontId="0" fillId="0" borderId="0" applyAlignment="1">
      <alignment vertical="center"/>
    </xf>
    <xf numFmtId="186" applyNumberFormat="1" fontId="51" applyFont="1" fillId="0" borderId="0" applyAlignment="1"/>
    <xf numFmtId="0" fontId="4" applyFont="1" fillId="0" borderId="294" applyBorder="1" applyAlignment="1" applyProtection="0">
      <alignment vertical="center"/>
    </xf>
    <xf numFmtId="0" fontId="11" applyFont="1" fillId="0" borderId="0" applyAlignment="1"/>
    <xf numFmtId="0" fontId="0" fillId="0" borderId="0" applyAlignment="1"/>
    <xf numFmtId="0" fontId="0" fillId="0" borderId="0" applyAlignment="1"/>
    <xf numFmtId="0" fontId="38" applyFont="1" fillId="9" applyFill="1" borderId="0" applyAlignment="1" applyProtection="0">
      <alignment vertical="center"/>
    </xf>
    <xf numFmtId="182" applyNumberFormat="1" fontId="69" applyFont="1" fillId="0" borderId="0" applyAlignment="1" applyProtection="0">
      <alignment vertical="center"/>
    </xf>
    <xf numFmtId="0" fontId="0" fillId="43" applyFill="1" borderId="0" applyAlignment="1" applyProtection="0">
      <alignment vertical="center"/>
    </xf>
    <xf numFmtId="200" applyNumberFormat="1" fontId="11" applyFont="1" fillId="0" borderId="0" applyAlignment="1" applyProtection="0"/>
    <xf numFmtId="184" applyNumberFormat="1" fontId="0" fillId="0" borderId="0" applyAlignment="1" applyProtection="0">
      <alignment vertical="center"/>
    </xf>
  </cellStyleXfs>
  <cellXfs count="1165">
    <xf numFmtId="0" fontId="0" fillId="0" borderId="0" applyAlignment="1" xfId="0">
      <alignment vertical="center"/>
    </xf>
    <xf numFmtId="0" fontId="0" fillId="0" borderId="0" applyAlignment="1" xfId="0">
      <alignment vertical="center"/>
    </xf>
    <xf numFmtId="0" fontId="1" applyFont="1" fillId="0" applyBorder="1" borderId="0" applyAlignment="1" xfId="28">
      <alignment horizontal="left" vertical="center"/>
    </xf>
    <xf numFmtId="0" fontId="2" applyFont="1" fillId="0" borderId="0" applyAlignment="1" xfId="0">
      <alignment horizontal="center" vertical="center"/>
    </xf>
    <xf numFmtId="0" fontId="3" applyFont="1" fillId="0" borderId="0" applyAlignment="1" xfId="0">
      <alignment horizontal="right" vertical="center"/>
    </xf>
    <xf numFmtId="0" fontId="4" applyFont="1" fillId="0" borderId="0" applyAlignment="1" xfId="0">
      <alignment vertical="center"/>
    </xf>
    <xf numFmtId="0" fontId="2" applyFont="1" applyFill="1" fillId="0" applyBorder="1" borderId="0" applyAlignment="1" xfId="0">
      <alignment horizontal="center" vertical="center" wrapText="1"/>
    </xf>
    <xf numFmtId="0" fontId="3" applyFont="1" applyFill="1" fillId="0" applyBorder="1" borderId="0" applyAlignment="1" xfId="0">
      <alignment horizontal="right" vertical="center" wrapText="1"/>
    </xf>
    <xf numFmtId="0" fontId="4" applyFont="1" applyFill="1" fillId="0" borderId="1" applyBorder="1" applyAlignment="1" xfId="0">
      <alignment horizontal="center" vertical="center" wrapText="1"/>
    </xf>
    <xf numFmtId="176" applyNumberFormat="1" fontId="4" applyFont="1" applyFill="1" fillId="0" borderId="2" applyBorder="1" applyAlignment="1" xfId="0">
      <alignment horizontal="center" vertical="center" wrapText="1"/>
    </xf>
    <xf numFmtId="0" fontId="4" applyFont="1" applyFill="1" fillId="0" borderId="3" applyBorder="1" applyAlignment="1" xfId="0">
      <alignment horizontal="left" vertical="center"/>
    </xf>
    <xf numFmtId="177" applyNumberFormat="1" fontId="4" applyFont="1" applyFill="1" fillId="0" borderId="4" applyBorder="1" applyAlignment="1" xfId="0">
      <alignment vertical="center"/>
    </xf>
    <xf numFmtId="0" fontId="0" applyFill="1" fillId="0" borderId="5" applyBorder="1" applyAlignment="1" xfId="0">
      <alignment horizontal="left" vertical="center"/>
    </xf>
    <xf numFmtId="177" applyNumberFormat="1" fontId="0" applyFill="1" fillId="0" borderId="6" applyBorder="1" applyAlignment="1" xfId="0">
      <alignment vertical="center"/>
    </xf>
    <xf numFmtId="177" applyNumberFormat="1" fontId="0" applyFill="1" fillId="0" borderId="7" applyBorder="1" applyAlignment="1" xfId="0">
      <alignment vertical="center" wrapText="1"/>
    </xf>
    <xf numFmtId="177" applyNumberFormat="1" fontId="4" applyFont="1" applyFill="1" fillId="0" borderId="8" applyBorder="1" applyAlignment="1" xfId="0">
      <alignment horizontal="right" vertical="center" wrapText="1"/>
    </xf>
    <xf numFmtId="177" applyNumberFormat="1" fontId="0" applyFill="1" fillId="0" borderId="9" applyBorder="1" applyAlignment="1" xfId="0">
      <alignment horizontal="right" vertical="center"/>
    </xf>
    <xf numFmtId="177" applyNumberFormat="1" fontId="0" applyFill="1" fillId="0" borderId="10" applyBorder="1" applyAlignment="1" xfId="0">
      <alignment horizontal="right" vertical="center" wrapText="1"/>
    </xf>
    <xf numFmtId="177" applyNumberFormat="1" fontId="4" applyFont="1" applyFill="1" fillId="0" borderId="11" applyBorder="1" applyAlignment="1" xfId="0">
      <alignment vertical="center" wrapText="1"/>
    </xf>
    <xf numFmtId="0" fontId="0" applyFill="1" fillId="0" borderId="0" applyAlignment="1" xfId="0">
      <alignment horizontal="justify" vertical="center" wrapText="1"/>
    </xf>
    <xf numFmtId="0" fontId="5" applyFont="1" fillId="0" borderId="0" applyAlignment="1" xfId="0">
      <alignment horizontal="center" vertical="center" wrapText="1"/>
    </xf>
    <xf numFmtId="0" fontId="6" applyFont="1" fillId="0" borderId="12" applyBorder="1" applyAlignment="1" xfId="0">
      <alignment horizontal="center" vertical="center"/>
    </xf>
    <xf numFmtId="0" fontId="0" fillId="0" borderId="13" applyBorder="1" applyAlignment="1" xfId="0">
      <alignment horizontal="center" vertical="center"/>
    </xf>
    <xf numFmtId="0" fontId="0" fillId="0" borderId="14" applyBorder="1" applyAlignment="1" xfId="0">
      <alignment vertical="center"/>
    </xf>
    <xf numFmtId="0" fontId="6" applyFont="1" fillId="0" borderId="15" applyBorder="1" applyAlignment="1" xfId="0">
      <alignment vertical="center"/>
    </xf>
    <xf numFmtId="0" fontId="3" applyFont="1" fillId="0" borderId="0" applyAlignment="1" xfId="0">
      <alignment vertical="center"/>
    </xf>
    <xf numFmtId="0" fontId="0" fillId="0" borderId="16" applyBorder="1" applyAlignment="1" xfId="0">
      <alignment horizontal="right" vertical="center" wrapText="1"/>
    </xf>
    <xf numFmtId="0" fontId="0" fillId="0" borderId="17" applyBorder="1" applyAlignment="1" xfId="0">
      <alignment horizontal="center" vertical="center"/>
    </xf>
    <xf numFmtId="0" fontId="0" fillId="0" borderId="18" applyBorder="1" applyAlignment="1" xfId="0">
      <alignment horizontal="center" vertical="center"/>
    </xf>
    <xf numFmtId="0" fontId="0" fillId="0" borderId="19" applyBorder="1" applyAlignment="1" xfId="0">
      <alignment horizontal="center" vertical="center"/>
    </xf>
    <xf numFmtId="0" fontId="0" fillId="0" borderId="20" applyBorder="1" applyAlignment="1" xfId="0">
      <alignment horizontal="center" vertical="center"/>
    </xf>
    <xf numFmtId="0" fontId="0" fillId="0" borderId="21" applyBorder="1" applyAlignment="1" xfId="0">
      <alignment horizontal="center" vertical="center"/>
    </xf>
    <xf numFmtId="0" fontId="0" fillId="0" borderId="0" applyAlignment="1" xfId="0">
      <alignment horizontal="center" vertical="center"/>
    </xf>
    <xf numFmtId="0" fontId="7" applyFont="1" fillId="0" borderId="22" applyBorder="1" applyAlignment="1" xfId="0">
      <alignment horizontal="center" vertical="center"/>
    </xf>
    <xf numFmtId="0" fontId="7" applyFont="1" fillId="0" borderId="23" applyBorder="1" applyAlignment="1" xfId="0">
      <alignment horizontal="center" vertical="center"/>
    </xf>
    <xf numFmtId="0" fontId="7" applyFont="1" fillId="0" borderId="24" applyBorder="1" applyAlignment="1" xfId="0">
      <alignment horizontal="center" vertical="center"/>
    </xf>
    <xf numFmtId="0" fontId="7" applyFont="1" fillId="0" borderId="25" applyBorder="1" applyAlignment="1" xfId="0">
      <alignment horizontal="center" vertical="center"/>
    </xf>
    <xf numFmtId="0" fontId="7" applyFont="1" fillId="0" borderId="26" applyBorder="1" applyAlignment="1" xfId="0">
      <alignment horizontal="center" vertical="center"/>
    </xf>
    <xf numFmtId="0" fontId="7" applyFont="1" fillId="0" borderId="27" applyBorder="1" applyAlignment="1" xfId="0">
      <alignment horizontal="center" vertical="center"/>
    </xf>
    <xf numFmtId="0" fontId="7" applyFont="1" fillId="0" borderId="28" applyBorder="1" applyAlignment="1" xfId="0">
      <alignment horizontal="center" vertical="center" wrapText="1"/>
    </xf>
    <xf numFmtId="0" fontId="7" applyFont="1" fillId="0" borderId="29" applyBorder="1" applyAlignment="1" xfId="0">
      <alignment vertical="center"/>
    </xf>
    <xf numFmtId="0" fontId="7" applyFont="1" fillId="0" borderId="30" applyBorder="1" applyAlignment="1" xfId="0">
      <alignment vertical="center"/>
    </xf>
    <xf numFmtId="0" fontId="5" applyFont="1" fillId="0" borderId="0" applyAlignment="1" xfId="0">
      <alignment horizontal="center" vertical="center"/>
    </xf>
    <xf numFmtId="0" fontId="3" applyFont="1" fillId="0" borderId="31" applyBorder="1" applyAlignment="1" xfId="0">
      <alignment horizontal="center" vertical="center"/>
    </xf>
    <xf numFmtId="0" fontId="0" fillId="0" borderId="32" applyBorder="1" applyAlignment="1" xfId="0">
      <alignment horizontal="center" vertical="center" wrapText="1"/>
    </xf>
    <xf numFmtId="0" fontId="3" applyFont="1" fillId="0" borderId="0" applyAlignment="1" xfId="0">
      <alignment horizontal="left" vertical="center"/>
    </xf>
    <xf numFmtId="0" fontId="0" fillId="0" borderId="0" applyAlignment="1" xfId="0">
      <alignment horizontal="left" vertical="center"/>
    </xf>
    <xf numFmtId="0" fontId="7" applyFont="1" fillId="0" borderId="33" applyBorder="1" applyAlignment="1" xfId="0">
      <alignment horizontal="center" vertical="center"/>
    </xf>
    <xf numFmtId="0" fontId="4" applyFont="1" applyFill="1" fillId="0" borderId="0" applyAlignment="1" xfId="0">
      <alignment horizontal="center" vertical="center"/>
    </xf>
    <xf numFmtId="0" fontId="0" fillId="0" borderId="0" applyAlignment="1" xfId="0">
      <alignment horizontal="justify" vertical="center"/>
    </xf>
    <xf numFmtId="0" fontId="2" applyFont="1" applyFill="1" fillId="0" borderId="0" applyAlignment="1" xfId="0">
      <alignment horizontal="center" vertical="center" wrapText="1"/>
    </xf>
    <xf numFmtId="178" applyNumberFormat="1" fontId="3" applyFont="1" applyFill="1" fillId="0" applyBorder="1" borderId="0" applyAlignment="1" xfId="0">
      <alignment horizontal="right" vertical="center" wrapText="1"/>
    </xf>
    <xf numFmtId="0" fontId="4" applyFont="1" applyFill="1" fillId="0" borderId="34" applyBorder="1" applyAlignment="1" xfId="0">
      <alignment horizontal="center" vertical="center"/>
    </xf>
    <xf numFmtId="177" applyNumberFormat="1" fontId="0" applyFill="1" fillId="0" borderId="35" applyBorder="1" applyAlignment="1" xfId="0">
      <alignment horizontal="center" vertical="center" wrapText="1"/>
    </xf>
    <xf numFmtId="0" fontId="0" applyFill="1" fillId="0" borderId="36" applyBorder="1" applyAlignment="1" xfId="0">
      <alignment horizontal="center" vertical="center"/>
    </xf>
    <xf numFmtId="0" fontId="0" applyFill="1" fillId="0" borderId="37" applyBorder="1" applyAlignment="1" xfId="0">
      <alignment horizontal="center" vertical="center" wrapText="1"/>
    </xf>
    <xf numFmtId="0" fontId="0" applyFill="1" fillId="0" borderId="38" applyBorder="1" applyAlignment="1" xfId="0">
      <alignment vertical="center" wrapText="1"/>
    </xf>
    <xf numFmtId="0" fontId="0" applyFill="1" fillId="0" borderId="39" applyBorder="1" applyAlignment="1" xfId="0">
      <alignment horizontal="left" vertical="center" indent="1"/>
    </xf>
    <xf numFmtId="0" fontId="0" applyFill="1" fillId="0" borderId="40" applyBorder="1" applyAlignment="1" xfId="0">
      <alignment vertical="center"/>
    </xf>
    <xf numFmtId="0" fontId="4" applyFont="1" applyFill="1" fillId="0" borderId="41" applyBorder="1" applyAlignment="1" xfId="0">
      <alignment horizontal="justify" vertical="center"/>
    </xf>
    <xf numFmtId="0" fontId="0" applyFill="1" fillId="0" borderId="42" applyBorder="1" applyAlignment="1" xfId="0">
      <alignment horizontal="justify" vertical="center"/>
    </xf>
    <xf numFmtId="0" fontId="0" applyFill="1" fillId="0" borderId="0" applyAlignment="1" xfId="0">
      <alignment vertical="center" wrapText="1"/>
    </xf>
    <xf numFmtId="0" fontId="3" applyFont="1" applyFill="1" fillId="0" borderId="0" applyAlignment="1" xfId="0">
      <alignment horizontal="right" vertical="center" wrapText="1"/>
    </xf>
    <xf numFmtId="176" applyNumberFormat="1" fontId="0" applyFill="1" fillId="0" borderId="43" applyBorder="1" applyAlignment="1" xfId="0">
      <alignment vertical="center" wrapText="1"/>
    </xf>
    <xf numFmtId="179" applyNumberFormat="1" fontId="0" applyFill="1" fillId="0" borderId="44" applyBorder="1" applyAlignment="1" xfId="0">
      <alignment vertical="center" wrapText="1"/>
    </xf>
    <xf numFmtId="179" applyNumberFormat="1" fontId="0" applyFill="1" fillId="0" borderId="45" applyBorder="1" applyAlignment="1" xfId="0">
      <alignment horizontal="center" vertical="center" wrapText="1"/>
    </xf>
    <xf numFmtId="0" fontId="8" applyFont="1" applyFill="1" fillId="0" applyBorder="1" borderId="0" applyAlignment="1" xfId="28">
      <alignment horizontal="left" vertical="center"/>
    </xf>
    <xf numFmtId="0" fontId="9" applyFont="1" applyFill="1" fillId="0" applyBorder="1" borderId="0" applyAlignment="1" xfId="0">
      <alignment horizontal="center" vertical="center" wrapText="1"/>
    </xf>
    <xf numFmtId="0" fontId="2" applyFont="1" applyFill="1" fillId="0" applyBorder="1" borderId="0" applyAlignment="1" xfId="0">
      <alignment horizontal="center" vertical="center"/>
    </xf>
    <xf numFmtId="0" fontId="3" applyFont="1" applyFill="1" fillId="0" applyBorder="1" borderId="0" applyAlignment="1" xfId="0">
      <alignment horizontal="right" vertical="center"/>
    </xf>
    <xf numFmtId="0" fontId="4" applyFont="1" applyFill="1" fillId="0" applyBorder="1" borderId="0" applyAlignment="1" xfId="0">
      <alignment vertical="center"/>
    </xf>
    <xf numFmtId="0" fontId="0" applyFill="1" fillId="0" applyBorder="1" borderId="0" applyAlignment="1" xfId="32">
      <alignment vertical="center"/>
    </xf>
    <xf numFmtId="0" fontId="0" applyFill="1" fillId="0" applyBorder="1" borderId="0" applyAlignment="1" xfId="0">
      <alignment vertical="center"/>
    </xf>
    <xf numFmtId="0" fontId="4" applyFont="1" applyFill="1" fillId="0" borderId="46" applyBorder="1" applyAlignment="1" xfId="0">
      <alignment horizontal="center" vertical="center"/>
    </xf>
    <xf numFmtId="0" fontId="4" applyFont="1" applyFill="1" fillId="0" borderId="47" applyBorder="1" applyAlignment="1" xfId="0">
      <alignment horizontal="center" vertical="center"/>
    </xf>
    <xf numFmtId="0" fontId="4" applyFont="1" applyFill="1" fillId="0" borderId="48" applyBorder="1" applyAlignment="1" xfId="0">
      <alignment vertical="center"/>
    </xf>
    <xf numFmtId="0" fontId="0" applyFill="1" fillId="0" borderId="49" applyBorder="1" applyAlignment="1" xfId="32">
      <alignment horizontal="left" vertical="center" indent="2" wrapText="1"/>
    </xf>
    <xf numFmtId="0" fontId="0" applyFill="1" fillId="0" borderId="50" applyBorder="1" applyAlignment="1" xfId="0">
      <alignment horizontal="left" vertical="center" indent="2"/>
    </xf>
    <xf numFmtId="0" fontId="0" applyFill="1" fillId="0" borderId="38" applyBorder="1" applyAlignment="1" xfId="32">
      <alignment vertical="center" wrapText="1"/>
    </xf>
    <xf numFmtId="177" applyNumberFormat="1" fontId="4" applyFont="1" applyFill="1" fillId="0" borderId="52" applyBorder="1" applyAlignment="1" xfId="0">
      <alignment horizontal="center" vertical="center"/>
    </xf>
    <xf numFmtId="0" fontId="0" applyFill="1" fillId="0" applyBorder="1" borderId="0" applyAlignment="1" xfId="32">
      <alignment horizontal="left" vertical="center" wrapText="1"/>
    </xf>
    <xf numFmtId="0" fontId="10" applyFont="1" applyFill="1" fillId="0" applyBorder="1" borderId="0" applyAlignment="1" xfId="32">
      <alignment vertical="center"/>
    </xf>
    <xf numFmtId="0" fontId="1" applyFont="1" fillId="0" applyBorder="1" borderId="0" applyAlignment="1" xfId="28">
      <alignment horizontal="left" vertical="center"/>
      <protection locked="0"/>
    </xf>
    <xf numFmtId="0" fontId="2" applyFont="1" applyFill="1" fillId="0" applyBorder="1" borderId="0" applyAlignment="1" xfId="32">
      <alignment horizontal="center" vertical="center"/>
    </xf>
    <xf numFmtId="0" fontId="3" applyFont="1" applyFill="1" fillId="0" applyBorder="1" borderId="0" applyAlignment="1" xfId="32">
      <alignment horizontal="right" vertical="center"/>
    </xf>
    <xf numFmtId="0" fontId="4" applyFont="1" applyFill="1" fillId="0" applyBorder="1" borderId="0" applyAlignment="1" xfId="32">
      <alignment vertical="center"/>
    </xf>
    <xf numFmtId="0" fontId="0" fillId="3" applyFill="1" applyBorder="1" borderId="0" applyAlignment="1" xfId="32">
      <alignment vertical="center"/>
    </xf>
    <xf numFmtId="0" fontId="3" applyFont="1" applyFill="1" fillId="0" applyBorder="1" borderId="0" applyAlignment="1" xfId="32">
      <alignment vertical="center"/>
    </xf>
    <xf numFmtId="0" fontId="11" applyFont="1" applyFill="1" fillId="0" applyBorder="1" borderId="0" applyAlignment="1" xfId="32">
      <alignment vertical="center"/>
    </xf>
    <xf numFmtId="0" fontId="2" applyFont="1" applyFill="1" fillId="0" applyBorder="1" borderId="0" applyAlignment="1" xfId="32">
      <alignment horizontal="center" vertical="center" wrapText="1"/>
    </xf>
    <xf numFmtId="0" fontId="11" applyFont="1" applyFill="1" fillId="0" applyBorder="1" borderId="0" applyAlignment="1" xfId="32">
      <alignment horizontal="right" vertical="center"/>
    </xf>
    <xf numFmtId="180" applyNumberFormat="1" fontId="4" applyFont="1" applyFill="1" fillId="0" borderId="53" applyBorder="1" applyAlignment="1" xfId="0">
      <alignment horizontal="center" vertical="center"/>
    </xf>
    <xf numFmtId="180" applyNumberFormat="1" fontId="4" applyFont="1" applyFill="1" fillId="0" borderId="54" applyBorder="1" applyAlignment="1" xfId="0">
      <alignment horizontal="center" vertical="center" wrapText="1"/>
    </xf>
    <xf numFmtId="0" fontId="4" applyFont="1" applyFill="1" fillId="0" borderId="1" applyBorder="1" applyAlignment="1" xfId="32">
      <alignment horizontal="center" vertical="center" wrapText="1"/>
    </xf>
    <xf numFmtId="0" fontId="12" applyFont="1" applyFill="1" fillId="0" borderId="56" applyBorder="1" applyAlignment="1" xfId="32">
      <alignment horizontal="justify" vertical="center" wrapText="1"/>
    </xf>
    <xf numFmtId="0" fontId="4" applyFont="1" applyFill="1" fillId="0" borderId="57" applyBorder="1" applyAlignment="1" xfId="0">
      <alignment horizontal="right" vertical="center" wrapText="1"/>
    </xf>
    <xf numFmtId="0" fontId="0" applyFill="1" fillId="0" borderId="58" applyBorder="1" applyAlignment="1" xfId="0">
      <alignment horizontal="right" vertical="center" wrapText="1"/>
    </xf>
    <xf numFmtId="0" fontId="4" applyFont="1" fillId="3" applyFill="1" borderId="59" applyBorder="1" applyAlignment="1" xfId="0">
      <alignment vertical="center"/>
    </xf>
    <xf numFmtId="181" applyNumberFormat="1" fontId="0" fillId="3" applyFill="1" borderId="60" applyBorder="1" applyAlignment="1" xfId="0">
      <alignment horizontal="right" vertical="center" wrapText="1"/>
    </xf>
    <xf numFmtId="182" applyNumberFormat="1" fontId="0" fillId="3" applyFill="1" borderId="61" applyBorder="1" applyAlignment="1" xfId="0">
      <alignment horizontal="right" vertical="center" wrapText="1"/>
    </xf>
    <xf numFmtId="0" fontId="0" fillId="3" applyFill="1" borderId="62" applyBorder="1" applyAlignment="1" xfId="0">
      <alignment vertical="center" wrapText="1"/>
    </xf>
    <xf numFmtId="0" fontId="0" fillId="3" applyFill="1" borderId="63" applyBorder="1" applyAlignment="1" xfId="0">
      <alignment horizontal="right" vertical="center" wrapText="1"/>
    </xf>
    <xf numFmtId="0" fontId="12" applyFont="1" applyFill="1" fillId="0" borderId="64" applyBorder="1" applyAlignment="1" xfId="32">
      <alignment horizontal="center" vertical="center" wrapText="1"/>
    </xf>
    <xf numFmtId="0" fontId="4" applyFont="1" applyFill="1" fillId="0" borderId="65" applyBorder="1" applyAlignment="1" xfId="0">
      <alignment vertical="center" wrapText="1"/>
    </xf>
    <xf numFmtId="182" applyNumberFormat="1" fontId="4" applyFont="1" applyFill="1" fillId="0" borderId="66" applyBorder="1" applyAlignment="1" xfId="0">
      <alignment horizontal="right" vertical="center" wrapText="1"/>
    </xf>
    <xf numFmtId="0" fontId="13" applyFont="1" applyFill="1" fillId="0" applyBorder="1" borderId="0" applyAlignment="1" xfId="32">
      <alignment horizontal="center" vertical="center"/>
    </xf>
    <xf numFmtId="0" fontId="12" applyFont="1" applyFill="1" fillId="0" applyBorder="1" borderId="0" applyAlignment="1" xfId="32">
      <alignment vertical="center"/>
    </xf>
    <xf numFmtId="182" applyNumberFormat="1" fontId="0" applyFill="1" fillId="0" borderId="67" applyBorder="1" applyAlignment="1" xfId="0">
      <alignment horizontal="right" vertical="center" wrapText="1"/>
    </xf>
    <xf numFmtId="0" fontId="4" applyFont="1" applyFill="1" fillId="0" borderId="48" applyBorder="1" applyAlignment="1" xfId="32">
      <alignment vertical="center"/>
    </xf>
    <xf numFmtId="0" fontId="4" applyFont="1" fillId="3" applyFill="1" borderId="69" applyBorder="1" applyAlignment="1" xfId="0">
      <alignment horizontal="right" vertical="center" wrapText="1"/>
    </xf>
    <xf numFmtId="0" fontId="0" applyFill="1" fillId="0" applyBorder="1" borderId="0" applyAlignment="1" xfId="32">
      <alignment vertical="center"/>
      <protection locked="0"/>
    </xf>
    <xf numFmtId="0" fontId="4" applyFont="1" fillId="3" applyFill="1" applyBorder="1" borderId="0" applyAlignment="1" xfId="32">
      <alignment vertical="center"/>
    </xf>
    <xf numFmtId="0" fontId="2" applyFont="1" applyFill="1" fillId="0" applyBorder="1" borderId="0" applyAlignment="1" xfId="48">
      <alignment horizontal="center" vertical="center"/>
    </xf>
    <xf numFmtId="0" fontId="3" applyFont="1" applyFill="1" fillId="0" applyBorder="1" borderId="0" applyAlignment="1" xfId="48">
      <alignment horizontal="right" vertical="center"/>
    </xf>
    <xf numFmtId="0" fontId="4" applyFont="1" applyFill="1" fillId="0" applyBorder="1" borderId="0" applyAlignment="1" xfId="48">
      <alignment vertical="center"/>
    </xf>
    <xf numFmtId="0" fontId="0" applyFill="1" fillId="0" applyBorder="1" borderId="0" applyAlignment="1" xfId="48">
      <alignment vertical="center"/>
    </xf>
    <xf numFmtId="0" fontId="2" applyFont="1" applyFill="1" fillId="0" borderId="0" applyAlignment="1" xfId="9">
      <alignment horizontal="center" vertical="center" wrapText="1"/>
    </xf>
    <xf numFmtId="0" fontId="13" applyFont="1" applyFill="1" fillId="0" borderId="0" applyAlignment="1" xfId="9">
      <alignment horizontal="center" vertical="center"/>
    </xf>
    <xf numFmtId="0" fontId="11" applyFont="1" applyFill="1" fillId="0" applyBorder="1" borderId="0" applyAlignment="1" xfId="28">
      <alignment horizontal="right" vertical="center"/>
    </xf>
    <xf numFmtId="0" fontId="12" applyFont="1" applyFill="1" fillId="0" borderId="70" applyBorder="1" applyAlignment="1" xfId="28">
      <alignment horizontal="center" vertical="center"/>
    </xf>
    <xf numFmtId="0" fontId="12" applyFont="1" applyFill="1" fillId="0" borderId="64" applyBorder="1" applyAlignment="1" xfId="28">
      <alignment horizontal="center" vertical="center" wrapText="1"/>
    </xf>
    <xf numFmtId="0" fontId="12" applyFont="1" applyFill="1" fillId="0" borderId="72" applyBorder="1" applyAlignment="1" xfId="9">
      <alignment vertical="center"/>
    </xf>
    <xf numFmtId="0" fontId="0" applyFill="1" fillId="0" borderId="40" applyBorder="1" applyAlignment="1" xfId="48">
      <alignment vertical="center"/>
    </xf>
    <xf numFmtId="0" fontId="10" applyFont="1" applyFill="1" fillId="0" borderId="74" applyBorder="1" applyAlignment="1" xfId="9">
      <alignment vertical="center"/>
    </xf>
    <xf numFmtId="0" fontId="10" applyFont="1" applyFill="1" fillId="0" borderId="75" applyBorder="1" applyAlignment="1" xfId="9">
      <alignment horizontal="left" vertical="center" indent="2"/>
    </xf>
    <xf numFmtId="0" fontId="10" applyFont="1" applyFill="1" fillId="0" borderId="76" applyBorder="1" applyAlignment="1" xfId="9">
      <alignment horizontal="right" vertical="center" wrapText="1"/>
    </xf>
    <xf numFmtId="0" fontId="10" applyFont="1" applyFill="1" fillId="0" borderId="77" applyBorder="1" applyAlignment="1" xfId="9">
      <alignment horizontal="right" vertical="center"/>
    </xf>
    <xf numFmtId="183" applyNumberFormat="1" fontId="12" applyFont="1" applyFill="1" fillId="0" borderId="78" applyBorder="1" applyAlignment="1" xfId="255">
      <alignment horizontal="right" vertical="center" wrapText="1"/>
    </xf>
    <xf numFmtId="0" fontId="12" applyFont="1" applyFill="1" fillId="0" borderId="79" applyBorder="1" applyAlignment="1" xfId="9">
      <alignment horizontal="center" vertical="center"/>
    </xf>
    <xf numFmtId="0" fontId="12" applyFont="1" applyFill="1" fillId="0" borderId="80" applyBorder="1" applyAlignment="1" xfId="9">
      <alignment horizontal="right" vertical="center" wrapText="1"/>
    </xf>
    <xf numFmtId="0" fontId="4" applyFont="1" applyFill="1" fillId="0" applyBorder="1" borderId="0" applyAlignment="1" xfId="0"/>
    <xf numFmtId="0" fontId="0" applyFill="1" fillId="0" applyBorder="1" borderId="0" applyAlignment="1" xfId="0"/>
    <xf numFmtId="0" fontId="3" applyFont="1" applyFill="1" fillId="0" applyBorder="1" borderId="0" applyAlignment="1" xfId="0"/>
    <xf numFmtId="0" fontId="3" applyFont="1" applyFill="1" fillId="0" borderId="81" applyBorder="1" applyAlignment="1" xfId="0">
      <alignment horizontal="right" vertical="center"/>
    </xf>
    <xf numFmtId="177" applyNumberFormat="1" fontId="12" applyFont="1" applyFill="1" fillId="0" borderId="82" applyBorder="1" applyAlignment="1" xfId="32">
      <alignment horizontal="center" vertical="center" wrapText="1"/>
    </xf>
    <xf numFmtId="0" fontId="12" applyFont="1" applyFill="1" fillId="0" borderId="83" applyBorder="1" applyAlignment="1" xfId="289">
      <alignment horizontal="left" vertical="center"/>
    </xf>
    <xf numFmtId="177" applyNumberFormat="1" fontId="12" applyFont="1" applyFill="1" fillId="0" borderId="84" applyBorder="1" applyAlignment="1" xfId="255">
      <alignment horizontal="right" vertical="center" wrapText="1"/>
    </xf>
    <xf numFmtId="0" fontId="12" applyFont="1" applyFill="1" fillId="0" borderId="85" applyBorder="1" applyAlignment="1" xfId="9">
      <alignment horizontal="left" vertical="center"/>
    </xf>
    <xf numFmtId="0" fontId="12" applyFont="1" applyFill="1" fillId="0" borderId="72" applyBorder="1" applyAlignment="1" xfId="289">
      <alignment vertical="center"/>
    </xf>
    <xf numFmtId="0" fontId="10" applyFont="1" applyFill="1" fillId="0" borderId="74" applyBorder="1" applyAlignment="1" xfId="289">
      <alignment vertical="center"/>
    </xf>
    <xf numFmtId="177" applyNumberFormat="1" fontId="10" applyFont="1" applyFill="1" fillId="0" borderId="88" applyBorder="1" applyAlignment="1" xfId="289">
      <alignment horizontal="right" vertical="center" wrapText="1"/>
    </xf>
    <xf numFmtId="0" fontId="10" applyFont="1" applyFill="1" fillId="0" borderId="89" applyBorder="1" applyAlignment="1" xfId="9">
      <alignment vertical="center"/>
    </xf>
    <xf numFmtId="177" applyNumberFormat="1" fontId="10" applyFont="1" applyFill="1" fillId="0" borderId="88" applyBorder="1" applyAlignment="1" xfId="255">
      <alignment horizontal="right" vertical="center" wrapText="1"/>
    </xf>
    <xf numFmtId="0" fontId="12" applyFont="1" applyFill="1" fillId="0" borderId="91" applyBorder="1" applyAlignment="1" xfId="9">
      <alignment horizontal="right" vertical="center"/>
    </xf>
    <xf numFmtId="177" applyNumberFormat="1" fontId="12" applyFont="1" applyFill="1" fillId="0" borderId="84" applyBorder="1" applyAlignment="1" xfId="289">
      <alignment horizontal="right" vertical="center" wrapText="1"/>
    </xf>
    <xf numFmtId="0" fontId="0" applyFill="1" fillId="0" borderId="93" applyBorder="1" applyAlignment="1" xfId="0"/>
    <xf numFmtId="177" applyNumberFormat="1" fontId="4" applyFont="1" applyFill="1" fillId="0" borderId="94" applyBorder="1" applyAlignment="1" xfId="0">
      <alignment horizontal="left" vertical="center"/>
    </xf>
    <xf numFmtId="0" fontId="0" applyFill="1" fillId="0" applyBorder="1" borderId="0" applyAlignment="1" xfId="0">
      <protection locked="0"/>
    </xf>
    <xf numFmtId="0" fontId="13" applyFont="1" applyFill="1" fillId="0" applyBorder="1" borderId="0" applyAlignment="1" xfId="28">
      <alignment horizontal="center" vertical="center"/>
    </xf>
    <xf numFmtId="0" fontId="12" applyFont="1" applyFill="1" fillId="0" applyBorder="1" borderId="0" applyAlignment="1" xfId="28">
      <alignment vertical="center"/>
    </xf>
    <xf numFmtId="0" fontId="10" applyFont="1" applyFill="1" fillId="0" applyBorder="1" borderId="0" applyAlignment="1" xfId="28">
      <alignment vertical="center"/>
    </xf>
    <xf numFmtId="0" fontId="14" applyFont="1" applyFill="1" fillId="0" applyBorder="1" borderId="0" applyAlignment="1" xfId="28">
      <alignment vertical="center"/>
    </xf>
    <xf numFmtId="0" fontId="15" applyFont="1" applyFill="1" fillId="0" applyBorder="1" borderId="0" applyAlignment="1" xfId="28">
      <alignment vertical="center"/>
    </xf>
    <xf numFmtId="0" fontId="11" applyFont="1" applyFill="1" fillId="0" applyBorder="1" borderId="0" applyAlignment="1" xfId="28">
      <alignment vertical="center"/>
    </xf>
    <xf numFmtId="0" fontId="16" applyFont="1" fillId="0" borderId="95" applyBorder="1" applyAlignment="1" xfId="9">
      <alignment vertical="center"/>
    </xf>
    <xf numFmtId="0" fontId="10" applyFont="1" fillId="0" borderId="96" applyBorder="1" applyAlignment="1" xfId="9">
      <alignment vertical="center"/>
    </xf>
    <xf numFmtId="0" fontId="10" applyFont="1" applyFill="1" fillId="0" borderId="74" applyBorder="1" applyAlignment="1" xfId="28">
      <alignment vertical="center"/>
    </xf>
    <xf numFmtId="184" applyNumberFormat="1" fontId="0" applyFill="1" fillId="0" borderId="98" applyBorder="1" applyAlignment="1" xfId="0">
      <alignment vertical="center"/>
    </xf>
    <xf numFmtId="0" fontId="14" applyFont="1" applyFill="1" fillId="0" borderId="99" applyBorder="1" applyAlignment="1" xfId="28">
      <alignment vertical="center"/>
    </xf>
    <xf numFmtId="0" fontId="10" applyFont="1" fillId="0" borderId="100" applyBorder="1" applyAlignment="1" xfId="28">
      <alignment vertical="center"/>
    </xf>
    <xf numFmtId="0" fontId="10" applyFont="1" applyFill="1" fillId="0" borderId="101" applyBorder="1" applyAlignment="1" xfId="9">
      <alignment horizontal="left" vertical="center"/>
    </xf>
    <xf numFmtId="0" fontId="12" applyFont="1" fillId="0" borderId="102" applyBorder="1" applyAlignment="1" xfId="9">
      <alignment vertical="center"/>
    </xf>
    <xf numFmtId="182" applyNumberFormat="1" fontId="0" fillId="0" borderId="103" applyBorder="1" applyAlignment="1" xfId="0">
      <alignment vertical="center"/>
    </xf>
    <xf numFmtId="0" fontId="16" applyFont="1" applyFill="1" fillId="0" borderId="104" applyBorder="1" applyAlignment="1" xfId="9">
      <alignment horizontal="center" vertical="center"/>
    </xf>
    <xf numFmtId="0" fontId="12" applyFont="1" applyFill="1" fillId="0" applyBorder="1" borderId="0" applyAlignment="1" xfId="28">
      <alignment horizontal="center" vertical="center"/>
    </xf>
    <xf numFmtId="0" fontId="10" applyFont="1" applyFill="1" fillId="0" applyBorder="1" borderId="0" applyAlignment="1" xfId="28">
      <alignment horizontal="center" vertical="center"/>
    </xf>
    <xf numFmtId="0" fontId="10" applyFont="1" applyFill="1" fillId="0" applyBorder="1" borderId="0" applyAlignment="1" xfId="28">
      <alignment vertical="center"/>
      <protection locked="0"/>
    </xf>
    <xf numFmtId="0" fontId="14" applyFont="1" applyFill="1" fillId="0" applyBorder="1" borderId="0" applyAlignment="1" xfId="28">
      <alignment vertical="center"/>
      <protection locked="0"/>
    </xf>
    <xf numFmtId="0" fontId="2" applyFont="1" applyFill="1" fillId="0" applyBorder="1" borderId="0" applyAlignment="1" xfId="28">
      <alignment horizontal="center" vertical="center"/>
    </xf>
    <xf numFmtId="185" applyNumberFormat="1" fontId="3" applyFont="1" applyFill="1" fillId="0" borderId="105" applyBorder="1" applyAlignment="1" xfId="0">
      <alignment horizontal="right" vertical="center" wrapText="1"/>
    </xf>
    <xf numFmtId="0" fontId="12" applyFont="1" fillId="0" borderId="106" applyBorder="1" applyAlignment="1" xfId="289">
      <alignment vertical="center" wrapText="1"/>
    </xf>
    <xf numFmtId="0" fontId="10" applyFont="1" fillId="0" borderId="107" applyBorder="1" applyAlignment="1" xfId="289">
      <alignment vertical="center" wrapText="1"/>
    </xf>
    <xf numFmtId="0" fontId="10" applyFont="1" applyFill="1" fillId="0" borderId="108" applyBorder="1" applyAlignment="1" xfId="289">
      <alignment vertical="center" wrapText="1"/>
    </xf>
    <xf numFmtId="0" fontId="12" applyFont="1" fillId="0" borderId="109" applyBorder="1" applyAlignment="1" xfId="289">
      <alignment horizontal="center" vertical="center" wrapText="1"/>
    </xf>
    <xf numFmtId="0" fontId="12" applyFont="1" fillId="0" borderId="110" applyBorder="1" applyAlignment="1" xfId="28">
      <alignment vertical="center"/>
    </xf>
    <xf numFmtId="182" applyNumberFormat="1" fontId="4" applyFont="1" fillId="0" borderId="111" applyBorder="1" applyAlignment="1" xfId="0">
      <alignment vertical="center"/>
    </xf>
    <xf numFmtId="0" fontId="17" applyFont="1" fillId="0" borderId="0" applyAlignment="1" xfId="0">
      <alignment vertical="center"/>
    </xf>
    <xf numFmtId="0" fontId="18" applyFont="1" fillId="4" applyFill="1" borderId="0" applyAlignment="1" xfId="0">
      <alignment vertical="center" wrapText="1"/>
    </xf>
    <xf numFmtId="0" fontId="3" applyFont="1" fillId="4" applyFill="1" borderId="0" applyAlignment="1" xfId="0"/>
    <xf numFmtId="0" fontId="19" applyFont="1" fillId="0" borderId="0" applyAlignment="1" xfId="0">
      <alignment horizontal="center" vertical="center"/>
    </xf>
    <xf numFmtId="0" fontId="20" applyFont="1" fillId="4" applyFill="1" borderId="0" applyAlignment="1" xfId="0">
      <alignment wrapText="1"/>
    </xf>
    <xf numFmtId="0" fontId="17" applyFont="1" fillId="4" applyFill="1" borderId="112" applyBorder="1" applyAlignment="1" xfId="0">
      <alignment horizontal="right"/>
    </xf>
    <xf numFmtId="0" fontId="21" applyFont="1" fillId="4" applyFill="1" borderId="113" applyBorder="1" applyAlignment="1" xfId="0">
      <alignment horizontal="center" vertical="center" wrapText="1"/>
    </xf>
    <xf numFmtId="0" fontId="21" applyFont="1" fillId="4" applyFill="1" borderId="114" applyBorder="1" applyAlignment="1" xfId="0">
      <alignment horizontal="center" vertical="center"/>
    </xf>
    <xf numFmtId="0" fontId="17" applyFont="1" applyFill="1" fillId="0" borderId="115" applyBorder="1" applyAlignment="1" xfId="0">
      <alignment horizontal="left" vertical="center" wrapText="1"/>
    </xf>
    <xf numFmtId="186" applyNumberFormat="1" fontId="21" applyFont="1" fillId="4" applyFill="1" borderId="116" applyBorder="1" applyAlignment="1" xfId="0">
      <alignment horizontal="right" vertical="center"/>
    </xf>
    <xf numFmtId="0" fontId="17" applyFont="1" fillId="0" borderId="117" applyBorder="1" applyAlignment="1" xfId="0">
      <alignment vertical="center"/>
    </xf>
    <xf numFmtId="0" fontId="0" fillId="3" applyFill="1" borderId="0" applyAlignment="1" xfId="0">
      <alignment vertical="center"/>
    </xf>
    <xf numFmtId="0" fontId="3" applyFont="1" applyFill="1" fillId="0" borderId="0" applyAlignment="1" xfId="0">
      <alignment wrapText="1"/>
    </xf>
    <xf numFmtId="0" fontId="3" applyFont="1" applyFill="1" fillId="0" borderId="0" applyAlignment="1" xfId="0"/>
    <xf numFmtId="0" fontId="18" applyFont="1" applyFill="1" fillId="0" borderId="0" applyAlignment="1" xfId="0">
      <alignment vertical="center" wrapText="1"/>
    </xf>
    <xf numFmtId="0" fontId="19" applyFont="1" applyFill="1" fillId="0" borderId="0" applyAlignment="1" xfId="0">
      <alignment horizontal="center" vertical="center"/>
    </xf>
    <xf numFmtId="0" fontId="20" applyFont="1" applyFill="1" fillId="0" borderId="0" applyAlignment="1" xfId="0">
      <alignment wrapText="1"/>
    </xf>
    <xf numFmtId="180" applyNumberFormat="1" fontId="17" applyFont="1" applyFill="1" fillId="0" borderId="0" applyAlignment="1" xfId="0">
      <alignment horizontal="right" wrapText="1"/>
    </xf>
    <xf numFmtId="0" fontId="21" applyFont="1" applyFill="1" fillId="0" borderId="118" applyBorder="1" applyAlignment="1" xfId="0">
      <alignment horizontal="center" vertical="center" wrapText="1"/>
    </xf>
    <xf numFmtId="0" fontId="21" applyFont="1" applyFill="1" fillId="0" borderId="119" applyBorder="1" applyAlignment="1" xfId="0">
      <alignment horizontal="center" vertical="center"/>
    </xf>
    <xf numFmtId="0" fontId="21" applyFont="1" applyFill="1" fillId="0" borderId="120" applyBorder="1" applyAlignment="1" xfId="0">
      <alignment horizontal="left" vertical="center" wrapText="1"/>
    </xf>
    <xf numFmtId="181" applyNumberFormat="1" fontId="17" applyFont="1" applyFill="1" fillId="0" borderId="121" applyBorder="1" applyAlignment="1" xfId="0">
      <alignment horizontal="right" vertical="center"/>
    </xf>
    <xf numFmtId="0" fontId="17" applyFont="1" fillId="3" applyFill="1" borderId="122" applyBorder="1" applyAlignment="1" xfId="0">
      <alignment horizontal="left" vertical="center" wrapText="1"/>
    </xf>
    <xf numFmtId="181" applyNumberFormat="1" fontId="17" applyFont="1" fillId="3" applyFill="1" borderId="123" applyBorder="1" applyAlignment="1" xfId="0">
      <alignment horizontal="right" vertical="center"/>
    </xf>
    <xf numFmtId="0" fontId="3" applyFont="1" fillId="3" applyFill="1" borderId="124" applyBorder="1" applyAlignment="1" xfId="0">
      <alignment wrapText="1"/>
    </xf>
    <xf numFmtId="0" fontId="3" applyFont="1" fillId="3" applyFill="1" borderId="125" applyBorder="1" applyAlignment="1" xfId="0"/>
    <xf numFmtId="0" fontId="22" applyFont="1" applyFill="1" fillId="0" applyBorder="1" borderId="0" applyAlignment="1" xfId="0">
      <alignment horizontal="left" vertical="center"/>
    </xf>
    <xf numFmtId="187" applyNumberFormat="1" fontId="21" applyFont="1" fillId="4" applyFill="1" borderId="126" applyBorder="1" applyAlignment="1" xfId="0">
      <alignment horizontal="left" vertical="center" wrapText="1"/>
    </xf>
    <xf numFmtId="186" applyNumberFormat="1" fontId="17" applyFont="1" fillId="4" applyFill="1" borderId="127" applyBorder="1" applyAlignment="1" xfId="0">
      <alignment horizontal="right" vertical="center"/>
    </xf>
    <xf numFmtId="0" fontId="22" applyFont="1" applyFill="1" fillId="0" borderId="0" applyAlignment="1" xfId="0">
      <alignment horizontal="left" vertical="center"/>
    </xf>
    <xf numFmtId="0" fontId="4" applyFont="1" applyFill="1" fillId="0" borderId="0" applyAlignment="1" xfId="0"/>
    <xf numFmtId="0" fontId="0" applyFill="1" fillId="0" borderId="0" applyAlignment="1" xfId="0"/>
    <xf numFmtId="176" applyNumberFormat="1" fontId="3" applyFont="1" applyFill="1" fillId="0" borderId="0" applyAlignment="1" xfId="0">
      <alignment horizontal="center"/>
    </xf>
    <xf numFmtId="176" applyNumberFormat="1" fontId="3" applyFont="1" applyFill="1" fillId="0" borderId="0" applyAlignment="1" xfId="0"/>
    <xf numFmtId="0" fontId="23" applyFont="1" applyFill="1" fillId="0" borderId="0" applyAlignment="1" xfId="0">
      <alignment horizontal="left" vertical="center"/>
    </xf>
    <xf numFmtId="177" applyNumberFormat="1" fontId="22" applyFont="1" applyFill="1" fillId="0" borderId="0" applyAlignment="1" xfId="0">
      <alignment horizontal="left" vertical="center"/>
    </xf>
    <xf numFmtId="176" applyNumberFormat="1" fontId="23" applyFont="1" applyFill="1" fillId="0" borderId="0" applyAlignment="1" xfId="0">
      <alignment horizontal="left" vertical="center"/>
    </xf>
    <xf numFmtId="0" fontId="2" applyFont="1" applyFill="1" fillId="0" borderId="0" applyAlignment="1" xfId="336">
      <alignment horizontal="center" vertical="center" wrapText="1"/>
    </xf>
    <xf numFmtId="0" fontId="13" applyFont="1" applyFill="1" fillId="0" borderId="0" applyAlignment="1" xfId="336">
      <alignment horizontal="center" vertical="center"/>
    </xf>
    <xf numFmtId="0" fontId="11" applyFont="1" fillId="0" borderId="0" applyAlignment="1" xfId="336">
      <alignment horizontal="right" vertical="center"/>
    </xf>
    <xf numFmtId="176" applyNumberFormat="1" fontId="11" applyFont="1" applyFill="1" fillId="0" borderId="0" applyAlignment="1" xfId="336">
      <alignment horizontal="right" vertical="center"/>
    </xf>
    <xf numFmtId="180" applyNumberFormat="1" fontId="3" applyFont="1" applyFill="1" fillId="0" borderId="0" applyAlignment="1" xfId="0">
      <alignment horizontal="right" vertical="center" wrapText="1"/>
    </xf>
    <xf numFmtId="176" applyNumberFormat="1" fontId="4" applyFont="1" applyFill="1" fillId="0" borderId="128" applyBorder="1" applyAlignment="1" xfId="0">
      <alignment horizontal="center" vertical="center"/>
    </xf>
    <xf numFmtId="0" fontId="12" applyFont="1" applyFill="1" fillId="0" borderId="83" applyBorder="1" applyAlignment="1" xfId="336">
      <alignment horizontal="left" vertical="center"/>
    </xf>
    <xf numFmtId="176" applyNumberFormat="1" fontId="4" applyFont="1" applyFill="1" fillId="0" borderId="130" applyBorder="1" applyAlignment="1" xfId="0">
      <alignment horizontal="right" vertical="center" wrapText="1"/>
    </xf>
    <xf numFmtId="188" applyNumberFormat="1" fontId="10" applyFont="1" applyFill="1" fillId="0" borderId="131" applyBorder="1" applyAlignment="1" xfId="336">
      <alignment horizontal="left" vertical="center"/>
    </xf>
    <xf numFmtId="176" applyNumberFormat="1" fontId="10" applyFont="1" applyFill="1" fillId="0" borderId="132" applyBorder="1" applyAlignment="1" xfId="336">
      <alignment horizontal="right" vertical="center" wrapText="1"/>
    </xf>
    <xf numFmtId="176" applyNumberFormat="1" fontId="12" applyFont="1" applyFill="1" fillId="0" borderId="133" applyBorder="1" applyAlignment="1" xfId="336">
      <alignment horizontal="right" vertical="center" wrapText="1"/>
    </xf>
    <xf numFmtId="177" applyNumberFormat="1" fontId="0" applyFill="1" fillId="0" borderId="134" applyBorder="1" applyAlignment="1" xfId="0">
      <alignment horizontal="center" vertical="center"/>
    </xf>
    <xf numFmtId="0" fontId="10" applyFont="1" applyFill="1" fillId="0" borderId="135" applyBorder="1" applyAlignment="1" xfId="336">
      <alignment horizontal="left" vertical="center"/>
    </xf>
    <xf numFmtId="186" applyNumberFormat="1" fontId="0" applyFill="1" fillId="0" borderId="136" applyBorder="1" applyAlignment="1" xfId="0">
      <alignment horizontal="right" vertical="center"/>
    </xf>
    <xf numFmtId="177" applyNumberFormat="1" fontId="10" applyFont="1" applyFill="1" fillId="0" borderId="137" applyBorder="1" applyAlignment="1" xfId="48">
      <alignment horizontal="left" vertical="center"/>
    </xf>
    <xf numFmtId="189" applyNumberFormat="1" fontId="0" applyFill="1" fillId="0" borderId="138" applyBorder="1" applyAlignment="1" xfId="0">
      <alignment horizontal="right" vertical="center" wrapText="1"/>
    </xf>
    <xf numFmtId="176" applyNumberFormat="1" fontId="4" applyFont="1" applyFill="1" fillId="0" borderId="139" applyBorder="1" applyAlignment="1" xfId="0">
      <alignment horizontal="right" vertical="center"/>
    </xf>
    <xf numFmtId="0" fontId="12" applyFont="1" applyFill="1" fillId="0" borderId="70" applyBorder="1" applyAlignment="1" xfId="336">
      <alignment horizontal="center" vertical="center"/>
    </xf>
    <xf numFmtId="176" applyNumberFormat="1" fontId="0" applyFill="1" fillId="0" borderId="141" applyBorder="1" applyAlignment="1" xfId="0">
      <alignment horizontal="center"/>
    </xf>
    <xf numFmtId="176" applyNumberFormat="1" fontId="0" applyFill="1" fillId="0" borderId="142" applyBorder="1" applyAlignment="1" xfId="0"/>
    <xf numFmtId="176" applyNumberFormat="1" fontId="0" applyFill="1" fillId="0" borderId="0" applyAlignment="1" xfId="0">
      <alignment horizontal="center"/>
    </xf>
    <xf numFmtId="176" applyNumberFormat="1" fontId="0" applyFill="1" fillId="0" borderId="0" applyAlignment="1" xfId="0"/>
    <xf numFmtId="0" fontId="3" applyFont="1" applyFill="1" fillId="0" applyBorder="1" borderId="0" applyAlignment="1" xfId="0">
      <alignment wrapText="1"/>
    </xf>
    <xf numFmtId="177" applyNumberFormat="1" fontId="3" applyFont="1" applyFill="1" fillId="0" applyBorder="1" borderId="0" applyAlignment="1" xfId="0"/>
    <xf numFmtId="190" applyNumberFormat="1" fontId="3" applyFont="1" applyFill="1" fillId="0" applyBorder="1" borderId="0" applyAlignment="1" xfId="0"/>
    <xf numFmtId="0" fontId="23" applyFont="1" fillId="0" applyBorder="1" borderId="0" applyAlignment="1" xfId="0">
      <alignment horizontal="left" vertical="center"/>
    </xf>
    <xf numFmtId="177" applyNumberFormat="1" fontId="22" applyFont="1" applyFill="1" fillId="0" applyBorder="1" borderId="0" applyAlignment="1" xfId="0">
      <alignment horizontal="left" vertical="center"/>
    </xf>
    <xf numFmtId="190" applyNumberFormat="1" fontId="22" applyFont="1" applyFill="1" fillId="0" applyBorder="1" borderId="0" applyAlignment="1" xfId="0">
      <alignment horizontal="left" vertical="center"/>
    </xf>
    <xf numFmtId="190" applyNumberFormat="1" fontId="2" applyFont="1" applyFill="1" fillId="0" applyBorder="1" borderId="0" applyAlignment="1" xfId="0">
      <alignment horizontal="center" vertical="center" wrapText="1"/>
    </xf>
    <xf numFmtId="190" applyNumberFormat="1" fontId="2" applyFont="1" applyFill="1" fillId="0" applyBorder="1" borderId="0" applyAlignment="1" xfId="0">
      <alignment horizontal="center" vertical="center"/>
    </xf>
    <xf numFmtId="177" applyNumberFormat="1" fontId="3" applyFont="1" applyFill="1" fillId="0" applyBorder="1" borderId="0" applyAlignment="1" xfId="0">
      <alignment horizontal="right" vertical="center"/>
    </xf>
    <xf numFmtId="190" applyNumberFormat="1" fontId="3" applyFont="1" applyFill="1" fillId="0" borderId="143" applyBorder="1" applyAlignment="1" xfId="0">
      <alignment horizontal="right" vertical="center" wrapText="1"/>
    </xf>
    <xf numFmtId="190" applyNumberFormat="1" fontId="4" applyFont="1" applyFill="1" fillId="0" borderId="144" applyBorder="1" applyAlignment="1" xfId="0">
      <alignment horizontal="center" vertical="center" wrapText="1"/>
    </xf>
    <xf numFmtId="180" applyNumberFormat="1" fontId="4" applyFont="1" fillId="0" borderId="145" applyBorder="1" applyAlignment="1" xfId="0">
      <alignment horizontal="left" vertical="center"/>
    </xf>
    <xf numFmtId="0" fontId="4" applyFont="1" fillId="0" borderId="146" applyBorder="1" applyAlignment="1" xfId="0">
      <alignment horizontal="center" vertical="center"/>
    </xf>
    <xf numFmtId="0" fontId="4" applyFont="1" fillId="0" borderId="147" applyBorder="1" applyAlignment="1" xfId="0">
      <alignment horizontal="left" vertical="center"/>
    </xf>
    <xf numFmtId="180" applyNumberFormat="1" fontId="4" applyFont="1" fillId="0" borderId="148" applyBorder="1" applyAlignment="1" xfId="0">
      <alignment vertical="center"/>
    </xf>
    <xf numFmtId="0" fontId="4" applyFont="1" fillId="0" borderId="149" applyBorder="1" applyAlignment="1" xfId="0">
      <alignment horizontal="right" vertical="center"/>
    </xf>
    <xf numFmtId="0" fontId="0" fillId="0" borderId="150" applyBorder="1" applyAlignment="1" xfId="0">
      <alignment horizontal="left" vertical="center"/>
    </xf>
    <xf numFmtId="180" applyNumberFormat="1" fontId="0" fillId="0" borderId="151" applyBorder="1" applyAlignment="1" xfId="0">
      <alignment vertical="center"/>
    </xf>
    <xf numFmtId="0" fontId="0" fillId="0" borderId="152" applyBorder="1" applyAlignment="1" xfId="0">
      <alignment horizontal="right" vertical="center"/>
    </xf>
    <xf numFmtId="180" applyNumberFormat="1" fontId="4" applyFont="1" fillId="0" borderId="153" applyBorder="1" applyAlignment="1" xfId="0"/>
    <xf numFmtId="182" applyNumberFormat="1" fontId="4" applyFont="1" fillId="0" borderId="111" applyBorder="1" applyAlignment="1" xfId="8">
      <alignment vertical="center"/>
    </xf>
    <xf numFmtId="180" applyNumberFormat="1" fontId="0" fillId="0" borderId="155" applyBorder="1" applyAlignment="1" xfId="0"/>
    <xf numFmtId="180" applyNumberFormat="1" fontId="0" fillId="0" borderId="156" applyBorder="1" applyAlignment="1" xfId="0">
      <alignment horizontal="right"/>
    </xf>
    <xf numFmtId="190" applyNumberFormat="1" fontId="0" fillId="0" borderId="157" applyBorder="1" applyAlignment="1" xfId="0">
      <alignment horizontal="right"/>
    </xf>
    <xf numFmtId="182" applyNumberFormat="1" fontId="0" fillId="0" borderId="103" applyBorder="1" applyAlignment="1" xfId="8">
      <alignment vertical="center"/>
    </xf>
    <xf numFmtId="180" applyNumberFormat="1" fontId="4" applyFont="1" fillId="0" borderId="159" applyBorder="1" applyAlignment="1" xfId="0">
      <alignment horizontal="right" vertical="center"/>
    </xf>
    <xf numFmtId="190" applyNumberFormat="1" fontId="4" applyFont="1" fillId="0" borderId="160" applyBorder="1" applyAlignment="1" xfId="8">
      <alignment vertical="center"/>
    </xf>
    <xf numFmtId="190" applyNumberFormat="1" fontId="0" fillId="0" borderId="161" applyBorder="1" applyAlignment="1" xfId="0">
      <alignment vertical="center"/>
    </xf>
    <xf numFmtId="182" applyNumberFormat="1" fontId="0" fillId="0" borderId="162" applyBorder="1" applyAlignment="1" xfId="0">
      <alignment horizontal="right"/>
    </xf>
    <xf numFmtId="180" applyNumberFormat="1" fontId="0" applyFill="1" fillId="0" borderId="163" applyBorder="1" applyAlignment="1" xfId="0">
      <alignment vertical="center"/>
    </xf>
    <xf numFmtId="190" applyNumberFormat="1" fontId="12" applyFont="1" applyFill="1" fillId="0" borderId="164" applyBorder="1" applyAlignment="1" xfId="336">
      <alignment horizontal="left" vertical="center"/>
    </xf>
    <xf numFmtId="182" applyNumberFormat="1" fontId="0" applyFill="1" fillId="0" borderId="165" applyBorder="1" applyAlignment="1" xfId="0">
      <alignment horizontal="right" vertical="center"/>
    </xf>
    <xf numFmtId="190" applyNumberFormat="1" fontId="0" applyFill="1" fillId="0" borderId="166" applyBorder="1" applyAlignment="1" xfId="0">
      <alignment horizontal="left" vertical="center" indent="2"/>
    </xf>
    <xf numFmtId="191" applyNumberFormat="1" fontId="4" applyFont="1" applyFill="1" fillId="0" borderId="167" applyBorder="1" applyAlignment="1" xfId="0">
      <alignment horizontal="center" vertical="center"/>
    </xf>
    <xf numFmtId="0" fontId="0" applyFill="1" fillId="0" applyBorder="1" borderId="0" applyAlignment="1" xfId="0">
      <alignment wrapText="1"/>
    </xf>
    <xf numFmtId="177" applyNumberFormat="1" fontId="0" applyFill="1" fillId="0" applyBorder="1" borderId="0" applyAlignment="1" xfId="0"/>
    <xf numFmtId="190" applyNumberFormat="1" fontId="0" applyFill="1" fillId="0" applyBorder="1" borderId="0" applyAlignment="1" xfId="0"/>
    <xf numFmtId="180" applyNumberFormat="1" fontId="2" applyFont="1" applyFill="1" fillId="0" borderId="0" applyAlignment="1" xfId="0">
      <alignment horizontal="center" vertical="center"/>
    </xf>
    <xf numFmtId="180" applyNumberFormat="1" fontId="3" applyFont="1" applyFill="1" fillId="0" borderId="0" applyAlignment="1" xfId="0">
      <alignment horizontal="right" vertical="center"/>
    </xf>
    <xf numFmtId="180" applyNumberFormat="1" fontId="4" applyFont="1" applyFill="1" fillId="0" borderId="0" applyAlignment="1" xfId="0">
      <alignment vertical="center"/>
    </xf>
    <xf numFmtId="180" applyNumberFormat="1" fontId="0" applyFill="1" fillId="0" borderId="0" applyAlignment="1" xfId="0">
      <alignment vertical="center"/>
    </xf>
    <xf numFmtId="180" applyNumberFormat="1" fontId="3" applyFont="1" applyFill="1" fillId="0" borderId="0" applyAlignment="1" xfId="0"/>
    <xf numFmtId="180" applyNumberFormat="1" fontId="23" applyFont="1" applyFill="1" fillId="0" borderId="0" applyAlignment="1" xfId="0">
      <alignment horizontal="left" vertical="center"/>
    </xf>
    <xf numFmtId="180" applyNumberFormat="1" fontId="2" applyFont="1" applyFill="1" fillId="0" borderId="0" applyAlignment="1" xfId="268">
      <alignment horizontal="center" vertical="center" wrapText="1"/>
    </xf>
    <xf numFmtId="180" applyNumberFormat="1" fontId="13" applyFont="1" applyFill="1" fillId="0" borderId="0" applyAlignment="1" xfId="268">
      <alignment horizontal="center" vertical="center" wrapText="1"/>
    </xf>
    <xf numFmtId="180" applyNumberFormat="1" fontId="13" applyFont="1" applyFill="1" fillId="0" borderId="0" applyAlignment="1" xfId="268">
      <alignment horizontal="center" vertical="center"/>
    </xf>
    <xf numFmtId="176" applyNumberFormat="1" fontId="4" applyFont="1" applyFill="1" fillId="0" borderId="2" applyBorder="1" applyAlignment="1" xfId="88">
      <alignment horizontal="center" vertical="center" wrapText="1"/>
    </xf>
    <xf numFmtId="176" applyNumberFormat="1" fontId="4" applyFont="1" applyFill="1" fillId="0" borderId="2" applyBorder="1" applyAlignment="1" xfId="334">
      <alignment horizontal="center" vertical="center" wrapText="1"/>
    </xf>
    <xf numFmtId="180" applyNumberFormat="1" fontId="4" applyFont="1" applyFill="1" fillId="0" borderId="0" applyAlignment="1" xfId="0"/>
    <xf numFmtId="180" applyNumberFormat="1" fontId="0" applyFill="1" fillId="0" borderId="0" applyAlignment="1" xfId="0"/>
    <xf numFmtId="180" applyNumberFormat="1" fontId="4" applyFont="1" applyFill="1" fillId="0" borderId="170" applyBorder="1" applyAlignment="1" xfId="0">
      <alignment horizontal="left" vertical="center"/>
    </xf>
    <xf numFmtId="190" applyNumberFormat="1" fontId="0" fillId="0" borderId="0" applyAlignment="1" xfId="8">
      <alignment vertical="center"/>
    </xf>
    <xf numFmtId="0" fontId="24" applyFont="1" applyFill="1" fillId="0" borderId="171" applyBorder="1" applyAlignment="1" xfId="0">
      <alignment vertical="center"/>
    </xf>
    <xf numFmtId="0" fontId="24" applyFont="1" applyFill="1" fillId="0" borderId="172" applyBorder="1" applyAlignment="1" xfId="0">
      <alignment horizontal="left" vertical="center" indent="2"/>
    </xf>
    <xf numFmtId="182" applyNumberFormat="1" fontId="0" fillId="0" borderId="0" applyAlignment="1" xfId="8">
      <alignment vertical="center"/>
    </xf>
    <xf numFmtId="190" applyNumberFormat="1" fontId="4" applyFont="1" applyFill="1" fillId="0" borderId="173" applyBorder="1" applyAlignment="1" xfId="0">
      <alignment horizontal="center" vertical="center"/>
    </xf>
    <xf numFmtId="180" applyNumberFormat="1" fontId="3" applyFont="1" applyFill="1" fillId="0" borderId="0" applyAlignment="1" xfId="0">
      <alignment horizontal="right"/>
    </xf>
    <xf numFmtId="0" fontId="23" applyFont="1" applyFill="1" fillId="0" borderId="0" applyAlignment="1" xfId="0">
      <alignment horizontal="right" vertical="center"/>
    </xf>
    <xf numFmtId="177" applyNumberFormat="1" fontId="22" applyFont="1" applyFill="1" fillId="0" borderId="0" applyAlignment="1" xfId="0">
      <alignment horizontal="right" vertical="center"/>
    </xf>
    <xf numFmtId="180" applyNumberFormat="1" fontId="23" applyFont="1" applyFill="1" fillId="0" borderId="0" applyAlignment="1" xfId="0">
      <alignment horizontal="right" vertical="center"/>
    </xf>
    <xf numFmtId="180" applyNumberFormat="1" fontId="13" applyFont="1" applyFill="1" fillId="0" borderId="0" applyAlignment="1" xfId="268">
      <alignment horizontal="right" vertical="center" wrapText="1"/>
    </xf>
    <xf numFmtId="180" applyNumberFormat="1" fontId="13" applyFont="1" applyFill="1" fillId="0" borderId="0" applyAlignment="1" xfId="268">
      <alignment horizontal="right" vertical="center"/>
    </xf>
    <xf numFmtId="180" applyNumberFormat="1" fontId="2" applyFont="1" applyFill="1" fillId="0" borderId="0" applyAlignment="1" xfId="0">
      <alignment horizontal="right" vertical="center"/>
    </xf>
    <xf numFmtId="176" applyNumberFormat="1" fontId="4" applyFont="1" applyFill="1" fillId="0" borderId="130" applyBorder="1" applyAlignment="1" xfId="88">
      <alignment horizontal="right" vertical="center" wrapText="1"/>
    </xf>
    <xf numFmtId="176" applyNumberFormat="1" fontId="4" applyFont="1" applyFill="1" fillId="0" borderId="130" applyBorder="1" applyAlignment="1" xfId="334">
      <alignment horizontal="right" vertical="center" wrapText="1"/>
    </xf>
    <xf numFmtId="180" applyNumberFormat="1" fontId="4" applyFont="1" applyFill="1" fillId="0" borderId="0" applyAlignment="1" xfId="0">
      <alignment horizontal="right"/>
    </xf>
    <xf numFmtId="176" applyNumberFormat="1" fontId="0" applyFill="1" fillId="0" borderId="176" applyBorder="1" applyAlignment="1" xfId="0">
      <alignment horizontal="right" vertical="center" wrapText="1"/>
    </xf>
    <xf numFmtId="180" applyNumberFormat="1" fontId="0" fillId="0" borderId="177" applyBorder="1" applyAlignment="1" xfId="0">
      <alignment horizontal="right" vertical="center"/>
    </xf>
    <xf numFmtId="180" applyNumberFormat="1" fontId="4" applyFont="1" fillId="0" borderId="178" applyBorder="1" applyAlignment="1" xfId="0">
      <alignment horizontal="right"/>
    </xf>
    <xf numFmtId="190" applyNumberFormat="1" fontId="4" applyFont="1" fillId="0" borderId="179" applyBorder="1" applyAlignment="1" xfId="0">
      <alignment horizontal="right"/>
    </xf>
    <xf numFmtId="190" applyNumberFormat="1" fontId="4" applyFont="1" applyFill="1" fillId="0" borderId="180" applyBorder="1" applyAlignment="1" xfId="0">
      <alignment horizontal="right" vertical="center" wrapText="1"/>
    </xf>
    <xf numFmtId="190" applyNumberFormat="1" fontId="0" fillId="0" borderId="161" applyBorder="1" applyAlignment="1" xfId="8">
      <alignment vertical="center"/>
    </xf>
    <xf numFmtId="180" applyNumberFormat="1" fontId="0" applyFill="1" fillId="0" borderId="0" applyAlignment="1" xfId="0">
      <alignment horizontal="right"/>
    </xf>
    <xf numFmtId="190" applyNumberFormat="1" fontId="12" applyFont="1" applyFill="1" fillId="0" borderId="182" applyBorder="1" applyAlignment="1" xfId="336">
      <alignment horizontal="right" vertical="center"/>
    </xf>
    <xf numFmtId="190" applyNumberFormat="1" fontId="0" applyFill="1" fillId="0" borderId="183" applyBorder="1" applyAlignment="1" xfId="0">
      <alignment horizontal="right" vertical="center"/>
    </xf>
    <xf numFmtId="180" applyNumberFormat="1" fontId="4" applyFont="1" applyFill="1" fillId="0" borderId="184" applyBorder="1" applyAlignment="1" xfId="0">
      <alignment horizontal="right" vertical="center"/>
    </xf>
    <xf numFmtId="180" applyNumberFormat="1" fontId="3" applyFont="1" applyFill="1" fillId="0" borderId="0" applyAlignment="1" xfId="0">
      <alignment horizontal="center"/>
    </xf>
    <xf numFmtId="0" fontId="25" applyFont="1" applyFill="1" fillId="0" borderId="0" applyAlignment="1" xfId="0">
      <alignment horizontal="left" vertical="center"/>
    </xf>
    <xf numFmtId="177" applyNumberFormat="1" fontId="26" applyFont="1" applyFill="1" fillId="0" borderId="0" applyAlignment="1" xfId="0">
      <alignment horizontal="left" vertical="center"/>
    </xf>
    <xf numFmtId="180" applyNumberFormat="1" fontId="27" applyFont="1" applyFill="1" fillId="0" borderId="0" applyAlignment="1" xfId="268">
      <alignment horizontal="center" vertical="center" wrapText="1"/>
    </xf>
    <xf numFmtId="180" applyNumberFormat="1" fontId="28" applyFont="1" applyFill="1" fillId="0" borderId="0" applyAlignment="1" xfId="268">
      <alignment horizontal="center" vertical="center" wrapText="1"/>
    </xf>
    <xf numFmtId="180" applyNumberFormat="1" fontId="28" applyFont="1" applyFill="1" fillId="0" borderId="0" applyAlignment="1" xfId="268">
      <alignment horizontal="center" vertical="center"/>
    </xf>
    <xf numFmtId="180" applyNumberFormat="1" fontId="24" applyFont="1" applyFill="1" fillId="0" borderId="0" applyAlignment="1" xfId="0">
      <alignment horizontal="right" vertical="center"/>
    </xf>
    <xf numFmtId="0" fontId="24" applyFont="1" applyFill="1" fillId="0" borderId="185" applyBorder="1" applyAlignment="1" xfId="0">
      <alignment horizontal="right" vertical="center"/>
    </xf>
    <xf numFmtId="0" fontId="29" applyFont="1" applyFill="1" fillId="0" borderId="186" applyBorder="1" applyAlignment="1" xfId="0">
      <alignment horizontal="center" vertical="center"/>
    </xf>
    <xf numFmtId="176" applyNumberFormat="1" fontId="29" applyFont="1" applyFill="1" fillId="0" borderId="187" applyBorder="1" applyAlignment="1" xfId="0">
      <alignment horizontal="center" vertical="center" wrapText="1"/>
    </xf>
    <xf numFmtId="176" applyNumberFormat="1" fontId="29" applyFont="1" applyFill="1" fillId="0" borderId="187" applyBorder="1" applyAlignment="1" xfId="88">
      <alignment horizontal="center" vertical="center" wrapText="1"/>
    </xf>
    <xf numFmtId="176" applyNumberFormat="1" fontId="29" applyFont="1" applyFill="1" fillId="0" borderId="187" applyBorder="1" applyAlignment="1" xfId="334">
      <alignment horizontal="center" vertical="center" wrapText="1"/>
    </xf>
    <xf numFmtId="0" fontId="29" applyFont="1" applyFill="1" fillId="0" borderId="190" applyBorder="1" applyAlignment="1" xfId="0">
      <alignment horizontal="center" vertical="center" wrapText="1"/>
    </xf>
    <xf numFmtId="180" applyNumberFormat="1" fontId="29" applyFont="1" applyFill="1" fillId="0" borderId="191" applyBorder="1" applyAlignment="1" xfId="0">
      <alignment horizontal="left" vertical="center"/>
    </xf>
    <xf numFmtId="191" applyNumberFormat="1" fontId="29" applyFont="1" applyFill="1" fillId="0" borderId="192" applyBorder="1" applyAlignment="1" xfId="0">
      <alignment horizontal="left" vertical="center"/>
    </xf>
    <xf numFmtId="0" fontId="30" applyFont="1" applyFill="1" fillId="0" borderId="193" applyBorder="1" applyAlignment="1" xfId="336">
      <alignment horizontal="right" vertical="center"/>
    </xf>
    <xf numFmtId="176" applyNumberFormat="1" fontId="24" applyFont="1" applyFill="1" fillId="0" borderId="194" applyBorder="1" applyAlignment="1" xfId="0">
      <alignment horizontal="left" vertical="center" indent="2"/>
    </xf>
    <xf numFmtId="0" fontId="24" applyFont="1" applyFill="1" fillId="0" borderId="195" applyBorder="1" applyAlignment="1" xfId="0">
      <alignment horizontal="center" vertical="center"/>
    </xf>
    <xf numFmtId="182" applyNumberFormat="1" fontId="24" applyFont="1" applyFill="1" fillId="0" borderId="196" applyBorder="1" applyAlignment="1" xfId="0">
      <alignment horizontal="center" vertical="center"/>
    </xf>
    <xf numFmtId="190" applyNumberFormat="1" fontId="24" applyFont="1" applyFill="1" fillId="0" borderId="197" applyBorder="1" applyAlignment="1" xfId="0">
      <alignment horizontal="center" vertical="center"/>
    </xf>
    <xf numFmtId="176" applyNumberFormat="1" fontId="24" applyFont="1" applyFill="1" fillId="0" borderId="198" applyBorder="1" applyAlignment="1" xfId="0">
      <alignment horizontal="right" vertical="center" wrapText="1"/>
    </xf>
    <xf numFmtId="176" applyNumberFormat="1" fontId="29" applyFont="1" applyFill="1" fillId="0" borderId="199" applyBorder="1" applyAlignment="1" xfId="0">
      <alignment horizontal="right" vertical="center" wrapText="1"/>
    </xf>
    <xf numFmtId="180" applyNumberFormat="1" fontId="29" applyFont="1" applyFill="1" fillId="0" borderId="200" applyBorder="1" applyAlignment="1" xfId="0">
      <alignment horizontal="center" vertical="center"/>
    </xf>
    <xf numFmtId="191" applyNumberFormat="1" fontId="29" applyFont="1" applyFill="1" fillId="0" borderId="201" applyBorder="1" applyAlignment="1" xfId="0">
      <alignment horizontal="center" vertical="center"/>
    </xf>
    <xf numFmtId="180" applyNumberFormat="1" fontId="0" applyFill="1" fillId="0" borderId="0" applyAlignment="1" xfId="0">
      <alignment horizontal="center"/>
    </xf>
    <xf numFmtId="182" applyNumberFormat="1" fontId="0" fillId="0" borderId="0" applyAlignment="1" xfId="8">
      <alignment vertical="center"/>
      <protection locked="0"/>
    </xf>
    <xf numFmtId="0" fontId="3" applyFont="1" applyFill="1" fillId="0" applyBorder="1" borderId="0" applyAlignment="1" xfId="0">
      <alignment horizontal="center"/>
    </xf>
    <xf numFmtId="177" applyNumberFormat="1" fontId="4" applyFont="1" applyFill="1" fillId="0" borderId="202" applyBorder="1" applyAlignment="1" xfId="0">
      <alignment horizontal="center" vertical="center" wrapText="1"/>
    </xf>
    <xf numFmtId="176" applyNumberFormat="1" fontId="0" applyFill="1" fillId="0" borderId="203" applyBorder="1" applyAlignment="1" xfId="0">
      <alignment horizontal="center" vertical="center" wrapText="1"/>
    </xf>
    <xf numFmtId="192" applyNumberFormat="1" fontId="0" applyFill="1" fillId="0" borderId="204" applyBorder="1" applyAlignment="1" xfId="0">
      <alignment horizontal="center" vertical="center" wrapText="1"/>
    </xf>
    <xf numFmtId="0" fontId="0" applyFill="1" fillId="0" borderId="205" applyBorder="1" applyAlignment="1" xfId="0">
      <alignment horizontal="left" vertical="center" wrapText="1"/>
    </xf>
    <xf numFmtId="0" fontId="0" applyFill="1" fillId="0" applyBorder="1" borderId="0" applyAlignment="1" xfId="0">
      <alignment horizontal="center"/>
    </xf>
    <xf numFmtId="0" fontId="4" applyFont="1" applyFill="1" fillId="0" applyBorder="1" borderId="0" applyAlignment="1" xfId="0">
      <alignment horizontal="center" vertical="center"/>
    </xf>
    <xf numFmtId="176" applyNumberFormat="1" fontId="3" applyFont="1" applyFill="1" fillId="0" applyBorder="1" borderId="0" applyAlignment="1" xfId="0"/>
    <xf numFmtId="176" applyNumberFormat="1" fontId="22" applyFont="1" applyFill="1" fillId="0" applyBorder="1" borderId="0" applyAlignment="1" xfId="0">
      <alignment horizontal="left" vertical="center"/>
    </xf>
    <xf numFmtId="176" applyNumberFormat="1" fontId="2" applyFont="1" applyFill="1" fillId="0" applyBorder="1" borderId="0" applyAlignment="1" xfId="0">
      <alignment horizontal="center" vertical="center"/>
    </xf>
    <xf numFmtId="176" applyNumberFormat="1" fontId="3" applyFont="1" applyFill="1" fillId="0" applyBorder="1" borderId="0" applyAlignment="1" xfId="0">
      <alignment horizontal="right" vertical="center"/>
    </xf>
    <xf numFmtId="0" fontId="4" applyFont="1" applyFill="1" fillId="0" borderId="206" applyBorder="1" applyAlignment="1" xfId="0">
      <alignment horizontal="left" vertical="center" wrapText="1"/>
    </xf>
    <xf numFmtId="183" applyNumberFormat="1" fontId="4" applyFont="1" applyFill="1" fillId="0" borderId="207" applyBorder="1" applyAlignment="1" xfId="0">
      <alignment horizontal="right" vertical="center" wrapText="1"/>
    </xf>
    <xf numFmtId="0" fontId="0" applyFill="1" fillId="0" borderId="208" applyBorder="1" applyAlignment="1" xfId="0">
      <alignment horizontal="left" vertical="center" indent="1" wrapText="1"/>
    </xf>
    <xf numFmtId="176" applyNumberFormat="1" fontId="4" applyFont="1" applyFill="1" fillId="0" borderId="209" applyBorder="1" applyAlignment="1" xfId="0">
      <alignment vertical="center" wrapText="1"/>
    </xf>
    <xf numFmtId="193" applyNumberFormat="1" fontId="4" applyFont="1" applyFill="1" fillId="0" borderId="210" applyBorder="1" applyAlignment="1" xfId="0">
      <alignment vertical="center" wrapText="1"/>
    </xf>
    <xf numFmtId="0" fontId="24" applyFont="1" applyFill="1" fillId="0" borderId="0" applyAlignment="1" xfId="0">
      <alignment horizontal="center" vertical="center" wrapText="1"/>
    </xf>
    <xf numFmtId="0" fontId="24" applyFont="1" applyFill="1" fillId="0" borderId="0" applyAlignment="1" xfId="0"/>
    <xf numFmtId="0" fontId="3" applyFont="1" applyFill="1" fillId="0" borderId="0" applyAlignment="1" xfId="0">
      <alignment horizontal="left"/>
    </xf>
    <xf numFmtId="0" fontId="3" applyFont="1" applyFill="1" fillId="0" borderId="0" applyAlignment="1" xfId="0">
      <alignment horizontal="center"/>
    </xf>
    <xf numFmtId="0" fontId="18" applyFont="1" applyFill="1" fillId="0" applyBorder="1" borderId="0" applyAlignment="1" xfId="0">
      <alignment horizontal="left" vertical="center" wrapText="1"/>
    </xf>
    <xf numFmtId="0" fontId="24" applyFont="1" applyFill="1" fillId="0" applyBorder="1" borderId="0" applyAlignment="1" xfId="0">
      <alignment horizontal="center" vertical="center" wrapText="1"/>
    </xf>
    <xf numFmtId="0" fontId="19" applyFont="1" applyFill="1" fillId="0" applyBorder="1" borderId="0" applyAlignment="1" xfId="0">
      <alignment horizontal="center" vertical="center"/>
    </xf>
    <xf numFmtId="0" fontId="17" applyFont="1" applyFill="1" fillId="0" borderId="211" applyBorder="1" applyAlignment="1" xfId="0">
      <alignment horizontal="left" vertical="center" wrapText="1"/>
    </xf>
    <xf numFmtId="0" fontId="17" applyFont="1" applyFill="1" fillId="0" borderId="0" applyAlignment="1" xfId="0">
      <alignment horizontal="right" vertical="center" wrapText="1"/>
    </xf>
    <xf numFmtId="190" applyNumberFormat="1" fontId="21" applyFont="1" fillId="0" borderId="212" applyBorder="1" applyAlignment="1" xfId="0">
      <alignment horizontal="center" vertical="center"/>
    </xf>
    <xf numFmtId="0" fontId="21" applyFont="1" fillId="0" borderId="213" applyBorder="1" applyAlignment="1" xfId="0">
      <alignment horizontal="center" vertical="center" wrapText="1"/>
    </xf>
    <xf numFmtId="0" fontId="21" applyFont="1" fillId="4" applyFill="1" borderId="214" applyBorder="1" applyAlignment="1" xfId="0">
      <alignment horizontal="center" vertical="center" wrapText="1"/>
    </xf>
    <xf numFmtId="0" fontId="21" applyFont="1" fillId="4" applyFill="1" borderId="215" applyBorder="1" applyAlignment="1" xfId="0">
      <alignment horizontal="center" vertical="center" wrapText="1"/>
    </xf>
    <xf numFmtId="180" applyNumberFormat="1" fontId="17" applyFont="1" applyFill="1" fillId="0" borderId="216" applyBorder="1" applyAlignment="1" xfId="0"/>
    <xf numFmtId="180" applyNumberFormat="1" fontId="17" applyFont="1" applyFill="1" fillId="0" borderId="217" applyBorder="1" applyAlignment="1" xfId="0">
      <alignment horizontal="left"/>
    </xf>
    <xf numFmtId="0" fontId="3" applyFont="1" applyFill="1" fillId="0" borderId="218" applyBorder="1" applyAlignment="1" xfId="0"/>
    <xf numFmtId="0" fontId="31" applyFont="1" applyFill="1" fillId="0" borderId="0" applyAlignment="1" xfId="0">
      <alignment vertical="center"/>
    </xf>
    <xf numFmtId="0" fontId="32" applyFont="1" fillId="0" borderId="0" applyAlignment="1" xfId="0">
      <alignment horizontal="center" vertical="center" wrapText="1"/>
    </xf>
    <xf numFmtId="0" fontId="17" applyFont="1" applyFill="1" fillId="0" borderId="0" applyAlignment="1" xfId="0">
      <alignment vertical="center"/>
    </xf>
    <xf numFmtId="194" applyNumberFormat="1" fontId="17" applyFont="1" fillId="0" borderId="0" applyAlignment="1" xfId="0">
      <alignment horizontal="right"/>
    </xf>
    <xf numFmtId="187" applyNumberFormat="1" fontId="0" applyFill="1" fillId="0" borderId="219" applyBorder="1" applyAlignment="1" xfId="0">
      <alignment horizontal="right" vertical="center"/>
    </xf>
    <xf numFmtId="187" applyNumberFormat="1" fontId="24" applyFont="1" fillId="5" applyFill="1" borderId="220" applyBorder="1" applyAlignment="1" xfId="0">
      <alignment horizontal="right" vertical="center"/>
    </xf>
    <xf numFmtId="0" fontId="2" applyFont="1" applyFill="1" fillId="0" applyBorder="1" borderId="0" applyAlignment="1" xfId="0">
      <alignment horizontal="center" vertical="center" wrapText="1"/>
      <protection locked="0"/>
    </xf>
    <xf numFmtId="187" applyNumberFormat="1" fontId="24" applyFont="1" fillId="4" applyFill="1" borderId="221" applyBorder="1" applyAlignment="1" xfId="0">
      <alignment horizontal="left" vertical="center"/>
    </xf>
    <xf numFmtId="0" fontId="0" applyFill="1" fillId="0" borderId="222" applyBorder="1" applyAlignment="1" xfId="0">
      <alignment horizontal="right" vertical="center"/>
    </xf>
    <xf numFmtId="0" fontId="4" applyFont="1" applyFill="1" fillId="0" borderId="223" applyBorder="1" applyAlignment="1" xfId="0">
      <alignment horizontal="right" vertical="center"/>
    </xf>
    <xf numFmtId="0" fontId="4" applyFont="1" applyFill="1" fillId="0" borderId="224" applyBorder="1" applyAlignment="1" xfId="0">
      <alignment horizontal="center" vertical="center"/>
    </xf>
    <xf numFmtId="0" fontId="4" applyFont="1" applyFill="1" fillId="0" borderId="0" applyAlignment="1" xfId="0">
      <alignment horizontal="center"/>
    </xf>
    <xf numFmtId="0" fontId="4" applyFont="1" applyFill="1" fillId="0" borderId="225" applyBorder="1" applyAlignment="1" xfId="0">
      <alignment horizontal="center" vertical="center" wrapText="1"/>
    </xf>
    <xf numFmtId="0" fontId="0" applyFill="1" fillId="0" borderId="0" applyAlignment="1" xfId="0">
      <alignment horizontal="center"/>
    </xf>
    <xf numFmtId="187" applyNumberFormat="1" fontId="21" applyFont="1" fillId="4" applyFill="1" borderId="226" applyBorder="1" applyAlignment="1" xfId="0">
      <alignment horizontal="left" vertical="center"/>
    </xf>
    <xf numFmtId="187" applyNumberFormat="1" fontId="17" applyFont="1" fillId="4" applyFill="1" borderId="227" applyBorder="1" applyAlignment="1" xfId="0">
      <alignment horizontal="right" vertical="center"/>
    </xf>
    <xf numFmtId="0" fontId="0" applyFill="1" fillId="0" applyBorder="1" borderId="0" applyAlignment="1" xfId="0">
      <alignment vertical="center"/>
      <protection locked="0"/>
    </xf>
    <xf numFmtId="187" applyNumberFormat="1" fontId="17" applyFont="1" fillId="4" applyFill="1" borderId="228" applyBorder="1" applyAlignment="1" xfId="0">
      <alignment horizontal="left" vertical="center"/>
    </xf>
    <xf numFmtId="0" fontId="14" applyFont="1" applyFill="1" fillId="0" applyBorder="1" borderId="0" applyAlignment="1" xfId="0">
      <alignment vertical="center"/>
    </xf>
    <xf numFmtId="0" fontId="14" applyFont="1" applyFill="1" fillId="0" borderId="0" applyAlignment="1" xfId="0">
      <alignment vertical="center"/>
    </xf>
    <xf numFmtId="0" fontId="0" applyFill="1" fillId="0" applyBorder="1" borderId="0" applyAlignment="1" xfId="0">
      <alignment horizontal="left" vertical="center"/>
    </xf>
    <xf numFmtId="0" fontId="0" applyFill="1" fillId="0" applyBorder="1" borderId="0" applyAlignment="1" xfId="0">
      <alignment vertical="center" wrapText="1"/>
    </xf>
    <xf numFmtId="0" fontId="22" applyFont="1" applyFill="1" fillId="0" applyBorder="1" borderId="0" applyAlignment="1" xfId="0">
      <alignment horizontal="left" vertical="center" wrapText="1"/>
    </xf>
    <xf numFmtId="195" applyNumberFormat="1" fontId="4" applyFont="1" applyFill="1" fillId="0" borderId="229" applyBorder="1" applyAlignment="1" xfId="0">
      <alignment vertical="center"/>
    </xf>
    <xf numFmtId="187" applyNumberFormat="1" fontId="4" applyFont="1" applyFill="1" fillId="0" borderId="230" applyBorder="1" applyAlignment="1" xfId="0">
      <alignment horizontal="right" vertical="center" wrapText="1"/>
    </xf>
    <xf numFmtId="195" applyNumberFormat="1" fontId="0" applyFill="1" fillId="0" borderId="231" applyBorder="1" applyAlignment="1" xfId="0">
      <alignment vertical="center"/>
    </xf>
    <xf numFmtId="0" fontId="10" applyFont="1" applyFill="1" fillId="0" borderId="77" applyBorder="1" applyAlignment="1" xfId="3">
      <alignment horizontal="right" vertical="center"/>
    </xf>
    <xf numFmtId="0" fontId="0" fillId="0" borderId="233" applyBorder="1" applyAlignment="1" xfId="0">
      <alignment horizontal="left"/>
    </xf>
    <xf numFmtId="0" fontId="4" applyFont="1" fillId="0" borderId="234" applyBorder="1" applyAlignment="1" xfId="0">
      <alignment horizontal="left"/>
    </xf>
    <xf numFmtId="187" applyNumberFormat="1" fontId="12" applyFont="1" applyFill="1" fillId="0" borderId="235" applyBorder="1" applyAlignment="1" xfId="3">
      <alignment horizontal="right" vertical="center"/>
    </xf>
    <xf numFmtId="0" fontId="4" applyFont="1" fillId="4" applyFill="1" borderId="236" applyBorder="1" applyAlignment="1" xfId="0">
      <alignment horizontal="left" vertical="center"/>
    </xf>
    <xf numFmtId="0" fontId="0" fillId="4" applyFill="1" borderId="237" applyBorder="1" applyAlignment="1" xfId="0">
      <alignment horizontal="left" vertical="center"/>
    </xf>
    <xf numFmtId="0" fontId="0" applyFill="1" fillId="0" applyBorder="1" borderId="0" applyAlignment="1" xfId="0">
      <alignment horizontal="right" vertical="center" wrapText="1"/>
    </xf>
    <xf numFmtId="0" fontId="4" applyFont="1" applyFill="1" fillId="0" borderId="238" applyBorder="1" applyAlignment="1" xfId="0">
      <alignment horizontal="center" vertical="center"/>
    </xf>
    <xf numFmtId="189" applyNumberFormat="1" fontId="4" applyFont="1" applyFill="1" fillId="0" borderId="239" applyBorder="1" applyAlignment="1" xfId="0">
      <alignment horizontal="right" vertical="center" wrapText="1"/>
    </xf>
    <xf numFmtId="189" applyNumberFormat="1" fontId="4" applyFont="1" fillId="4" applyFill="1" borderId="240" applyBorder="1" applyAlignment="1" xfId="0">
      <alignment horizontal="right" vertical="center" wrapText="1"/>
    </xf>
    <xf numFmtId="0" fontId="0" applyFill="1" fillId="0" applyBorder="1" borderId="0" applyAlignment="1" xfId="0">
      <alignment horizontal="left" vertical="center" indent="1"/>
    </xf>
    <xf numFmtId="189" applyNumberFormat="1" fontId="0" applyFill="1" fillId="0" applyBorder="1" borderId="0" applyAlignment="1" xfId="0">
      <alignment horizontal="right" vertical="center" wrapText="1"/>
    </xf>
    <xf numFmtId="0" fontId="0" applyFill="1" fillId="0" applyBorder="1" borderId="0" applyAlignment="1" xfId="0">
      <alignment horizontal="left" vertical="center" indent="2"/>
    </xf>
    <xf numFmtId="177" applyNumberFormat="1" fontId="12" applyFont="1" applyFill="1" fillId="0" borderId="241" applyBorder="1" applyAlignment="1" xfId="48">
      <alignment vertical="center"/>
    </xf>
    <xf numFmtId="186" applyNumberFormat="1" fontId="4" applyFont="1" applyFill="1" fillId="0" borderId="242" applyBorder="1" applyAlignment="1" xfId="0">
      <alignment horizontal="right" vertical="center"/>
    </xf>
    <xf numFmtId="177" applyNumberFormat="1" fontId="4" applyFont="1" applyFill="1" fillId="0" borderId="243" applyBorder="1" applyAlignment="1" xfId="0">
      <alignment horizontal="left" vertical="center" indent="1"/>
    </xf>
    <xf numFmtId="0" fontId="23" applyFont="1" applyFill="1" fillId="0" applyBorder="1" borderId="0" applyAlignment="1" xfId="0">
      <alignment horizontal="left" vertical="center"/>
    </xf>
    <xf numFmtId="176" applyNumberFormat="1" fontId="3" applyFont="1" applyFill="1" fillId="0" applyBorder="1" borderId="0" applyAlignment="1" xfId="0">
      <alignment horizontal="right" vertical="center" wrapText="1"/>
    </xf>
    <xf numFmtId="0" fontId="21" applyFont="1" fillId="0" borderId="244" applyBorder="1" applyAlignment="1" xfId="0">
      <alignment horizontal="center" vertical="center"/>
    </xf>
    <xf numFmtId="191" applyNumberFormat="1" fontId="21" applyFont="1" fillId="0" borderId="245" applyBorder="1" applyAlignment="1" xfId="0">
      <alignment horizontal="center" vertical="center" wrapText="1"/>
    </xf>
    <xf numFmtId="182" applyNumberFormat="1" fontId="21" applyFont="1" fillId="0" borderId="246" applyBorder="1" applyAlignment="1" xfId="0">
      <alignment horizontal="center" vertical="center"/>
    </xf>
    <xf numFmtId="180" applyNumberFormat="1" fontId="33" applyFont="1" applyFill="1" fillId="0" borderId="247" applyBorder="1" applyAlignment="1" xfId="234">
      <alignment vertical="center"/>
    </xf>
    <xf numFmtId="182" applyNumberFormat="1" fontId="17" applyFont="1" fillId="0" borderId="248" applyBorder="1" applyAlignment="1" xfId="0">
      <alignment vertical="center"/>
    </xf>
    <xf numFmtId="182" applyNumberFormat="1" fontId="17" applyFont="1" fillId="0" borderId="249" applyBorder="1" applyAlignment="1" xfId="0">
      <alignment horizontal="right" vertical="center"/>
    </xf>
    <xf numFmtId="180" applyNumberFormat="1" fontId="17" applyFont="1" applyFill="1" fillId="0" borderId="250" applyBorder="1" applyAlignment="1" xfId="0">
      <alignment vertical="center"/>
    </xf>
    <xf numFmtId="180" applyNumberFormat="1" fontId="17" applyFont="1" fillId="0" borderId="251" applyBorder="1" applyAlignment="1" xfId="0">
      <alignment vertical="center"/>
    </xf>
    <xf numFmtId="182" applyNumberFormat="1" fontId="17" applyFont="1" applyFill="1" fillId="0" borderId="252" applyBorder="1" applyAlignment="1" xfId="0">
      <alignment vertical="center"/>
    </xf>
    <xf numFmtId="0" fontId="21" applyFont="1" fillId="0" borderId="253" applyBorder="1" applyAlignment="1" xfId="0">
      <alignment vertical="center"/>
    </xf>
    <xf numFmtId="180" applyNumberFormat="1" fontId="21" applyFont="1" fillId="0" borderId="254" applyBorder="1" applyAlignment="1" xfId="0">
      <alignment vertical="center"/>
    </xf>
    <xf numFmtId="182" applyNumberFormat="1" fontId="21" applyFont="1" fillId="0" borderId="255" applyBorder="1" applyAlignment="1" xfId="0">
      <alignment vertical="center"/>
    </xf>
    <xf numFmtId="0" fontId="10" applyFont="1" applyFill="1" fillId="0" borderId="0" applyAlignment="1" xfId="260"/>
    <xf numFmtId="0" fontId="32" applyFont="1" fillId="0" borderId="256" applyBorder="1" applyAlignment="1" xfId="0">
      <alignment horizontal="center" vertical="center"/>
    </xf>
    <xf numFmtId="0" fontId="32" applyFont="1" applyFill="1" fillId="0" borderId="257" applyBorder="1" applyAlignment="1" xfId="0">
      <alignment horizontal="center" vertical="center"/>
    </xf>
    <xf numFmtId="0" fontId="32" applyFont="1" applyFill="1" fillId="0" borderId="258" applyBorder="1" applyAlignment="1" xfId="0">
      <alignment vertical="center"/>
    </xf>
    <xf numFmtId="194" applyNumberFormat="1" fontId="21" applyFont="1" applyFill="1" fillId="0" borderId="259" applyBorder="1" applyAlignment="1" xfId="0">
      <alignment vertical="center"/>
    </xf>
    <xf numFmtId="182" applyNumberFormat="1" fontId="32" applyFont="1" fillId="0" borderId="260" applyBorder="1" applyAlignment="1" xfId="0">
      <alignment vertical="center"/>
    </xf>
    <xf numFmtId="182" applyNumberFormat="1" fontId="34" applyFont="1" fillId="0" borderId="261" applyBorder="1" applyAlignment="1" xfId="0">
      <alignment vertical="center"/>
    </xf>
    <xf numFmtId="0" fontId="35" applyFont="1" applyFill="1" fillId="0" borderId="262" applyBorder="1" applyAlignment="1" xfId="88">
      <alignment vertical="center"/>
    </xf>
    <xf numFmtId="194" applyNumberFormat="1" fontId="33" applyFont="1" applyFill="1" fillId="0" borderId="263" applyBorder="1" applyAlignment="1" xfId="88">
      <alignment vertical="center"/>
    </xf>
    <xf numFmtId="194" applyNumberFormat="1" fontId="33" applyFont="1" applyFill="1" fillId="0" borderId="264" applyBorder="1" applyAlignment="1" xfId="88">
      <alignment horizontal="right" vertical="center"/>
    </xf>
    <xf numFmtId="195" applyNumberFormat="1" fontId="35" applyFont="1" applyFill="1" fillId="0" borderId="265" applyBorder="1" applyAlignment="1" xfId="88">
      <alignment horizontal="left" vertical="center"/>
    </xf>
    <xf numFmtId="0" fontId="34" applyFont="1" applyFill="1" fillId="0" borderId="266" applyBorder="1" applyAlignment="1" xfId="0">
      <alignment horizontal="left" vertical="center"/>
    </xf>
    <xf numFmtId="194" applyNumberFormat="1" fontId="17" applyFont="1" applyFill="1" fillId="0" borderId="267" applyBorder="1" applyAlignment="1" xfId="0">
      <alignment horizontal="right" vertical="center"/>
    </xf>
    <xf numFmtId="194" applyNumberFormat="1" fontId="21" applyFont="1" applyFill="1" fillId="0" borderId="268" applyBorder="1" applyAlignment="1" xfId="0">
      <alignment horizontal="right" vertical="center"/>
    </xf>
    <xf numFmtId="0" fontId="4" applyFont="1" applyFill="1" fillId="0" borderId="269" applyBorder="1" applyAlignment="1" xfId="0">
      <alignment horizontal="left"/>
    </xf>
    <xf numFmtId="0" fontId="4" applyFont="1" applyFill="1" fillId="0" applyBorder="1" borderId="0" applyAlignment="1" xfId="0">
      <alignment horizontal="left"/>
    </xf>
    <xf numFmtId="0" fontId="0" fillId="0" borderId="0" applyAlignment="1" xfId="0">
      <alignment vertical="center"/>
      <protection locked="0"/>
    </xf>
    <xf numFmtId="189" applyNumberFormat="1" fontId="0" fillId="3" applyFill="1" borderId="270" applyBorder="1" applyAlignment="1" xfId="0">
      <alignment horizontal="right" vertical="center" wrapText="1"/>
    </xf>
    <xf numFmtId="189" applyNumberFormat="1" fontId="0" applyFill="1" fillId="0" borderId="271" applyBorder="1" applyAlignment="1" xfId="0"/>
    <xf numFmtId="0" fontId="21" applyFont="1" fillId="0" borderId="272" applyBorder="1" applyAlignment="1" xfId="0">
      <alignment horizontal="center" vertical="center" wrapText="1"/>
    </xf>
    <xf numFmtId="191" applyNumberFormat="1" fontId="21" applyFont="1" fillId="0" borderId="273" applyBorder="1" applyAlignment="1" xfId="0">
      <alignment horizontal="center" vertical="center" wrapText="1"/>
    </xf>
    <xf numFmtId="196" applyNumberFormat="1" fontId="21" applyFont="1" fillId="0" borderId="274" applyBorder="1" applyAlignment="1" xfId="0">
      <alignment horizontal="center" vertical="center" wrapText="1"/>
    </xf>
    <xf numFmtId="187" applyNumberFormat="1" fontId="21" applyFont="1" fillId="0" borderId="275" applyBorder="1" applyAlignment="1" xfId="0">
      <alignment vertical="center"/>
    </xf>
    <xf numFmtId="0" fontId="21" applyFont="1" applyFill="1" fillId="0" borderId="276" applyBorder="1" applyAlignment="1" xfId="0">
      <alignment vertical="center"/>
    </xf>
    <xf numFmtId="0" fontId="33" applyFont="1" applyFill="1" fillId="0" borderId="277" applyBorder="1" applyAlignment="1" xfId="88">
      <alignment vertical="center"/>
    </xf>
    <xf numFmtId="195" applyNumberFormat="1" fontId="33" applyFont="1" applyFill="1" fillId="0" borderId="278" applyBorder="1" applyAlignment="1" xfId="88">
      <alignment horizontal="left" vertical="center"/>
    </xf>
    <xf numFmtId="0" fontId="17" applyFont="1" applyFill="1" fillId="0" borderId="279" applyBorder="1" applyAlignment="1" xfId="0">
      <alignment horizontal="left" vertical="center"/>
    </xf>
    <xf numFmtId="0" fontId="0" applyFill="1" fillId="0" borderId="0" applyAlignment="1" xfId="0">
      <alignment horizontal="left" vertical="top" wrapText="1"/>
    </xf>
    <xf numFmtId="197" applyNumberFormat="1" fontId="0" fillId="0" borderId="0" applyAlignment="1" xfId="0">
      <alignment vertical="center"/>
    </xf>
    <xf numFmtId="0" fontId="0" fillId="6" applyFill="1" borderId="0" applyAlignment="1" xfId="0">
      <alignment vertical="center"/>
    </xf>
    <xf numFmtId="0" fontId="36" applyFont="1" fillId="7" applyFill="1" borderId="280" applyBorder="1" applyAlignment="1" xfId="0">
      <alignment vertical="center"/>
    </xf>
    <xf numFmtId="0" fontId="37" applyFont="1" fillId="8" applyFill="1" borderId="281" applyBorder="1" applyAlignment="1" xfId="0">
      <alignment vertical="center"/>
    </xf>
    <xf numFmtId="0" fontId="38" applyFont="1" fillId="9" applyFill="1" borderId="0" applyAlignment="1" xfId="0">
      <alignment vertical="center"/>
    </xf>
    <xf numFmtId="198" applyNumberFormat="1" fontId="0" fillId="0" borderId="0" applyAlignment="1" xfId="0">
      <alignment vertical="center"/>
    </xf>
    <xf numFmtId="0" fontId="3" applyFont="1" fillId="0" borderId="0" applyAlignment="1" xfId="0"/>
    <xf numFmtId="0" fontId="39" applyFont="1" fillId="10" applyFill="1" borderId="0" applyAlignment="1" xfId="0">
      <alignment vertical="center"/>
    </xf>
    <xf numFmtId="199" applyNumberFormat="1" fontId="0" fillId="0" borderId="0" applyAlignment="1" xfId="0">
      <alignment vertical="center"/>
    </xf>
    <xf numFmtId="0" fontId="0" fillId="11" applyFill="1" borderId="0" applyAlignment="1" xfId="0">
      <alignment vertical="center"/>
    </xf>
    <xf numFmtId="0" fontId="40" applyFont="1" fillId="7" applyFill="1" borderId="282" applyBorder="1" applyAlignment="1" xfId="0">
      <alignment vertical="center"/>
    </xf>
    <xf numFmtId="184" applyNumberFormat="1" fontId="0" fillId="0" borderId="0" applyAlignment="1" xfId="0">
      <alignment vertical="center"/>
    </xf>
    <xf numFmtId="0" fontId="41" applyFont="1" fillId="12" applyFill="1" borderId="0" applyAlignment="1" xfId="0">
      <alignment vertical="center"/>
    </xf>
    <xf numFmtId="0" fontId="42" applyFont="1" fillId="13" applyFill="1" borderId="0" applyAlignment="1" xfId="0">
      <alignment vertical="center"/>
    </xf>
    <xf numFmtId="0" fontId="43" applyFont="1" fillId="0" borderId="0" applyAlignment="1" xfId="0">
      <alignment vertical="center"/>
    </xf>
    <xf numFmtId="182" applyNumberFormat="1" fontId="0" fillId="0" borderId="0" applyAlignment="1" xfId="0">
      <alignment vertical="center"/>
    </xf>
    <xf numFmtId="0" fontId="44" applyFont="1" fillId="0" borderId="0" applyAlignment="1" xfId="0">
      <alignment vertical="center"/>
    </xf>
    <xf numFmtId="0" fontId="0" fillId="14" applyFill="1" borderId="283" applyBorder="1" applyAlignment="1" xfId="0">
      <alignment vertical="center"/>
    </xf>
    <xf numFmtId="0" fontId="42" applyFont="1" fillId="15" applyFill="1" borderId="0" applyAlignment="1" xfId="0">
      <alignment vertical="center"/>
    </xf>
    <xf numFmtId="0" fontId="14" applyFont="1" fillId="0" borderId="0" applyAlignment="1" xfId="0">
      <alignment vertical="center"/>
    </xf>
    <xf numFmtId="0" fontId="42" applyFont="1" fillId="16" applyFill="1" borderId="0" applyAlignment="1" xfId="0">
      <alignment vertical="center"/>
    </xf>
    <xf numFmtId="0" fontId="45" applyFont="1" fillId="0" borderId="0" applyAlignment="1" xfId="0">
      <alignment vertical="center"/>
    </xf>
    <xf numFmtId="0" fontId="46" applyFont="1" fillId="0" borderId="0" applyAlignment="1" xfId="0">
      <alignment vertical="center"/>
    </xf>
    <xf numFmtId="0" fontId="47" applyFont="1" fillId="0" borderId="0" applyAlignment="1" xfId="0">
      <alignment vertical="center"/>
    </xf>
    <xf numFmtId="0" fontId="48" applyFont="1" fillId="9" applyFill="1" borderId="0" applyAlignment="1" xfId="0">
      <alignment vertical="center"/>
    </xf>
    <xf numFmtId="0" fontId="49" applyFont="1" fillId="0" borderId="284" applyBorder="1" applyAlignment="1" xfId="0">
      <alignment vertical="center"/>
    </xf>
    <xf numFmtId="182" applyNumberFormat="1" fontId="3" applyFont="1" fillId="0" borderId="0" applyAlignment="1" xfId="0"/>
    <xf numFmtId="0" fontId="50" applyFont="1" fillId="0" borderId="285" applyBorder="1" applyAlignment="1" xfId="0">
      <alignment vertical="center"/>
    </xf>
    <xf numFmtId="186" applyNumberFormat="1" fontId="51" applyFont="1" fillId="0" borderId="0" applyAlignment="1" xfId="0"/>
    <xf numFmtId="0" fontId="42" applyFont="1" fillId="17" applyFill="1" borderId="0" applyAlignment="1" xfId="0">
      <alignment vertical="center"/>
    </xf>
    <xf numFmtId="0" fontId="45" applyFont="1" fillId="0" borderId="286" applyBorder="1" applyAlignment="1" xfId="0">
      <alignment vertical="center"/>
    </xf>
    <xf numFmtId="0" fontId="42" applyFont="1" fillId="18" applyFill="1" borderId="0" applyAlignment="1" xfId="0">
      <alignment vertical="center"/>
    </xf>
    <xf numFmtId="0" fontId="52" applyFont="1" fillId="19" applyFill="1" borderId="287" applyBorder="1" applyAlignment="1" xfId="0">
      <alignment vertical="center"/>
    </xf>
    <xf numFmtId="0" fontId="53" applyFont="1" fillId="8" applyFill="1" borderId="288" applyBorder="1" applyAlignment="1" xfId="0">
      <alignment vertical="center"/>
    </xf>
    <xf numFmtId="0" fontId="54" applyFont="1" fillId="19" applyFill="1" borderId="289" applyBorder="1" applyAlignment="1" xfId="0">
      <alignment vertical="center"/>
    </xf>
    <xf numFmtId="0" fontId="0" fillId="20" applyFill="1" borderId="0" applyAlignment="1" xfId="0">
      <alignment vertical="center"/>
    </xf>
    <xf numFmtId="0" fontId="55" applyFont="1" fillId="21" applyFill="1" borderId="290" applyBorder="1" applyAlignment="1" xfId="0">
      <alignment vertical="center"/>
    </xf>
    <xf numFmtId="0" fontId="0" fillId="22" applyFill="1" borderId="0" applyAlignment="1" xfId="0">
      <alignment vertical="center"/>
    </xf>
    <xf numFmtId="0" fontId="42" applyFont="1" fillId="23" applyFill="1" borderId="0" applyAlignment="1" xfId="0">
      <alignment vertical="center"/>
    </xf>
    <xf numFmtId="0" fontId="56" applyFont="1" fillId="0" borderId="291" applyBorder="1" applyAlignment="1" xfId="0">
      <alignment vertical="center"/>
    </xf>
    <xf numFmtId="0" fontId="4" applyFont="1" fillId="0" borderId="292" applyBorder="1" applyAlignment="1" xfId="0">
      <alignment vertical="center"/>
    </xf>
    <xf numFmtId="0" fontId="57" applyFont="1" fillId="24" applyFill="1" borderId="0" applyAlignment="1" xfId="0">
      <alignment vertical="center"/>
    </xf>
    <xf numFmtId="0" fontId="0" fillId="9" applyFill="1" borderId="0" applyAlignment="1" xfId="0">
      <alignment vertical="center"/>
    </xf>
    <xf numFmtId="0" fontId="58" applyFont="1" fillId="0" borderId="293" applyBorder="1" applyAlignment="1" xfId="0">
      <alignment vertical="center"/>
    </xf>
    <xf numFmtId="0" fontId="59" applyFont="1" fillId="25" applyFill="1" borderId="0" applyAlignment="1" xfId="0">
      <alignment vertical="center"/>
    </xf>
    <xf numFmtId="0" fontId="0" fillId="26" applyFill="1" borderId="0" applyAlignment="1" xfId="0">
      <alignment vertical="center"/>
    </xf>
    <xf numFmtId="0" fontId="42"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42" applyFont="1" fillId="21" applyFill="1" borderId="0" applyAlignment="1" xfId="0">
      <alignment vertical="center"/>
    </xf>
    <xf numFmtId="0" fontId="42" applyFont="1" fillId="32" applyFill="1" borderId="0" applyAlignment="1" xfId="0">
      <alignment vertical="center"/>
    </xf>
    <xf numFmtId="0" fontId="0" fillId="33" applyFill="1" borderId="0" applyAlignment="1" xfId="0">
      <alignment vertical="center"/>
    </xf>
    <xf numFmtId="0" fontId="0" fillId="34" applyFill="1" borderId="0" applyAlignment="1" xfId="0">
      <alignment vertical="center"/>
    </xf>
    <xf numFmtId="0" fontId="42" applyFont="1" fillId="35" applyFill="1" borderId="0" applyAlignment="1" xfId="0">
      <alignment vertical="center"/>
    </xf>
    <xf numFmtId="0" fontId="0" fillId="36" applyFill="1" borderId="0" applyAlignment="1" xfId="0">
      <alignment vertical="center"/>
    </xf>
    <xf numFmtId="0" fontId="42" applyFont="1" fillId="37" applyFill="1" borderId="0" applyAlignment="1" xfId="0">
      <alignment vertical="center"/>
    </xf>
    <xf numFmtId="0" fontId="42" applyFont="1" fillId="38" applyFill="1" borderId="0" applyAlignment="1" xfId="0">
      <alignment vertical="center"/>
    </xf>
    <xf numFmtId="0" fontId="60" applyFont="1" fillId="39" applyFill="1" borderId="0" applyAlignment="1" xfId="0">
      <alignment vertical="center"/>
    </xf>
    <xf numFmtId="0" fontId="0" fillId="40" applyFill="1" borderId="0" applyAlignment="1" xfId="0">
      <alignment vertical="center"/>
    </xf>
    <xf numFmtId="0" fontId="42" applyFont="1" fillId="41" applyFill="1" borderId="0" applyAlignment="1" xfId="0">
      <alignment vertical="center"/>
    </xf>
    <xf numFmtId="0" fontId="61" applyFont="1" fillId="10" applyFill="1" borderId="0" applyAlignment="1" xfId="0">
      <alignment vertical="center"/>
    </xf>
    <xf numFmtId="200" applyNumberFormat="1" fontId="3" applyFont="1" fillId="0" borderId="0" applyAlignment="1" xfId="0">
      <alignment vertical="center"/>
    </xf>
    <xf numFmtId="0" fontId="0" fillId="0" borderId="0" applyAlignment="1" xfId="0"/>
    <xf numFmtId="0" fontId="58" applyFont="1" fillId="0" borderId="0" applyAlignment="1" xfId="0">
      <alignment vertical="center"/>
    </xf>
    <xf numFmtId="0" fontId="0" fillId="42" applyFill="1" borderId="0" applyAlignment="1" xfId="0">
      <alignment vertical="center"/>
    </xf>
    <xf numFmtId="0" fontId="0" fillId="43" applyFill="1" borderId="0" applyAlignment="1" xfId="0">
      <alignment vertical="center"/>
    </xf>
    <xf numFmtId="0" fontId="3" applyFont="1" fillId="14" applyFill="1" borderId="0" applyAlignment="1" xfId="0">
      <alignment vertical="center"/>
    </xf>
    <xf numFmtId="0" fontId="42" applyFont="1" fillId="44" applyFill="1" borderId="0" applyAlignment="1" xfId="0">
      <alignment vertical="center"/>
    </xf>
    <xf numFmtId="0" fontId="42" applyFont="1" fillId="45" applyFill="1" borderId="0" applyAlignment="1" xfId="0">
      <alignment vertical="center"/>
    </xf>
    <xf numFmtId="0" fontId="4" applyFont="1" fillId="0" borderId="294" applyBorder="1" applyAlignment="1" xfId="0">
      <alignment vertical="center"/>
    </xf>
    <xf numFmtId="0" fontId="42" applyFont="1" fillId="46" applyFill="1" borderId="0" applyAlignment="1" xfId="0">
      <alignment vertical="center"/>
    </xf>
    <xf numFmtId="191" applyNumberFormat="1" fontId="3" applyFont="1" fillId="0" borderId="0" applyAlignment="1" xfId="0"/>
    <xf numFmtId="0" fontId="0" fillId="47" applyFill="1" borderId="0" applyAlignment="1" xfId="0">
      <alignment vertical="center"/>
    </xf>
    <xf numFmtId="0" fontId="55" applyFont="1" fillId="48" applyFill="1" borderId="295" applyBorder="1" applyAlignment="1" xfId="0">
      <alignment vertical="center"/>
    </xf>
    <xf numFmtId="0" fontId="62" applyFont="1" fillId="0" borderId="296" applyBorder="1" applyAlignment="1" xfId="0">
      <alignment vertical="center"/>
    </xf>
    <xf numFmtId="0" fontId="63" applyFont="1" fillId="0" borderId="297" applyBorder="1" applyAlignment="1" xfId="0">
      <alignment vertical="center"/>
    </xf>
    <xf numFmtId="0" fontId="64" applyFont="1" fillId="0" borderId="0" applyAlignment="1" xfId="0">
      <alignment vertical="center"/>
    </xf>
    <xf numFmtId="0" fontId="42" applyFont="1" fillId="49" applyFill="1" borderId="0" applyAlignment="1" xfId="0">
      <alignment vertical="center"/>
    </xf>
    <xf numFmtId="0" fontId="0" fillId="50" applyFill="1" borderId="0" applyAlignment="1" xfId="0">
      <alignment vertical="center"/>
    </xf>
    <xf numFmtId="0" fontId="0" fillId="8" applyFill="1" borderId="0" applyAlignment="1" xfId="0">
      <alignment vertical="center"/>
    </xf>
    <xf numFmtId="184" applyNumberFormat="1" fontId="3" applyFont="1" fillId="0" borderId="0" applyAlignment="1" xfId="0"/>
    <xf numFmtId="0" fontId="65" applyFont="1" fillId="10" applyFill="1" borderId="0" applyAlignment="1" xfId="0">
      <alignment vertical="center"/>
    </xf>
    <xf numFmtId="0" fontId="66" applyFont="1" fillId="10" applyFill="1" borderId="0" applyAlignment="1" xfId="0">
      <alignment vertical="center"/>
    </xf>
    <xf numFmtId="0" fontId="0" fillId="14" applyFill="1" borderId="298" applyBorder="1" applyAlignment="1" xfId="0">
      <alignment vertical="center"/>
    </xf>
    <xf numFmtId="0" fontId="0" fillId="15" applyFill="1" borderId="0" applyAlignment="1" xfId="0">
      <alignment vertical="center"/>
    </xf>
    <xf numFmtId="0" fontId="67" applyFont="1" fillId="0" borderId="299" applyBorder="1" applyAlignment="1" xfId="0">
      <alignment vertical="center"/>
    </xf>
    <xf numFmtId="0" fontId="68" applyFont="1" fillId="0" borderId="0" applyAlignment="1" xfId="0">
      <alignment vertical="center"/>
    </xf>
    <xf numFmtId="0" fontId="0" fillId="51" applyFill="1" borderId="0" applyAlignment="1" xfId="0">
      <alignment vertical="center"/>
    </xf>
    <xf numFmtId="0" fontId="0" fillId="10" applyFill="1" borderId="0" applyAlignment="1" xfId="0">
      <alignment vertical="center"/>
    </xf>
    <xf numFmtId="0" fontId="42" applyFont="1" fillId="52" applyFill="1" borderId="0" applyAlignment="1" xfId="0">
      <alignment vertical="center"/>
    </xf>
    <xf numFmtId="201" applyNumberFormat="1" fontId="3" applyFont="1" fillId="0" borderId="0" applyAlignment="1" xfId="0"/>
    <xf numFmtId="0" fontId="42" applyFont="1" fillId="47"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182" applyNumberFormat="1" fontId="69" applyFont="1" fillId="0" borderId="0" applyAlignment="1" xfId="0">
      <alignment vertical="center"/>
    </xf>
    <xf numFmtId="202" applyNumberFormat="1" fontId="0" fillId="0" borderId="0" applyAlignment="1" xfId="0"/>
    <xf numFmtId="0" fontId="70" applyFont="1" fillId="9" applyFill="1" borderId="0" applyAlignment="1" xfId="0">
      <alignment vertical="center"/>
    </xf>
    <xf numFmtId="0" fontId="71" applyFont="1" fillId="10" applyFill="1" borderId="0" applyAlignment="1" xfId="0">
      <alignment vertical="center"/>
    </xf>
    <xf numFmtId="196" applyNumberFormat="1" fontId="0" fillId="0" borderId="0" applyAlignment="1" xfId="0"/>
    <xf numFmtId="203" applyNumberFormat="1" fontId="3" applyFont="1" fillId="0" borderId="0" applyAlignment="1" xfId="0"/>
    <xf numFmtId="200" applyNumberFormat="1" fontId="3" applyFont="1" fillId="0" borderId="0" applyAlignment="1" xfId="0"/>
    <xf numFmtId="0" fontId="72" applyFont="1" fillId="12" applyFill="1" borderId="0" applyAlignment="1" xfId="0">
      <alignment vertical="center"/>
    </xf>
    <xf numFmtId="0" fontId="73" applyFont="1" fillId="24" applyFill="1" borderId="0" applyAlignment="1" xfId="0">
      <alignment vertical="center"/>
    </xf>
    <xf numFmtId="0" fontId="74" applyFont="1" fillId="25" applyFill="1" borderId="0" applyAlignment="1" xfId="0">
      <alignment vertical="center"/>
    </xf>
    <xf numFmtId="0" fontId="75" applyFont="1" fillId="19" applyFill="1" borderId="300" applyBorder="1" applyAlignment="1" xfId="0">
      <alignment vertical="center"/>
    </xf>
    <xf numFmtId="0" fontId="76" applyFont="1" fillId="21" applyFill="1" borderId="301" applyBorder="1" applyAlignment="1" xfId="0">
      <alignment vertical="center"/>
    </xf>
    <xf numFmtId="0" fontId="77" applyFont="1" fillId="0" borderId="0" applyAlignment="1" xfId="0">
      <alignment vertical="center"/>
    </xf>
    <xf numFmtId="0" fontId="78" applyFont="1" fillId="0" borderId="0" applyAlignment="1" xfId="0">
      <alignment vertical="center"/>
    </xf>
    <xf numFmtId="0" fontId="79" applyFont="1" fillId="0" borderId="302" applyBorder="1" applyAlignment="1" xfId="0">
      <alignment vertical="center"/>
    </xf>
    <xf numFmtId="0" fontId="80" applyFont="1" fillId="19" applyFill="1" borderId="303" applyBorder="1" applyAlignment="1" xfId="0">
      <alignment vertical="center"/>
    </xf>
    <xf numFmtId="0" fontId="81" applyFont="1" fillId="8" applyFill="1" borderId="304" applyBorder="1" applyAlignment="1" xfId="0">
      <alignment vertical="center"/>
    </xf>
    <xf numFmtId="0" fontId="82" applyFont="1" fillId="0" borderId="0" applyAlignment="1" xfId="0">
      <alignment vertical="center"/>
    </xf>
    <xf numFmtId="0" fontId="83" applyFont="1" fillId="0" borderId="305" applyBorder="1" applyAlignment="1" xfId="0">
      <alignment vertical="center"/>
    </xf>
    <xf numFmtId="0" fontId="84" applyFont="1" fillId="0" borderId="306" applyBorder="1" applyAlignment="1" xfId="0">
      <alignment vertical="center"/>
    </xf>
    <xf numFmtId="0" fontId="85" applyFont="1" fillId="0" borderId="307" applyBorder="1" applyAlignment="1" xfId="0">
      <alignment vertical="center"/>
    </xf>
    <xf numFmtId="0" fontId="85" applyFont="1" fillId="0" borderId="0" applyAlignment="1" xfId="0">
      <alignment vertical="center"/>
    </xf>
    <xf numFmtId="0" fontId="18" applyFont="1" fillId="0" borderId="308" applyBorder="1" applyAlignment="1" xfId="0">
      <alignment vertical="center"/>
    </xf>
    <xf numFmtId="0" fontId="3" applyFont="1" fillId="56" applyFill="1" borderId="0" applyAlignment="1" xfId="0">
      <alignment vertical="center"/>
    </xf>
    <xf numFmtId="0" fontId="3" applyFont="1" fillId="57" applyFill="1" borderId="0" applyAlignment="1" xfId="0">
      <alignment vertical="center"/>
    </xf>
    <xf numFmtId="0" fontId="3" applyFont="1" fillId="58" applyFill="1" borderId="0" applyAlignment="1" xfId="0">
      <alignment vertical="center"/>
    </xf>
    <xf numFmtId="0" fontId="3" applyFont="1" fillId="59" applyFill="1" borderId="0" applyAlignment="1" xfId="0">
      <alignment vertical="center"/>
    </xf>
    <xf numFmtId="0" fontId="3" applyFont="1" fillId="60" applyFill="1" borderId="0" applyAlignment="1" xfId="0">
      <alignment vertical="center"/>
    </xf>
    <xf numFmtId="0" fontId="3" applyFont="1" fillId="61" applyFill="1" borderId="0" applyAlignment="1" xfId="0">
      <alignment vertical="center"/>
    </xf>
    <xf numFmtId="0" fontId="3" applyFont="1" fillId="62" applyFill="1" borderId="0" applyAlignment="1" xfId="0">
      <alignment vertical="center"/>
    </xf>
    <xf numFmtId="0" fontId="3" applyFont="1" fillId="63" applyFill="1" borderId="0" applyAlignment="1" xfId="0">
      <alignment vertical="center"/>
    </xf>
    <xf numFmtId="0" fontId="3" applyFont="1" fillId="64" applyFill="1" borderId="0" applyAlignment="1" xfId="0">
      <alignment vertical="center"/>
    </xf>
    <xf numFmtId="0" fontId="3" applyFont="1" fillId="65" applyFill="1" borderId="0" applyAlignment="1" xfId="0">
      <alignment vertical="center"/>
    </xf>
    <xf numFmtId="0" fontId="3" applyFont="1" fillId="66" applyFill="1" borderId="0" applyAlignment="1" xfId="0">
      <alignment vertical="center"/>
    </xf>
    <xf numFmtId="0" fontId="3" applyFont="1" fillId="67" applyFill="1" borderId="0" applyAlignment="1" xfId="0">
      <alignment vertical="center"/>
    </xf>
    <xf numFmtId="0" fontId="86" applyFont="1" fillId="68" applyFill="1" borderId="0" applyAlignment="1" xfId="0">
      <alignment vertical="center"/>
    </xf>
    <xf numFmtId="0" fontId="86" applyFont="1" fillId="69" applyFill="1" borderId="0" applyAlignment="1" xfId="0">
      <alignment vertical="center"/>
    </xf>
    <xf numFmtId="0" fontId="86" applyFont="1" fillId="70" applyFill="1" borderId="0" applyAlignment="1" xfId="0">
      <alignment vertical="center"/>
    </xf>
    <xf numFmtId="0" fontId="86" applyFont="1" fillId="71" applyFill="1" borderId="0" applyAlignment="1" xfId="0">
      <alignment vertical="center"/>
    </xf>
    <xf numFmtId="0" fontId="86" applyFont="1" fillId="72" applyFill="1" borderId="0" applyAlignment="1" xfId="0">
      <alignment vertical="center"/>
    </xf>
    <xf numFmtId="0" fontId="86" applyFont="1" fillId="73" applyFill="1" borderId="0" applyAlignment="1" xfId="0">
      <alignment vertical="center"/>
    </xf>
    <xf numFmtId="0" fontId="86" applyFont="1" fillId="74" applyFill="1" borderId="0" applyAlignment="1" xfId="0">
      <alignment vertical="center"/>
    </xf>
    <xf numFmtId="0" fontId="86" applyFont="1" fillId="75" applyFill="1" borderId="0" applyAlignment="1" xfId="0">
      <alignment vertical="center"/>
    </xf>
    <xf numFmtId="0" fontId="86" applyFont="1" fillId="76" applyFill="1" borderId="0" applyAlignment="1" xfId="0">
      <alignment vertical="center"/>
    </xf>
    <xf numFmtId="0" fontId="86" applyFont="1" fillId="77" applyFill="1" borderId="0" applyAlignment="1" xfId="0">
      <alignment vertical="center"/>
    </xf>
    <xf numFmtId="0" fontId="86" applyFont="1" fillId="78" applyFill="1" borderId="0" applyAlignment="1" xfId="0">
      <alignment vertical="center"/>
    </xf>
    <xf numFmtId="0" fontId="86" applyFont="1" fillId="79" applyFill="1" borderId="0" applyAlignment="1" xfId="0">
      <alignment vertical="center"/>
    </xf>
    <xf numFmtId="0" fontId="0" fillId="4" applyFill="1" borderId="0" applyAlignment="1" xfId="0">
      <alignment vertical="center"/>
    </xf>
    <xf numFmtId="189" applyNumberFormat="1" fontId="0" fillId="4" applyFill="1" borderId="309" applyBorder="1" applyAlignment="1" xfId="0">
      <alignment horizontal="right" vertical="center" wrapText="1"/>
    </xf>
    <xf numFmtId="0" fontId="0" fillId="4" applyFill="1" applyBorder="1" borderId="0" applyAlignment="1" xfId="32">
      <alignment vertical="center"/>
    </xf>
    <xf numFmtId="0" fontId="0" fillId="4" applyFill="1" borderId="310" applyBorder="1" applyAlignment="1" xfId="0">
      <alignment horizontal="right" vertical="center" wrapText="1"/>
    </xf>
    <xf numFmtId="0" fontId="0" fillId="4" applyFill="1" borderId="311" applyBorder="1" applyAlignment="1" xfId="0">
      <alignment vertical="center" wrapText="1"/>
    </xf>
    <xf numFmtId="0" fontId="4" applyFont="1" fillId="4" applyFill="1" applyBorder="1" borderId="0" applyAlignment="1" xfId="32">
      <alignment vertical="center"/>
    </xf>
    <xf numFmtId="0" fontId="4" applyFont="1" fillId="4" applyFill="1" borderId="312" applyBorder="1" applyAlignment="1" xfId="0">
      <alignment horizontal="right" vertical="center" wrapText="1"/>
    </xf>
    <xf numFmtId="0" fontId="4" applyFont="1" fillId="4" applyFill="1" borderId="313" applyBorder="1" applyAlignment="1" xfId="0">
      <alignment vertical="center"/>
    </xf>
    <xf numFmtId="182" applyNumberFormat="1" fontId="0" fillId="4" applyFill="1" borderId="314" applyBorder="1" applyAlignment="1" xfId="0">
      <alignment horizontal="right" vertical="center" wrapText="1"/>
    </xf>
    <xf numFmtId="181" applyNumberFormat="1" fontId="0" fillId="4" applyFill="1" borderId="315" applyBorder="1" applyAlignment="1" xfId="0">
      <alignment horizontal="right" vertical="center" wrapText="1"/>
    </xf>
    <xf numFmtId="0" fontId="12" applyFont="1" fillId="4" applyFill="1" borderId="316" applyBorder="1" applyAlignment="1" xfId="32">
      <alignment horizontal="justify" vertical="center" wrapText="1"/>
    </xf>
    <xf numFmtId="0" fontId="0" fillId="4" applyFill="1" borderId="317" applyBorder="1" applyAlignment="1" xfId="0">
      <alignment vertical="center"/>
    </xf>
    <xf numFmtId="0" fontId="12" applyFont="1" fillId="4" applyFill="1" applyBorder="1" borderId="0" applyAlignment="1" xfId="32">
      <alignment vertical="center"/>
    </xf>
    <xf numFmtId="0" fontId="4" applyFont="1" fillId="4" applyFill="1" borderId="318" applyBorder="1" applyAlignment="1" xfId="32">
      <alignment horizontal="center" vertical="center" wrapText="1"/>
    </xf>
    <xf numFmtId="180" applyNumberFormat="1" fontId="4" applyFont="1" fillId="4" applyFill="1" borderId="319" applyBorder="1" applyAlignment="1" xfId="0">
      <alignment horizontal="center" vertical="center"/>
    </xf>
    <xf numFmtId="180" applyNumberFormat="1" fontId="4" applyFont="1" fillId="4" applyFill="1" borderId="320" applyBorder="1" applyAlignment="1" xfId="0">
      <alignment horizontal="center" vertical="center" wrapText="1"/>
    </xf>
    <xf numFmtId="0" fontId="4" applyFont="1" fillId="4" applyFill="1" borderId="313" applyBorder="1" applyAlignment="1" xfId="32">
      <alignment vertical="center"/>
    </xf>
    <xf numFmtId="182" applyNumberFormat="1" fontId="4" applyFont="1" fillId="4" applyFill="1" borderId="322" applyBorder="1" applyAlignment="1" xfId="0">
      <alignment horizontal="right" vertical="center" wrapText="1"/>
    </xf>
    <xf numFmtId="0" fontId="10" applyFont="1" fillId="4" applyFill="1" applyBorder="1" borderId="0" applyAlignment="1" xfId="32">
      <alignment vertical="center"/>
    </xf>
    <xf numFmtId="0" fontId="0" fillId="4" applyFill="1" applyBorder="1" borderId="0" applyAlignment="1" xfId="32">
      <alignment vertical="center"/>
      <protection locked="0"/>
    </xf>
    <xf numFmtId="181" applyNumberFormat="1" fontId="17" applyFont="1" fillId="4" applyFill="1" borderId="323" applyBorder="1" applyAlignment="1" xfId="0">
      <alignment horizontal="right" vertical="center"/>
    </xf>
    <xf numFmtId="0" fontId="17" applyFont="1" fillId="4" applyFill="1" borderId="324" applyBorder="1" applyAlignment="1" xfId="0">
      <alignment horizontal="left" vertical="center" wrapText="1"/>
    </xf>
    <xf numFmtId="0" fontId="3" applyFont="1" applyFill="1" fillId="0" borderId="0" applyAlignment="1" xfId="0">
      <alignment horizontal="right" vertical="center"/>
    </xf>
    <xf numFmtId="0" fontId="4" applyFont="1" fillId="0" borderId="0" applyAlignment="1" xfId="0">
      <alignment vertical="center"/>
    </xf>
    <xf numFmtId="187" applyNumberFormat="1" fontId="4" applyFont="1" applyFill="1" fillId="0" borderId="325" applyBorder="1" applyAlignment="1" xfId="0">
      <alignment horizontal="right" vertical="center"/>
    </xf>
    <xf numFmtId="0" fontId="30" applyFont="1" applyFill="1" fillId="0" borderId="326" applyBorder="1" applyAlignment="1" xfId="25">
      <alignment horizontal="center" vertical="center"/>
    </xf>
    <xf numFmtId="0" fontId="30" applyFont="1" applyFill="1" fillId="0" borderId="326" applyBorder="1" applyAlignment="1" xfId="28">
      <alignment horizontal="center" vertical="center"/>
    </xf>
    <xf numFmtId="176" applyNumberFormat="1" fontId="30" applyFont="1" applyFill="1" fillId="0" borderId="328" applyBorder="1" applyAlignment="1" xfId="31">
      <alignment horizontal="left" vertical="center" indent="2"/>
    </xf>
    <xf numFmtId="0" fontId="30" applyFont="1" applyFill="1" fillId="0" borderId="329" applyBorder="1" applyAlignment="1" xfId="31">
      <alignment horizontal="left" vertical="center" indent="2"/>
    </xf>
    <xf numFmtId="180" applyNumberFormat="1" fontId="87" applyFont="1" applyFill="1" fillId="0" borderId="330" applyBorder="1" applyAlignment="1" xfId="31">
      <alignment horizontal="left" vertical="center"/>
    </xf>
    <xf numFmtId="180" applyNumberFormat="1" fontId="10" applyFont="1" applyFill="1" fillId="0" borderId="0" applyAlignment="1" xfId="25">
      <alignment vertical="center"/>
    </xf>
    <xf numFmtId="180" applyNumberFormat="1" fontId="11" applyFont="1" applyFill="1" fillId="0" borderId="0" applyAlignment="1" xfId="25"/>
    <xf numFmtId="180" applyNumberFormat="1" fontId="12" applyFont="1" applyFill="1" fillId="0" borderId="0" applyAlignment="1" xfId="25">
      <alignment vertical="center"/>
    </xf>
    <xf numFmtId="180" applyNumberFormat="1" fontId="87" applyFont="1" applyFill="1" fillId="0" borderId="330" applyBorder="1" applyAlignment="1" xfId="67">
      <alignment horizontal="left" vertical="center"/>
    </xf>
    <xf numFmtId="0" fontId="30" applyFont="1" applyFill="1" fillId="0" borderId="329" applyBorder="1" applyAlignment="1" xfId="67">
      <alignment horizontal="left" vertical="center" indent="2"/>
    </xf>
    <xf numFmtId="176" applyNumberFormat="1" fontId="30" applyFont="1" applyFill="1" fillId="0" borderId="328" applyBorder="1" applyAlignment="1" xfId="67">
      <alignment horizontal="left" vertical="center" indent="2"/>
    </xf>
    <xf numFmtId="0" fontId="30" applyFont="1" applyFill="1" fillId="0" borderId="326" applyBorder="1" applyAlignment="1" xfId="64">
      <alignment horizontal="center" vertical="center"/>
    </xf>
    <xf numFmtId="182" applyNumberFormat="1" fontId="30" applyFont="1" applyFill="1" fillId="0" borderId="335" applyBorder="1" applyAlignment="1" xfId="336">
      <alignment horizontal="right" vertical="center"/>
    </xf>
    <xf numFmtId="190" applyNumberFormat="1" fontId="24" applyFont="1" applyFill="1" fillId="0" borderId="197" applyBorder="1" applyAlignment="1" xfId="8">
      <alignment horizontal="center" vertical="center"/>
    </xf>
    <xf numFmtId="191" applyNumberFormat="1" fontId="29" applyFont="1" applyFill="1" fillId="0" borderId="192" applyBorder="1" applyAlignment="1" xfId="8">
      <alignment horizontal="left" vertical="center"/>
    </xf>
    <xf numFmtId="182" applyNumberFormat="1" fontId="30" applyFont="1" applyFill="1" fillId="0" borderId="338" applyBorder="1" applyAlignment="1" xfId="336">
      <alignment horizontal="center" vertical="center"/>
    </xf>
    <xf numFmtId="0" fontId="30" applyFont="1" applyFill="1" fillId="0" borderId="326" applyBorder="1" applyAlignment="1" xfId="336">
      <alignment horizontal="center" vertical="center"/>
    </xf>
    <xf numFmtId="176" applyNumberFormat="1" fontId="24" applyFont="1" applyFill="1" fillId="0" borderId="340" applyBorder="1" applyAlignment="1" xfId="0">
      <alignment horizontal="center" vertical="center"/>
    </xf>
    <xf numFmtId="182" applyNumberFormat="1" fontId="0" fillId="0" borderId="341" applyBorder="1" applyAlignment="1" xfId="8">
      <alignment horizontal="center" vertical="center"/>
    </xf>
    <xf numFmtId="176" applyNumberFormat="1" fontId="24" applyFont="1" applyFill="1" fillId="0" borderId="342" applyBorder="1" applyAlignment="1" xfId="0">
      <alignment horizontal="center" vertical="center" wrapText="1"/>
    </xf>
    <xf numFmtId="182" applyNumberFormat="1" fontId="0" fillId="0" borderId="0" applyAlignment="1" xfId="8">
      <alignment horizontal="center" vertical="center"/>
    </xf>
    <xf numFmtId="190" applyNumberFormat="1" fontId="0" applyFill="1" fillId="0" borderId="166" applyBorder="1" applyAlignment="1" xfId="8">
      <alignment horizontal="left" vertical="center" indent="2"/>
    </xf>
    <xf numFmtId="182" applyNumberFormat="1" fontId="4" applyFont="1" fillId="0" borderId="344" applyBorder="1" applyAlignment="1" xfId="8">
      <alignment horizontal="center" vertical="center"/>
    </xf>
    <xf numFmtId="182" applyNumberFormat="1" fontId="4" applyFont="1" fillId="0" borderId="0" applyAlignment="1" xfId="8">
      <alignment horizontal="center" vertical="center"/>
    </xf>
    <xf numFmtId="191" applyNumberFormat="1" fontId="29" applyFont="1" applyFill="1" fillId="0" borderId="201" applyBorder="1" applyAlignment="1" xfId="8">
      <alignment horizontal="center" vertical="center"/>
    </xf>
    <xf numFmtId="180" applyNumberFormat="1" fontId="3" applyFont="1" applyFill="1" fillId="0" borderId="0" applyAlignment="1" xfId="8">
      <alignment horizontal="right"/>
    </xf>
    <xf numFmtId="180" applyNumberFormat="1" fontId="0" applyFill="1" fillId="0" borderId="0" applyAlignment="1" xfId="8">
      <alignment horizontal="right"/>
    </xf>
    <xf numFmtId="190" applyNumberFormat="1" fontId="12" applyFont="1" applyFill="1" fillId="0" borderId="182" applyBorder="1" applyAlignment="1" xfId="8">
      <alignment horizontal="right" vertical="center"/>
    </xf>
    <xf numFmtId="190" applyNumberFormat="1" fontId="0" applyFill="1" fillId="0" borderId="183" applyBorder="1" applyAlignment="1" xfId="8">
      <alignment horizontal="right" vertical="center"/>
    </xf>
    <xf numFmtId="190" applyNumberFormat="1" fontId="4" applyFont="1" applyFill="1" fillId="0" borderId="180" applyBorder="1" applyAlignment="1" xfId="8">
      <alignment horizontal="right" vertical="center" wrapText="1"/>
    </xf>
    <xf numFmtId="190" applyNumberFormat="1" fontId="0" fillId="0" borderId="157" applyBorder="1" applyAlignment="1" xfId="8">
      <alignment horizontal="right"/>
    </xf>
    <xf numFmtId="190" applyNumberFormat="1" fontId="4" applyFont="1" fillId="0" borderId="179" applyBorder="1" applyAlignment="1" xfId="8">
      <alignment horizontal="right"/>
    </xf>
    <xf numFmtId="180" applyNumberFormat="1" fontId="0" fillId="0" borderId="156" applyBorder="1" applyAlignment="1" xfId="8">
      <alignment horizontal="right"/>
    </xf>
    <xf numFmtId="0" fontId="4" applyFont="1" applyFill="1" fillId="0" borderId="57" applyBorder="1" applyAlignment="1" xfId="8">
      <alignment horizontal="right" vertical="center" wrapText="1"/>
    </xf>
    <xf numFmtId="180" applyNumberFormat="1" fontId="3" applyFont="1" applyFill="1" fillId="0" borderId="0" applyAlignment="1" xfId="8">
      <alignment horizontal="right" vertical="center"/>
    </xf>
    <xf numFmtId="180" applyNumberFormat="1" fontId="13" applyFont="1" applyFill="1" fillId="0" borderId="0" applyAlignment="1" xfId="8">
      <alignment horizontal="right" vertical="center" wrapText="1"/>
    </xf>
    <xf numFmtId="0" fontId="23" applyFont="1" applyFill="1" fillId="0" borderId="0" applyAlignment="1" xfId="8">
      <alignment horizontal="right" vertical="center"/>
    </xf>
    <xf numFmtId="190" applyNumberFormat="1" fontId="4" applyFont="1" applyFill="1" fillId="0" borderId="173" applyBorder="1" applyAlignment="1" xfId="8">
      <alignment horizontal="center" vertical="center"/>
    </xf>
    <xf numFmtId="182" applyNumberFormat="1" fontId="10" applyFont="1" fillId="0" borderId="0" applyAlignment="1" xfId="8">
      <alignment vertical="center"/>
    </xf>
    <xf numFmtId="182" applyNumberFormat="1" fontId="12" applyFont="1" fillId="0" borderId="0" applyAlignment="1" xfId="8">
      <alignment vertical="center"/>
    </xf>
    <xf numFmtId="182" applyNumberFormat="1" fontId="12" applyFont="1" fillId="0" borderId="354" applyBorder="1" applyAlignment="1" xfId="8">
      <alignment vertical="center"/>
    </xf>
    <xf numFmtId="182" applyNumberFormat="1" fontId="4" applyFont="1" fillId="0" borderId="0" applyAlignment="1" xfId="8">
      <alignment vertical="center"/>
    </xf>
    <xf numFmtId="191" applyNumberFormat="1" fontId="4" applyFont="1" applyFill="1" fillId="0" borderId="167" applyBorder="1" applyAlignment="1" xfId="8">
      <alignment horizontal="center" vertical="center"/>
    </xf>
    <xf numFmtId="204" applyNumberFormat="1" fontId="0" fillId="0" borderId="0" applyAlignment="1" xfId="0">
      <alignment vertical="center"/>
    </xf>
    <xf numFmtId="204" applyNumberFormat="1" fontId="0" fillId="4" applyFill="1" borderId="356" applyBorder="1" applyAlignment="1" xfId="0">
      <alignment horizontal="right" vertical="center" wrapText="1"/>
    </xf>
    <xf numFmtId="184" applyNumberFormat="1" fontId="0" fillId="4" applyFill="1" borderId="357" applyBorder="1" applyAlignment="1" xfId="0">
      <alignment horizontal="right" vertical="center" wrapText="1"/>
    </xf>
    <xf numFmtId="0" fontId="0" fillId="0" borderId="0" applyAlignment="1" xfId="0">
      <alignment vertical="center"/>
    </xf>
    <xf numFmtId="0" fontId="36" applyFont="1" fillId="7" applyFill="1" borderId="280" applyBorder="1" applyAlignment="1" xfId="0">
      <alignment vertical="center"/>
    </xf>
    <xf numFmtId="0" fontId="38" applyFont="1" fillId="9" applyFill="1" borderId="0" applyAlignment="1" xfId="0">
      <alignment vertical="center"/>
    </xf>
    <xf numFmtId="0" fontId="3" applyFont="1" fillId="0" borderId="0" applyAlignment="1" xfId="0"/>
    <xf numFmtId="0" fontId="39" applyFont="1" fillId="10" applyFill="1" borderId="0" applyAlignment="1" xfId="0">
      <alignment vertical="center"/>
    </xf>
    <xf numFmtId="0" fontId="40" applyFont="1" fillId="7" applyFill="1" borderId="282" applyBorder="1" applyAlignment="1" xfId="0">
      <alignment vertical="center"/>
    </xf>
    <xf numFmtId="182" applyNumberFormat="1" fontId="0" fillId="0" borderId="0" applyAlignment="1" xfId="0">
      <alignment vertical="center"/>
    </xf>
    <xf numFmtId="0" fontId="42" applyFont="1" fillId="15" applyFill="1" borderId="0" applyAlignment="1" xfId="0">
      <alignment vertical="center"/>
    </xf>
    <xf numFmtId="0" fontId="48" applyFont="1" fillId="9" applyFill="1" borderId="0" applyAlignment="1" xfId="0">
      <alignment vertical="center"/>
    </xf>
    <xf numFmtId="182" applyNumberFormat="1" fontId="3" applyFont="1" fillId="0" borderId="0" applyAlignment="1" xfId="0"/>
    <xf numFmtId="186" applyNumberFormat="1" fontId="51" applyFont="1" fillId="0" borderId="0" applyAlignment="1" xfId="0"/>
    <xf numFmtId="0" fontId="53" applyFont="1" fillId="8" applyFill="1" borderId="288" applyBorder="1" applyAlignment="1" xfId="0">
      <alignment vertical="center"/>
    </xf>
    <xf numFmtId="0" fontId="0" fillId="20" applyFill="1" borderId="0" applyAlignment="1" xfId="0">
      <alignment vertical="center"/>
    </xf>
    <xf numFmtId="0" fontId="0" fillId="9" applyFill="1" borderId="0" applyAlignment="1" xfId="0">
      <alignment vertical="center"/>
    </xf>
    <xf numFmtId="0" fontId="58" applyFont="1" fillId="0" borderId="293" applyBorder="1" applyAlignment="1" xfId="0">
      <alignment vertical="center"/>
    </xf>
    <xf numFmtId="0" fontId="3" applyFont="1" fillId="0" borderId="0" applyAlignment="1" xfId="0">
      <alignment vertical="center"/>
    </xf>
    <xf numFmtId="0" fontId="60" applyFont="1" fillId="39" applyFill="1" borderId="0" applyAlignment="1" xfId="0">
      <alignment vertical="center"/>
    </xf>
    <xf numFmtId="0" fontId="61" applyFont="1" fillId="10" applyFill="1" borderId="0" applyAlignment="1" xfId="0">
      <alignment vertical="center"/>
    </xf>
    <xf numFmtId="200" applyNumberFormat="1" fontId="3" applyFont="1" fillId="0" borderId="0" applyAlignment="1" xfId="0">
      <alignment vertical="center"/>
    </xf>
    <xf numFmtId="0" fontId="0" fillId="0" borderId="0" applyAlignment="1" xfId="0"/>
    <xf numFmtId="0" fontId="58" applyFont="1" fillId="0" borderId="0" applyAlignment="1" xfId="0">
      <alignment vertical="center"/>
    </xf>
    <xf numFmtId="0" fontId="0" fillId="42" applyFill="1" borderId="0" applyAlignment="1" xfId="0">
      <alignment vertical="center"/>
    </xf>
    <xf numFmtId="0" fontId="14" applyFont="1" fillId="0" borderId="0" applyAlignment="1" xfId="0">
      <alignment vertical="center"/>
    </xf>
    <xf numFmtId="0" fontId="0" fillId="43" applyFill="1" borderId="0" applyAlignment="1" xfId="0">
      <alignment vertical="center"/>
    </xf>
    <xf numFmtId="0" fontId="3" applyFont="1" fillId="14" applyFill="1" borderId="0" applyAlignment="1" xfId="0">
      <alignment vertical="center"/>
    </xf>
    <xf numFmtId="0" fontId="42" applyFont="1" fillId="44" applyFill="1" borderId="0" applyAlignment="1" xfId="0">
      <alignment vertical="center"/>
    </xf>
    <xf numFmtId="0" fontId="42" applyFont="1" fillId="45" applyFill="1" borderId="0" applyAlignment="1" xfId="0">
      <alignment vertical="center"/>
    </xf>
    <xf numFmtId="0" fontId="4" applyFont="1" fillId="0" borderId="294" applyBorder="1" applyAlignment="1" xfId="0">
      <alignment vertical="center"/>
    </xf>
    <xf numFmtId="0" fontId="42" applyFont="1" fillId="46" applyFill="1" borderId="0" applyAlignment="1" xfId="0">
      <alignment vertical="center"/>
    </xf>
    <xf numFmtId="191" applyNumberFormat="1" fontId="3" applyFont="1" fillId="0" borderId="0" applyAlignment="1" xfId="0"/>
    <xf numFmtId="0" fontId="0" fillId="47" applyFill="1" borderId="0" applyAlignment="1" xfId="0">
      <alignment vertical="center"/>
    </xf>
    <xf numFmtId="0" fontId="55" applyFont="1" fillId="48" applyFill="1" borderId="295" applyBorder="1" applyAlignment="1" xfId="0">
      <alignment vertical="center"/>
    </xf>
    <xf numFmtId="0" fontId="62" applyFont="1" fillId="0" borderId="296" applyBorder="1" applyAlignment="1" xfId="0">
      <alignment vertical="center"/>
    </xf>
    <xf numFmtId="0" fontId="63" applyFont="1" fillId="0" borderId="297" applyBorder="1" applyAlignment="1" xfId="0">
      <alignment vertical="center"/>
    </xf>
    <xf numFmtId="0" fontId="64" applyFont="1" fillId="0" borderId="0" applyAlignment="1" xfId="0">
      <alignment vertical="center"/>
    </xf>
    <xf numFmtId="0" fontId="42" applyFont="1" fillId="49" applyFill="1" borderId="0" applyAlignment="1" xfId="0">
      <alignment vertical="center"/>
    </xf>
    <xf numFmtId="0" fontId="0" fillId="50" applyFill="1" borderId="0" applyAlignment="1" xfId="0">
      <alignment vertical="center"/>
    </xf>
    <xf numFmtId="0" fontId="0" fillId="8" applyFill="1" borderId="0" applyAlignment="1" xfId="0">
      <alignment vertical="center"/>
    </xf>
    <xf numFmtId="184" applyNumberFormat="1" fontId="3" applyFont="1" fillId="0" borderId="0" applyAlignment="1" xfId="0"/>
    <xf numFmtId="0" fontId="65" applyFont="1" fillId="10" applyFill="1" borderId="0" applyAlignment="1" xfId="0">
      <alignment vertical="center"/>
    </xf>
    <xf numFmtId="0" fontId="66" applyFont="1" fillId="10" applyFill="1" borderId="0" applyAlignment="1" xfId="0">
      <alignment vertical="center"/>
    </xf>
    <xf numFmtId="0" fontId="0" fillId="14" applyFill="1" borderId="298" applyBorder="1" applyAlignment="1" xfId="0">
      <alignment vertical="center"/>
    </xf>
    <xf numFmtId="0" fontId="0" fillId="15" applyFill="1" borderId="0" applyAlignment="1" xfId="0">
      <alignment vertical="center"/>
    </xf>
    <xf numFmtId="0" fontId="67" applyFont="1" fillId="0" borderId="299" applyBorder="1" applyAlignment="1" xfId="0">
      <alignment vertical="center"/>
    </xf>
    <xf numFmtId="0" fontId="68" applyFont="1" fillId="0" borderId="0" applyAlignment="1" xfId="0">
      <alignment vertical="center"/>
    </xf>
    <xf numFmtId="0" fontId="0" fillId="51" applyFill="1" borderId="0" applyAlignment="1" xfId="0">
      <alignment vertical="center"/>
    </xf>
    <xf numFmtId="0" fontId="0" fillId="10" applyFill="1" borderId="0" applyAlignment="1" xfId="0">
      <alignment vertical="center"/>
    </xf>
    <xf numFmtId="0" fontId="42" applyFont="1" fillId="52" applyFill="1" borderId="0" applyAlignment="1" xfId="0">
      <alignment vertical="center"/>
    </xf>
    <xf numFmtId="201" applyNumberFormat="1" fontId="3" applyFont="1" fillId="0" borderId="0" applyAlignment="1" xfId="0"/>
    <xf numFmtId="0" fontId="42" applyFont="1" fillId="47"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182" applyNumberFormat="1" fontId="69" applyFont="1" fillId="0" borderId="0" applyAlignment="1" xfId="0">
      <alignment vertical="center"/>
    </xf>
    <xf numFmtId="202" applyNumberFormat="1" fontId="0" fillId="0" borderId="0" applyAlignment="1" xfId="0"/>
    <xf numFmtId="0" fontId="70" applyFont="1" fillId="9" applyFill="1" borderId="0" applyAlignment="1" xfId="0">
      <alignment vertical="center"/>
    </xf>
    <xf numFmtId="0" fontId="71" applyFont="1" fillId="10" applyFill="1" borderId="0" applyAlignment="1" xfId="0">
      <alignment vertical="center"/>
    </xf>
    <xf numFmtId="196" applyNumberFormat="1" fontId="0" fillId="0" borderId="0" applyAlignment="1" xfId="0"/>
    <xf numFmtId="203" applyNumberFormat="1" fontId="3" applyFont="1" fillId="0" borderId="0" applyAlignment="1" xfId="0"/>
    <xf numFmtId="200" applyNumberFormat="1" fontId="3" applyFont="1" fillId="0" borderId="0" applyAlignment="1" xfId="0"/>
    <xf numFmtId="0" fontId="0" fillId="0" borderId="0" applyAlignment="1" xfId="0">
      <alignment vertical="center"/>
    </xf>
    <xf numFmtId="0" fontId="2" applyFont="1" applyFill="1" fillId="0" borderId="0" applyAlignment="1" xfId="0">
      <alignment horizontal="center" vertical="center" wrapText="1"/>
    </xf>
    <xf numFmtId="0" fontId="0" applyFill="1" fillId="0" borderId="0" applyAlignment="1" xfId="0">
      <alignment horizontal="left" vertical="top" wrapText="1"/>
    </xf>
    <xf numFmtId="0" fontId="0" fillId="0" borderId="0" applyAlignment="1" xfId="0">
      <alignment vertical="center"/>
    </xf>
    <xf numFmtId="0" fontId="3" applyFont="1" applyFill="1" fillId="0" borderId="368" applyBorder="1" applyAlignment="1" xfId="0">
      <alignment horizontal="right" vertical="center"/>
    </xf>
    <xf numFmtId="0" fontId="4" applyFont="1" applyFill="1" fillId="0" applyBorder="1" borderId="0" applyAlignment="1" xfId="0">
      <alignment horizontal="left"/>
    </xf>
    <xf numFmtId="0" fontId="4" applyFont="1" applyFill="1" fillId="0" borderId="369" applyBorder="1" applyAlignment="1" xfId="0">
      <alignment horizontal="left"/>
    </xf>
    <xf numFmtId="176" applyNumberFormat="1" fontId="2" applyFont="1" applyFill="1" fillId="0" applyBorder="1" borderId="0" applyAlignment="1" xfId="0">
      <alignment horizontal="center" vertical="center"/>
    </xf>
    <xf numFmtId="0" fontId="2" applyFont="1" applyFill="1" fillId="0" applyBorder="1" borderId="0" applyAlignment="1" xfId="0">
      <alignment horizontal="center" vertical="center"/>
    </xf>
    <xf numFmtId="176" applyNumberFormat="1" fontId="3" applyFont="1" applyFill="1" fillId="0" applyBorder="1" borderId="0" applyAlignment="1" xfId="0">
      <alignment horizontal="right" vertical="center"/>
    </xf>
    <xf numFmtId="0" fontId="2" applyFont="1" applyFill="1" fillId="0" applyBorder="1" borderId="0" applyAlignment="1" xfId="0">
      <alignment horizontal="center" vertical="center" wrapText="1"/>
    </xf>
    <xf numFmtId="0" fontId="0" applyFill="1" fillId="0" borderId="0" applyAlignment="1" xfId="0">
      <alignment horizontal="center"/>
    </xf>
    <xf numFmtId="0" fontId="4" applyFont="1" applyFill="1" fillId="0" borderId="0" applyAlignment="1" xfId="0">
      <alignment horizontal="center"/>
    </xf>
    <xf numFmtId="0" fontId="2" applyFont="1" applyFill="1" fillId="0" applyBorder="1" borderId="0" applyAlignment="1" xfId="0">
      <alignment horizontal="center" vertical="center" wrapText="1"/>
      <protection locked="0"/>
    </xf>
    <xf numFmtId="0" fontId="3" applyFont="1" applyFill="1" fillId="0" borderId="0" applyAlignment="1" xfId="0">
      <alignment horizontal="right" vertical="center"/>
    </xf>
    <xf numFmtId="0" fontId="32" applyFont="1" fillId="0" borderId="0" applyAlignment="1" xfId="0">
      <alignment horizontal="center" vertical="center" wrapText="1"/>
    </xf>
    <xf numFmtId="0" fontId="19" applyFont="1" applyFill="1" fillId="0" applyBorder="1" borderId="0" applyAlignment="1" xfId="0">
      <alignment horizontal="center" vertical="center"/>
    </xf>
    <xf numFmtId="0" fontId="21" applyFont="1" fillId="4" applyFill="1" borderId="370" applyBorder="1" applyAlignment="1" xfId="0">
      <alignment horizontal="center" vertical="center" wrapText="1"/>
    </xf>
    <xf numFmtId="0" fontId="21" applyFont="1" fillId="4" applyFill="1" borderId="371" applyBorder="1" applyAlignment="1" xfId="0">
      <alignment horizontal="center" vertical="center" wrapText="1"/>
    </xf>
    <xf numFmtId="190" applyNumberFormat="1" fontId="2" applyFont="1" applyFill="1" fillId="0" applyBorder="1" borderId="0" applyAlignment="1" xfId="0">
      <alignment horizontal="center" vertical="center"/>
    </xf>
    <xf numFmtId="190" applyNumberFormat="1" fontId="2" applyFont="1" applyFill="1" fillId="0" applyBorder="1" borderId="0" applyAlignment="1" xfId="0">
      <alignment horizontal="center" vertical="center" wrapText="1"/>
    </xf>
    <xf numFmtId="0" fontId="3" applyFont="1" applyFill="1" fillId="0" applyBorder="1" borderId="0" applyAlignment="1" xfId="0">
      <alignment horizontal="right" vertical="center"/>
    </xf>
    <xf numFmtId="180" applyNumberFormat="1" fontId="28" applyFont="1" applyFill="1" fillId="0" borderId="0" applyAlignment="1" xfId="268">
      <alignment horizontal="center" vertical="center"/>
    </xf>
    <xf numFmtId="180" applyNumberFormat="1" fontId="28" applyFont="1" applyFill="1" fillId="0" borderId="0" applyAlignment="1" xfId="268">
      <alignment horizontal="center" vertical="center" wrapText="1"/>
    </xf>
    <xf numFmtId="180" applyNumberFormat="1" fontId="27" applyFont="1" applyFill="1" fillId="0" borderId="0" applyAlignment="1" xfId="268">
      <alignment horizontal="center" vertical="center" wrapText="1"/>
    </xf>
    <xf numFmtId="180" applyNumberFormat="1" fontId="13" applyFont="1" applyFill="1" fillId="0" borderId="0" applyAlignment="1" xfId="268">
      <alignment horizontal="right" vertical="center"/>
    </xf>
    <xf numFmtId="182" applyNumberFormat="1" fontId="0" fillId="0" borderId="0" applyAlignment="1" xfId="8">
      <alignment vertical="center"/>
    </xf>
    <xf numFmtId="180" applyNumberFormat="1" fontId="13" applyFont="1" applyFill="1" fillId="0" borderId="0" applyAlignment="1" xfId="268">
      <alignment horizontal="right" vertical="center" wrapText="1"/>
    </xf>
    <xf numFmtId="180" applyNumberFormat="1" fontId="2" applyFont="1" applyFill="1" fillId="0" borderId="0" applyAlignment="1" xfId="268">
      <alignment horizontal="center" vertical="center" wrapText="1"/>
    </xf>
    <xf numFmtId="0" fontId="13" applyFont="1" applyFill="1" fillId="0" borderId="0" applyAlignment="1" xfId="336">
      <alignment horizontal="center" vertical="center"/>
    </xf>
    <xf numFmtId="0" fontId="2" applyFont="1" applyFill="1" fillId="0" borderId="0" applyAlignment="1" xfId="336">
      <alignment horizontal="center" vertical="center" wrapText="1"/>
    </xf>
    <xf numFmtId="180" applyNumberFormat="1" fontId="13" applyFont="1" applyFill="1" fillId="0" borderId="0" applyAlignment="1" xfId="268">
      <alignment horizontal="center" vertical="center"/>
    </xf>
    <xf numFmtId="180" applyNumberFormat="1" fontId="13" applyFont="1" applyFill="1" fillId="0" borderId="0" applyAlignment="1" xfId="268">
      <alignment horizontal="center" vertical="center" wrapText="1"/>
    </xf>
    <xf numFmtId="185" applyNumberFormat="1" fontId="3" applyFont="1" applyFill="1" fillId="0" borderId="372" applyBorder="1" applyAlignment="1" xfId="0">
      <alignment horizontal="right" vertical="center" wrapText="1"/>
    </xf>
    <xf numFmtId="190" applyNumberFormat="1" fontId="3" applyFont="1" applyFill="1" fillId="0" borderId="373" applyBorder="1" applyAlignment="1" xfId="0">
      <alignment horizontal="right" vertical="center" wrapText="1"/>
    </xf>
    <xf numFmtId="0" fontId="19" applyFont="1" fillId="0" borderId="0" applyAlignment="1" xfId="0">
      <alignment horizontal="center" vertical="center"/>
    </xf>
    <xf numFmtId="0" fontId="19" applyFont="1" applyFill="1" fillId="0" borderId="0" applyAlignment="1" xfId="0">
      <alignment horizontal="center" vertical="center"/>
    </xf>
    <xf numFmtId="0" fontId="2" applyFont="1" applyFill="1" fillId="0" applyBorder="1" borderId="0" applyAlignment="1" xfId="28">
      <alignment horizontal="center" vertical="center"/>
    </xf>
    <xf numFmtId="0" fontId="11" applyFont="1" applyFill="1" fillId="0" applyBorder="1" borderId="0" applyAlignment="1" xfId="28">
      <alignment horizontal="right" vertical="center"/>
    </xf>
    <xf numFmtId="0" fontId="13" applyFont="1" applyFill="1" fillId="0" borderId="0" applyAlignment="1" xfId="9">
      <alignment horizontal="center" vertical="center"/>
    </xf>
    <xf numFmtId="0" fontId="2" applyFont="1" applyFill="1" fillId="0" borderId="0" applyAlignment="1" xfId="9">
      <alignment horizontal="center" vertical="center" wrapText="1"/>
    </xf>
    <xf numFmtId="0" fontId="2" applyFont="1" applyFill="1" fillId="0" applyBorder="1" borderId="0" applyAlignment="1" xfId="32">
      <alignment horizontal="center" vertical="center" wrapText="1"/>
    </xf>
    <xf numFmtId="0" fontId="0" applyFill="1" fillId="0" applyBorder="1" borderId="0" applyAlignment="1" xfId="32">
      <alignment horizontal="left" vertical="center" wrapText="1"/>
    </xf>
    <xf numFmtId="0" fontId="9" applyFont="1" applyFill="1" fillId="0" applyBorder="1" borderId="0" applyAlignment="1" xfId="0">
      <alignment horizontal="center" vertical="center" wrapText="1"/>
    </xf>
    <xf numFmtId="0" fontId="0" applyFill="1" fillId="0" borderId="0" applyAlignment="1" xfId="0">
      <alignment horizontal="justify" vertical="center" wrapText="1"/>
    </xf>
    <xf numFmtId="0" fontId="5" applyFont="1" fillId="0" borderId="0" applyAlignment="1" xfId="0">
      <alignment horizontal="center" vertical="center" wrapText="1"/>
    </xf>
    <xf numFmtId="0" fontId="5" applyFont="1" fillId="0" borderId="0" applyAlignment="1" xfId="0">
      <alignment horizontal="center" vertical="center"/>
    </xf>
    <xf numFmtId="0" fontId="0" fillId="0" borderId="374" applyBorder="1" applyAlignment="1" xfId="0">
      <alignment horizontal="center" vertical="center"/>
    </xf>
    <xf numFmtId="0" fontId="3" applyFont="1" fillId="0" borderId="375" applyBorder="1" applyAlignment="1" xfId="0">
      <alignment horizontal="center" vertical="center"/>
    </xf>
    <xf numFmtId="0" fontId="0" fillId="0" borderId="0" applyAlignment="1" xfId="0">
      <alignment horizontal="left" vertical="center"/>
    </xf>
    <xf numFmtId="0" fontId="3" applyFont="1" fillId="0" borderId="0" applyAlignment="1" xfId="0">
      <alignment horizontal="left" vertical="center"/>
    </xf>
    <xf numFmtId="0" fontId="7" applyFont="1" fillId="0" borderId="376" applyBorder="1" applyAlignment="1" xfId="0">
      <alignment horizontal="center" vertical="center"/>
    </xf>
    <xf numFmtId="0" fontId="7" applyFont="1" fillId="0" borderId="377" applyBorder="1" applyAlignment="1" xfId="0">
      <alignment horizontal="center" vertical="center"/>
    </xf>
    <xf numFmtId="0" fontId="7" applyFont="1" fillId="0" borderId="378" applyBorder="1" applyAlignment="1" xfId="0">
      <alignment horizontal="center" vertical="center"/>
    </xf>
    <xf numFmtId="0" fontId="7" applyFont="1" fillId="0" borderId="379" applyBorder="1" applyAlignment="1" xfId="0">
      <alignment horizontal="center" vertical="center"/>
    </xf>
    <xf numFmtId="0" fontId="7" applyFont="1" fillId="0" borderId="380" applyBorder="1" applyAlignment="1" xfId="0">
      <alignment horizontal="center" vertical="center"/>
    </xf>
    <xf numFmtId="0" fontId="0" fillId="0" borderId="381" applyBorder="1" applyAlignment="1" xfId="0">
      <alignment horizontal="right" vertical="center" wrapText="1"/>
    </xf>
    <xf numFmtId="0" fontId="0" fillId="0" borderId="382" applyBorder="1" applyAlignment="1" xfId="0">
      <alignment horizontal="center" vertical="center"/>
    </xf>
    <xf numFmtId="0" fontId="0" fillId="0" borderId="383" applyBorder="1" applyAlignment="1" xfId="0">
      <alignment horizontal="center" vertical="center"/>
    </xf>
    <xf numFmtId="0" fontId="0" fillId="0" borderId="384" applyBorder="1" applyAlignment="1" xfId="0">
      <alignment horizontal="center" vertical="center"/>
    </xf>
    <xf numFmtId="0" fontId="0" fillId="0" borderId="385" applyBorder="1" applyAlignment="1" xfId="0">
      <alignment horizontal="center" vertical="center"/>
    </xf>
    <xf numFmtId="0" fontId="0" fillId="0" borderId="386" applyBorder="1" applyAlignment="1" xfId="0">
      <alignment horizontal="center" vertical="center"/>
    </xf>
    <xf numFmtId="0" fontId="88" applyFont="1" fillId="80" applyFill="1" borderId="0" applyAlignment="1" xfId="0">
      <alignment vertical="center"/>
    </xf>
    <xf numFmtId="0" fontId="89" applyFont="1" fillId="81" applyFill="1" borderId="0" applyAlignment="1" xfId="0">
      <alignment vertical="center"/>
    </xf>
    <xf numFmtId="0" fontId="90" applyFont="1" fillId="82" applyFill="1" borderId="0" applyAlignment="1" xfId="0">
      <alignment vertical="center"/>
    </xf>
    <xf numFmtId="0" fontId="91" applyFont="1" fillId="83" applyFill="1" borderId="387" applyBorder="1" applyAlignment="1" xfId="0">
      <alignment vertical="center"/>
    </xf>
    <xf numFmtId="0" fontId="92" applyFont="1" fillId="84" applyFill="1" borderId="388" applyBorder="1" applyAlignment="1" xfId="0">
      <alignment vertical="center"/>
    </xf>
    <xf numFmtId="0" fontId="93" applyFont="1" fillId="0" borderId="0" applyAlignment="1" xfId="0">
      <alignment vertical="center"/>
    </xf>
    <xf numFmtId="0" fontId="94" applyFont="1" fillId="0" borderId="0" applyAlignment="1" xfId="0">
      <alignment vertical="center"/>
    </xf>
    <xf numFmtId="0" fontId="95" applyFont="1" fillId="0" borderId="389" applyBorder="1" applyAlignment="1" xfId="0">
      <alignment vertical="center"/>
    </xf>
    <xf numFmtId="0" fontId="96" applyFont="1" fillId="83" applyFill="1" borderId="390" applyBorder="1" applyAlignment="1" xfId="0">
      <alignment vertical="center"/>
    </xf>
    <xf numFmtId="0" fontId="97" applyFont="1" fillId="85" applyFill="1" borderId="391" applyBorder="1" applyAlignment="1" xfId="0">
      <alignment vertical="center"/>
    </xf>
    <xf numFmtId="0" fontId="0" fillId="86" applyFill="1" borderId="392" applyBorder="1" applyAlignment="1" xfId="0">
      <alignment vertical="center"/>
    </xf>
    <xf numFmtId="0" fontId="98" applyFont="1" fillId="0" borderId="0" applyAlignment="1" xfId="0">
      <alignment vertical="center"/>
    </xf>
    <xf numFmtId="0" fontId="99" applyFont="1" fillId="0" borderId="393" applyBorder="1" applyAlignment="1" xfId="0">
      <alignment vertical="center"/>
    </xf>
    <xf numFmtId="0" fontId="100" applyFont="1" fillId="0" borderId="394" applyBorder="1" applyAlignment="1" xfId="0">
      <alignment vertical="center"/>
    </xf>
    <xf numFmtId="0" fontId="101" applyFont="1" fillId="0" borderId="395" applyBorder="1" applyAlignment="1" xfId="0">
      <alignment vertical="center"/>
    </xf>
    <xf numFmtId="0" fontId="101" applyFont="1" fillId="0" borderId="0" applyAlignment="1" xfId="0">
      <alignment vertical="center"/>
    </xf>
    <xf numFmtId="0" fontId="102" applyFont="1" fillId="0" borderId="396" applyBorder="1" applyAlignment="1" xfId="0">
      <alignment vertical="center"/>
    </xf>
    <xf numFmtId="0" fontId="103" applyFont="1" fillId="87" applyFill="1" borderId="0" applyAlignment="1" xfId="0">
      <alignment vertical="center"/>
    </xf>
    <xf numFmtId="0" fontId="103" applyFont="1" fillId="88" applyFill="1" borderId="0" applyAlignment="1" xfId="0">
      <alignment vertical="center"/>
    </xf>
    <xf numFmtId="0" fontId="103" applyFont="1" fillId="89" applyFill="1" borderId="0" applyAlignment="1" xfId="0">
      <alignment vertical="center"/>
    </xf>
    <xf numFmtId="0" fontId="103" applyFont="1" fillId="90" applyFill="1" borderId="0" applyAlignment="1" xfId="0">
      <alignment vertical="center"/>
    </xf>
    <xf numFmtId="0" fontId="103" applyFont="1" fillId="91" applyFill="1" borderId="0" applyAlignment="1" xfId="0">
      <alignment vertical="center"/>
    </xf>
    <xf numFmtId="0" fontId="103" applyFont="1" fillId="92" applyFill="1" borderId="0" applyAlignment="1" xfId="0">
      <alignment vertical="center"/>
    </xf>
    <xf numFmtId="0" fontId="103" applyFont="1" fillId="93" applyFill="1" borderId="0" applyAlignment="1" xfId="0">
      <alignment vertical="center"/>
    </xf>
    <xf numFmtId="0" fontId="103" applyFont="1" fillId="94" applyFill="1" borderId="0" applyAlignment="1" xfId="0">
      <alignment vertical="center"/>
    </xf>
    <xf numFmtId="0" fontId="103" applyFont="1" fillId="95" applyFill="1" borderId="0" applyAlignment="1" xfId="0">
      <alignment vertical="center"/>
    </xf>
    <xf numFmtId="0" fontId="103" applyFont="1" fillId="96" applyFill="1" borderId="0" applyAlignment="1" xfId="0">
      <alignment vertical="center"/>
    </xf>
    <xf numFmtId="0" fontId="103" applyFont="1" fillId="97" applyFill="1" borderId="0" applyAlignment="1" xfId="0">
      <alignment vertical="center"/>
    </xf>
    <xf numFmtId="0" fontId="103" applyFont="1" fillId="98" applyFill="1" borderId="0" applyAlignment="1" xfId="0">
      <alignment vertical="center"/>
    </xf>
    <xf numFmtId="0" fontId="104" applyFont="1" fillId="99" applyFill="1" borderId="0" applyAlignment="1" xfId="0">
      <alignment vertical="center"/>
    </xf>
    <xf numFmtId="0" fontId="104" applyFont="1" fillId="100" applyFill="1" borderId="0" applyAlignment="1" xfId="0">
      <alignment vertical="center"/>
    </xf>
    <xf numFmtId="0" fontId="104" applyFont="1" fillId="101" applyFill="1" borderId="0" applyAlignment="1" xfId="0">
      <alignment vertical="center"/>
    </xf>
    <xf numFmtId="0" fontId="104" applyFont="1" fillId="102" applyFill="1" borderId="0" applyAlignment="1" xfId="0">
      <alignment vertical="center"/>
    </xf>
    <xf numFmtId="0" fontId="104" applyFont="1" fillId="103" applyFill="1" borderId="0" applyAlignment="1" xfId="0">
      <alignment vertical="center"/>
    </xf>
    <xf numFmtId="0" fontId="104" applyFont="1" fillId="104" applyFill="1" borderId="0" applyAlignment="1" xfId="0">
      <alignment vertical="center"/>
    </xf>
    <xf numFmtId="0" fontId="104" applyFont="1" fillId="105" applyFill="1" borderId="0" applyAlignment="1" xfId="0">
      <alignment vertical="center"/>
    </xf>
    <xf numFmtId="0" fontId="104" applyFont="1" fillId="106" applyFill="1" borderId="0" applyAlignment="1" xfId="0">
      <alignment vertical="center"/>
    </xf>
    <xf numFmtId="0" fontId="104" applyFont="1" fillId="107" applyFill="1" borderId="0" applyAlignment="1" xfId="0">
      <alignment vertical="center"/>
    </xf>
    <xf numFmtId="0" fontId="104" applyFont="1" fillId="108" applyFill="1" borderId="0" applyAlignment="1" xfId="0">
      <alignment vertical="center"/>
    </xf>
    <xf numFmtId="0" fontId="104" applyFont="1" fillId="109" applyFill="1" borderId="0" applyAlignment="1" xfId="0">
      <alignment vertical="center"/>
    </xf>
    <xf numFmtId="0" fontId="104" applyFont="1" fillId="110" applyFill="1" borderId="0" applyAlignment="1" xfId="0">
      <alignment vertical="center"/>
    </xf>
    <xf numFmtId="182" applyNumberFormat="1" fontId="0" fillId="0" borderId="0" applyAlignment="1" xfId="0">
      <alignment vertical="center"/>
    </xf>
    <xf numFmtId="198" applyNumberFormat="1" fontId="0" fillId="0" borderId="0" applyAlignment="1" xfId="0">
      <alignment vertical="center"/>
    </xf>
    <xf numFmtId="205" applyNumberFormat="1" fontId="0" fillId="0" borderId="0" applyAlignment="1" xfId="0">
      <alignment vertical="center"/>
    </xf>
    <xf numFmtId="184" applyNumberFormat="1" fontId="0" fillId="0" borderId="0" applyAlignment="1" xfId="0">
      <alignment vertical="center"/>
    </xf>
    <xf numFmtId="206" applyNumberFormat="1" fontId="0" fillId="0" borderId="0" applyAlignment="1" xfId="0">
      <alignment vertical="center"/>
    </xf>
    <xf numFmtId="184" applyNumberFormat="1" fontId="0" fillId="0" borderId="0" applyAlignment="1" xfId="346">
      <alignment vertical="center"/>
    </xf>
    <xf numFmtId="0" fontId="3" applyFont="1" applyFill="1" fillId="0" borderId="0" applyAlignment="1" xfId="346"/>
    <xf numFmtId="0" fontId="0" applyFill="1" fillId="0" borderId="0" applyAlignment="1" xfId="346"/>
    <xf numFmtId="0" fontId="0" applyFill="1" fillId="0" borderId="0" applyAlignment="1" xfId="346">
      <alignment horizontal="left" vertical="top" wrapText="1"/>
    </xf>
    <xf numFmtId="180" applyNumberFormat="1" fontId="21" applyFont="1" fillId="0" borderId="254" applyBorder="1" applyAlignment="1" xfId="346">
      <alignment vertical="center"/>
    </xf>
    <xf numFmtId="180" applyNumberFormat="1" fontId="17" applyFont="1" fillId="0" borderId="251" applyBorder="1" applyAlignment="1" xfId="346">
      <alignment vertical="center"/>
    </xf>
    <xf numFmtId="0" fontId="21" applyFont="1" fillId="0" borderId="244" applyBorder="1" applyAlignment="1" xfId="346">
      <alignment horizontal="center" vertical="center"/>
    </xf>
    <xf numFmtId="0" fontId="3" applyFont="1" fillId="0" borderId="0" applyAlignment="1" xfId="346">
      <alignment horizontal="right" vertical="center"/>
    </xf>
    <xf numFmtId="0" fontId="2" applyFont="1" applyFill="1" fillId="0" borderId="0" applyAlignment="1" xfId="346">
      <alignment horizontal="center" vertical="center" wrapText="1"/>
    </xf>
    <xf numFmtId="0" fontId="23" applyFont="1" applyFill="1" fillId="0" borderId="0" applyAlignment="1" xfId="346">
      <alignment horizontal="left" vertical="center"/>
    </xf>
    <xf numFmtId="194" applyNumberFormat="1" fontId="21" applyFont="1" applyFill="1" fillId="0" borderId="268" applyBorder="1" applyAlignment="1" xfId="346">
      <alignment horizontal="right" vertical="center"/>
    </xf>
    <xf numFmtId="194" applyNumberFormat="1" fontId="21" applyFont="1" applyFill="1" fillId="0" borderId="259" applyBorder="1" applyAlignment="1" xfId="346">
      <alignment vertical="center"/>
    </xf>
    <xf numFmtId="194" applyNumberFormat="1" fontId="33" applyFont="1" applyFill="1" fillId="0" borderId="263" applyBorder="1" applyAlignment="1" xfId="346">
      <alignment vertical="center"/>
    </xf>
    <xf numFmtId="194" applyNumberFormat="1" fontId="17" applyFont="1" applyFill="1" fillId="0" borderId="267" applyBorder="1" applyAlignment="1" xfId="346">
      <alignment horizontal="right" vertical="center"/>
    </xf>
    <xf numFmtId="194" applyNumberFormat="1" fontId="33" applyFont="1" applyFill="1" fillId="0" borderId="264" applyBorder="1" applyAlignment="1" xfId="346">
      <alignment horizontal="right" vertical="center"/>
    </xf>
    <xf numFmtId="184" applyNumberFormat="1" fontId="3" applyFont="1" applyFill="1" fillId="0" borderId="0" applyAlignment="1" xfId="346"/>
    <xf numFmtId="184" applyNumberFormat="1" fontId="0" applyFill="1" fillId="0" borderId="0" applyAlignment="1" xfId="346"/>
    <xf numFmtId="184" applyNumberFormat="1" fontId="0" applyFill="1" fillId="0" borderId="0" applyAlignment="1" xfId="346">
      <alignment horizontal="left" vertical="top" wrapText="1"/>
    </xf>
    <xf numFmtId="184" applyNumberFormat="1" fontId="21" applyFont="1" fillId="0" borderId="405" applyBorder="1" applyAlignment="1" xfId="346">
      <alignment vertical="center"/>
    </xf>
    <xf numFmtId="184" applyNumberFormat="1" fontId="21" applyFont="1" applyFill="1" fillId="0" borderId="406" applyBorder="1" applyAlignment="1" xfId="346">
      <alignment horizontal="right" vertical="center"/>
    </xf>
    <xf numFmtId="184" applyNumberFormat="1" fontId="17" applyFont="1" fillId="0" borderId="407" applyBorder="1" applyAlignment="1" xfId="346">
      <alignment vertical="center"/>
    </xf>
    <xf numFmtId="184" applyNumberFormat="1" fontId="33" applyFont="1" applyFill="1" fillId="0" borderId="408" applyBorder="1" applyAlignment="1" xfId="346">
      <alignment vertical="center"/>
    </xf>
    <xf numFmtId="184" applyNumberFormat="1" fontId="17" applyFont="1" applyFill="1" fillId="0" borderId="409" applyBorder="1" applyAlignment="1" xfId="346">
      <alignment horizontal="right" vertical="center"/>
    </xf>
    <xf numFmtId="184" applyNumberFormat="1" fontId="33" applyFont="1" applyFill="1" fillId="0" borderId="410" applyBorder="1" applyAlignment="1" xfId="346">
      <alignment horizontal="right" vertical="center"/>
    </xf>
    <xf numFmtId="184" applyNumberFormat="1" fontId="21" applyFont="1" applyFill="1" fillId="0" borderId="411" applyBorder="1" applyAlignment="1" xfId="346">
      <alignment vertical="center"/>
    </xf>
    <xf numFmtId="184" applyNumberFormat="1" fontId="21" applyFont="1" fillId="0" borderId="412" applyBorder="1" applyAlignment="1" xfId="346">
      <alignment horizontal="center" vertical="center"/>
    </xf>
    <xf numFmtId="184" applyNumberFormat="1" fontId="3" applyFont="1" fillId="0" borderId="0" applyAlignment="1" xfId="346">
      <alignment horizontal="right" vertical="center"/>
    </xf>
    <xf numFmtId="184" applyNumberFormat="1" fontId="2" applyFont="1" applyFill="1" fillId="0" borderId="0" applyAlignment="1" xfId="346">
      <alignment horizontal="center" vertical="center" wrapText="1"/>
    </xf>
    <xf numFmtId="184" applyNumberFormat="1" fontId="23" applyFont="1" applyFill="1" fillId="0" borderId="0" applyAlignment="1" xfId="346">
      <alignment horizontal="left" vertical="center"/>
    </xf>
    <xf numFmtId="187" applyNumberFormat="1" fontId="21" applyFont="1" fillId="0" borderId="275" applyBorder="1" applyAlignment="1" xfId="346">
      <alignment vertical="center"/>
    </xf>
    <xf numFmtId="0" fontId="21" applyFont="1" fillId="0" borderId="272" applyBorder="1" applyAlignment="1" xfId="346">
      <alignment horizontal="center" vertical="center" wrapText="1"/>
    </xf>
    <xf numFmtId="177" applyNumberFormat="1" fontId="22" applyFont="1" applyFill="1" fillId="0" borderId="0" applyAlignment="1" xfId="346">
      <alignment horizontal="left" vertical="center"/>
    </xf>
    <xf numFmtId="184" applyNumberFormat="1" fontId="21" applyFont="1" fillId="0" borderId="415" applyBorder="1" applyAlignment="1" xfId="346">
      <alignment horizontal="center" vertical="center" wrapText="1"/>
    </xf>
    <xf numFmtId="184" applyNumberFormat="1" fontId="22" applyFont="1" applyFill="1" fillId="0" borderId="0" applyAlignment="1" xfId="346">
      <alignment horizontal="left" vertical="center"/>
    </xf>
    <xf numFmtId="0" fontId="3" applyFont="1" fillId="0" borderId="0" applyAlignment="1" xfId="0">
      <alignment horizontal="center" vertical="center"/>
    </xf>
    <xf numFmtId="0" fontId="3" applyFont="1" fillId="0" borderId="416" applyBorder="1" applyAlignment="1" xfId="0">
      <alignment horizontal="center" vertical="center"/>
    </xf>
    <xf numFmtId="0" fontId="0" fillId="0" borderId="0" applyAlignment="1" xfId="0">
      <alignment horizontal="right" vertical="center"/>
    </xf>
    <xf numFmtId="0" fontId="3" applyFont="1" fillId="0" borderId="417" applyBorder="1" applyAlignment="1" xfId="0">
      <alignment horizontal="right" vertical="center"/>
    </xf>
    <xf numFmtId="0" fontId="0" applyFill="1" fillId="0" borderId="93" applyBorder="1" applyAlignment="1" xfId="346"/>
    <xf numFmtId="189" applyNumberFormat="1" fontId="0" applyFill="1" fillId="0" borderId="271" applyBorder="1" applyAlignment="1" xfId="346"/>
    <xf numFmtId="189" applyNumberFormat="1" fontId="4" applyFont="1" applyFill="1" fillId="0" borderId="239" applyBorder="1" applyAlignment="1" xfId="346">
      <alignment horizontal="right" vertical="center" wrapText="1"/>
    </xf>
    <xf numFmtId="186" applyNumberFormat="1" fontId="0" applyFill="1" fillId="0" borderId="136" applyBorder="1" applyAlignment="1" xfId="346">
      <alignment horizontal="right" vertical="center"/>
    </xf>
    <xf numFmtId="189" applyNumberFormat="1" fontId="0" applyFill="1" fillId="0" borderId="138" applyBorder="1" applyAlignment="1" xfId="346">
      <alignment horizontal="right" vertical="center" wrapText="1"/>
    </xf>
    <xf numFmtId="189" applyNumberFormat="1" fontId="0" fillId="4" applyFill="1" borderId="309" applyBorder="1" applyAlignment="1" xfId="346">
      <alignment horizontal="right" vertical="center" wrapText="1"/>
    </xf>
    <xf numFmtId="0" fontId="4" applyFont="1" applyFill="1" fillId="0" borderId="47" applyBorder="1" applyAlignment="1" xfId="346">
      <alignment horizontal="center" vertical="center"/>
    </xf>
    <xf numFmtId="0" fontId="3" applyFont="1" applyFill="1" fillId="0" borderId="81" applyBorder="1" applyAlignment="1" xfId="346">
      <alignment horizontal="right" vertical="center"/>
    </xf>
    <xf numFmtId="0" fontId="0" fillId="0" borderId="0" applyAlignment="1" xfId="346">
      <alignment vertical="center"/>
    </xf>
    <xf numFmtId="0" fontId="22" applyFont="1" applyFill="1" fillId="0" borderId="0" applyAlignment="1" xfId="346">
      <alignment horizontal="left" vertical="center"/>
    </xf>
    <xf numFmtId="184" applyNumberFormat="1" fontId="0" applyFill="1" fillId="0" borderId="426" applyBorder="1" applyAlignment="1" xfId="346"/>
    <xf numFmtId="184" applyNumberFormat="1" fontId="4" applyFont="1" applyFill="1" fillId="0" borderId="427" applyBorder="1" applyAlignment="1" xfId="346">
      <alignment horizontal="right" vertical="center" wrapText="1"/>
    </xf>
    <xf numFmtId="184" applyNumberFormat="1" fontId="0" applyFill="1" fillId="0" borderId="428" applyBorder="1" applyAlignment="1" xfId="346">
      <alignment horizontal="right" vertical="center"/>
    </xf>
    <xf numFmtId="184" applyNumberFormat="1" fontId="0" applyFill="1" fillId="0" borderId="429" applyBorder="1" applyAlignment="1" xfId="346">
      <alignment horizontal="right" vertical="center" wrapText="1"/>
    </xf>
    <xf numFmtId="184" applyNumberFormat="1" fontId="0" fillId="4" applyFill="1" borderId="357" applyBorder="1" applyAlignment="1" xfId="346">
      <alignment horizontal="right" vertical="center" wrapText="1"/>
    </xf>
    <xf numFmtId="184" applyNumberFormat="1" fontId="4" applyFont="1" applyFill="1" fillId="0" borderId="431" applyBorder="1" applyAlignment="1" xfId="346">
      <alignment horizontal="center" vertical="center"/>
    </xf>
    <xf numFmtId="184" applyNumberFormat="1" fontId="3" applyFont="1" applyFill="1" fillId="0" borderId="432" applyBorder="1" applyAlignment="1" xfId="346">
      <alignment horizontal="right" vertical="center"/>
    </xf>
    <xf numFmtId="184" applyNumberFormat="1" fontId="0" fillId="0" borderId="0" applyAlignment="1" xfId="346">
      <alignment vertical="center"/>
    </xf>
    <xf numFmtId="186" applyNumberFormat="1" fontId="4" applyFont="1" applyFill="1" fillId="0" borderId="242" applyBorder="1" applyAlignment="1" xfId="346">
      <alignment horizontal="right" vertical="center"/>
    </xf>
    <xf numFmtId="189" applyNumberFormat="1" fontId="4" applyFont="1" fillId="4" applyFill="1" borderId="240" applyBorder="1" applyAlignment="1" xfId="346">
      <alignment horizontal="right" vertical="center" wrapText="1"/>
    </xf>
    <xf numFmtId="0" fontId="4" applyFont="1" applyFill="1" fillId="0" borderId="34" applyBorder="1" applyAlignment="1" xfId="346">
      <alignment horizontal="center" vertical="center"/>
    </xf>
    <xf numFmtId="0" fontId="3" applyFont="1" applyFill="1" fillId="0" borderId="368" applyBorder="1" applyAlignment="1" xfId="346">
      <alignment horizontal="right" vertical="center"/>
    </xf>
    <xf numFmtId="184" applyNumberFormat="1" fontId="4" applyFont="1" applyFill="1" fillId="0" borderId="437" applyBorder="1" applyAlignment="1" xfId="346">
      <alignment horizontal="right" vertical="center"/>
    </xf>
    <xf numFmtId="184" applyNumberFormat="1" fontId="4" applyFont="1" fillId="4" applyFill="1" borderId="438" applyBorder="1" applyAlignment="1" xfId="346">
      <alignment horizontal="right" vertical="center" wrapText="1"/>
    </xf>
    <xf numFmtId="184" applyNumberFormat="1" fontId="4" applyFont="1" applyFill="1" fillId="0" borderId="439" applyBorder="1" applyAlignment="1" xfId="346">
      <alignment horizontal="center" vertical="center"/>
    </xf>
    <xf numFmtId="184" applyNumberFormat="1" fontId="3" applyFont="1" applyFill="1" fillId="0" borderId="440" applyBorder="1" applyAlignment="1" xfId="346">
      <alignment horizontal="right" vertical="center"/>
    </xf>
    <xf numFmtId="0" fontId="4" applyFont="1" applyFill="1" fillId="0" applyBorder="1" borderId="0" applyAlignment="1" xfId="346">
      <alignment horizontal="left"/>
    </xf>
    <xf numFmtId="0" fontId="32" applyFont="1" fillId="0" borderId="256" applyBorder="1" applyAlignment="1" xfId="346">
      <alignment horizontal="center" vertical="center"/>
    </xf>
    <xf numFmtId="184" applyNumberFormat="1" fontId="4" applyFont="1" applyFill="1" fillId="0" applyBorder="1" borderId="0" applyAlignment="1" xfId="346">
      <alignment horizontal="left"/>
    </xf>
    <xf numFmtId="184" applyNumberFormat="1" fontId="32" applyFont="1" fillId="0" borderId="442" applyBorder="1" applyAlignment="1" xfId="346">
      <alignment horizontal="center" vertical="center"/>
    </xf>
    <xf numFmtId="0" fontId="0" applyFill="1" fillId="0" applyBorder="1" borderId="0" applyAlignment="1" xfId="346">
      <alignment vertical="center"/>
    </xf>
    <xf numFmtId="180" applyNumberFormat="1" fontId="17" applyFont="1" applyFill="1" fillId="0" borderId="250" applyBorder="1" applyAlignment="1" xfId="346">
      <alignment vertical="center"/>
    </xf>
    <xf numFmtId="180" applyNumberFormat="1" fontId="33" applyFont="1" applyFill="1" fillId="0" borderId="247" applyBorder="1" applyAlignment="1" xfId="346">
      <alignment vertical="center"/>
    </xf>
    <xf numFmtId="0" fontId="21" applyFont="1" fillId="0" borderId="213" applyBorder="1" applyAlignment="1" xfId="346">
      <alignment horizontal="center" vertical="center" wrapText="1"/>
    </xf>
    <xf numFmtId="176" applyNumberFormat="1" fontId="3" applyFont="1" applyFill="1" fillId="0" applyBorder="1" borderId="0" applyAlignment="1" xfId="346">
      <alignment horizontal="right" vertical="center"/>
    </xf>
    <xf numFmtId="176" applyNumberFormat="1" fontId="2" applyFont="1" applyFill="1" fillId="0" applyBorder="1" borderId="0" applyAlignment="1" xfId="346">
      <alignment horizontal="center" vertical="center"/>
    </xf>
    <xf numFmtId="176" applyNumberFormat="1" fontId="22" applyFont="1" applyFill="1" fillId="0" applyBorder="1" borderId="0" applyAlignment="1" xfId="346">
      <alignment horizontal="left" vertical="center"/>
    </xf>
    <xf numFmtId="176" applyNumberFormat="1" fontId="3" applyFont="1" applyFill="1" fillId="0" applyBorder="1" borderId="0" applyAlignment="1" xfId="346">
      <alignment horizontal="right" vertical="center"/>
    </xf>
    <xf numFmtId="176" applyNumberFormat="1" fontId="3" applyFont="1" applyFill="1" fillId="0" applyBorder="1" borderId="0" applyAlignment="1" xfId="346">
      <alignment horizontal="right" vertical="center" wrapText="1"/>
    </xf>
    <xf numFmtId="184" applyNumberFormat="1" fontId="0" applyFill="1" fillId="0" applyBorder="1" borderId="0" applyAlignment="1" xfId="346">
      <alignment vertical="center"/>
    </xf>
    <xf numFmtId="184" applyNumberFormat="1" fontId="17" applyFont="1" applyFill="1" fillId="0" borderId="446" applyBorder="1" applyAlignment="1" xfId="346">
      <alignment vertical="center"/>
    </xf>
    <xf numFmtId="184" applyNumberFormat="1" fontId="21" applyFont="1" fillId="0" borderId="447" applyBorder="1" applyAlignment="1" xfId="346">
      <alignment horizontal="center" vertical="center" wrapText="1"/>
    </xf>
    <xf numFmtId="184" applyNumberFormat="1" fontId="3" applyFont="1" applyFill="1" fillId="0" applyBorder="1" borderId="0" applyAlignment="1" xfId="346">
      <alignment horizontal="right" vertical="center"/>
    </xf>
    <xf numFmtId="184" applyNumberFormat="1" fontId="3" applyFont="1" applyFill="1" fillId="0" applyBorder="1" borderId="0" applyAlignment="1" xfId="346">
      <alignment horizontal="right" vertical="center"/>
    </xf>
    <xf numFmtId="184" applyNumberFormat="1" fontId="3" applyFont="1" applyFill="1" fillId="0" applyBorder="1" borderId="0" applyAlignment="1" xfId="346">
      <alignment horizontal="right" vertical="center" wrapText="1"/>
    </xf>
    <xf numFmtId="184" applyNumberFormat="1" fontId="2" applyFont="1" applyFill="1" fillId="0" applyBorder="1" borderId="0" applyAlignment="1" xfId="346">
      <alignment horizontal="center" vertical="center"/>
    </xf>
    <xf numFmtId="184" applyNumberFormat="1" fontId="22" applyFont="1" applyFill="1" fillId="0" applyBorder="1" borderId="0" applyAlignment="1" xfId="346">
      <alignment horizontal="left" vertical="center"/>
    </xf>
    <xf numFmtId="0" fontId="4" applyFont="1" applyFill="1" fillId="0" borderId="238" applyBorder="1" applyAlignment="1" xfId="346">
      <alignment horizontal="center" vertical="center"/>
    </xf>
    <xf numFmtId="184" applyNumberFormat="1" fontId="4" applyFont="1" applyFill="1" fillId="0" borderId="449" applyBorder="1" applyAlignment="1" xfId="346">
      <alignment horizontal="center" vertical="center"/>
    </xf>
    <xf numFmtId="0" fontId="0" applyFill="1" fillId="0" applyBorder="1" borderId="0" applyAlignment="1" xfId="346">
      <alignment vertical="center" wrapText="1"/>
    </xf>
    <xf numFmtId="187" applyNumberFormat="1" fontId="4" applyFont="1" applyFill="1" fillId="0" borderId="230" applyBorder="1" applyAlignment="1" xfId="346">
      <alignment horizontal="right" vertical="center" wrapText="1"/>
    </xf>
    <xf numFmtId="0" fontId="0" applyFill="1" fillId="0" borderId="58" applyBorder="1" applyAlignment="1" xfId="346">
      <alignment horizontal="right" vertical="center" wrapText="1"/>
    </xf>
    <xf numFmtId="187" applyNumberFormat="1" fontId="24" applyFont="1" fillId="5" applyFill="1" borderId="220" applyBorder="1" applyAlignment="1" xfId="346">
      <alignment horizontal="right" vertical="center"/>
    </xf>
    <xf numFmtId="0" fontId="4" applyFont="1" applyFill="1" fillId="0" borderId="57" applyBorder="1" applyAlignment="1" xfId="346">
      <alignment horizontal="right" vertical="center" wrapText="1"/>
    </xf>
    <xf numFmtId="0" fontId="10" applyFont="1" applyFill="1" fillId="0" borderId="77" applyBorder="1" applyAlignment="1" xfId="346">
      <alignment horizontal="right" vertical="center"/>
    </xf>
    <xf numFmtId="0" fontId="0" applyFill="1" fillId="0" borderId="222" applyBorder="1" applyAlignment="1" xfId="346">
      <alignment horizontal="right" vertical="center"/>
    </xf>
    <xf numFmtId="187" applyNumberFormat="1" fontId="12" applyFont="1" applyFill="1" fillId="0" borderId="235" applyBorder="1" applyAlignment="1" xfId="346">
      <alignment horizontal="right" vertical="center"/>
    </xf>
    <xf numFmtId="0" fontId="4" applyFont="1" applyFill="1" fillId="0" borderId="1" applyBorder="1" applyAlignment="1" xfId="346">
      <alignment horizontal="center" vertical="center" wrapText="1"/>
    </xf>
    <xf numFmtId="0" fontId="3" applyFont="1" applyFill="1" fillId="0" applyBorder="1" borderId="0" applyAlignment="1" xfId="346">
      <alignment horizontal="right" vertical="center"/>
    </xf>
    <xf numFmtId="0" fontId="2" applyFont="1" applyFill="1" fillId="0" applyBorder="1" borderId="0" applyAlignment="1" xfId="346">
      <alignment horizontal="center" vertical="center" wrapText="1"/>
    </xf>
    <xf numFmtId="0" fontId="22" applyFont="1" applyFill="1" fillId="0" applyBorder="1" borderId="0" applyAlignment="1" xfId="346">
      <alignment horizontal="left" vertical="center" wrapText="1"/>
    </xf>
    <xf numFmtId="0" fontId="0" applyFill="1" fillId="0" applyBorder="1" borderId="0" applyAlignment="1" xfId="346">
      <alignment horizontal="right" vertical="center" wrapText="1"/>
    </xf>
    <xf numFmtId="184" applyNumberFormat="1" fontId="0" applyFill="1" fillId="0" applyBorder="1" borderId="0" applyAlignment="1" xfId="346">
      <alignment vertical="center" wrapText="1"/>
    </xf>
    <xf numFmtId="184" applyNumberFormat="1" fontId="0" applyFill="1" fillId="0" applyBorder="1" borderId="0" applyAlignment="1" xfId="346">
      <alignment horizontal="right" vertical="center" wrapText="1"/>
    </xf>
    <xf numFmtId="184" applyNumberFormat="1" fontId="24" applyFont="1" fillId="5" applyFill="1" borderId="458" applyBorder="1" applyAlignment="1" xfId="346">
      <alignment horizontal="right" vertical="center"/>
    </xf>
    <xf numFmtId="184" applyNumberFormat="1" fontId="10" applyFont="1" applyFill="1" fillId="0" borderId="459" applyBorder="1" applyAlignment="1" xfId="346">
      <alignment horizontal="right" vertical="center"/>
    </xf>
    <xf numFmtId="184" applyNumberFormat="1" fontId="12" applyFont="1" applyFill="1" fillId="0" borderId="460" applyBorder="1" applyAlignment="1" xfId="346">
      <alignment horizontal="right" vertical="center"/>
    </xf>
    <xf numFmtId="184" applyNumberFormat="1" fontId="4" applyFont="1" applyFill="1" fillId="0" borderId="461" applyBorder="1" applyAlignment="1" xfId="346">
      <alignment horizontal="center" vertical="center" wrapText="1"/>
    </xf>
    <xf numFmtId="184" applyNumberFormat="1" fontId="2" applyFont="1" applyFill="1" fillId="0" applyBorder="1" borderId="0" applyAlignment="1" xfId="346">
      <alignment horizontal="center" vertical="center" wrapText="1"/>
    </xf>
    <xf numFmtId="184" applyNumberFormat="1" fontId="22" applyFont="1" applyFill="1" fillId="0" applyBorder="1" borderId="0" applyAlignment="1" xfId="346">
      <alignment horizontal="left" vertical="center" wrapText="1"/>
    </xf>
    <xf numFmtId="187" applyNumberFormat="1" fontId="4" applyFont="1" applyFill="1" fillId="0" borderId="325" applyBorder="1" applyAlignment="1" xfId="346">
      <alignment horizontal="right" vertical="center"/>
    </xf>
    <xf numFmtId="0" fontId="21" applyFont="1" applyFill="1" fillId="0" borderId="119" applyBorder="1" applyAlignment="1" xfId="346">
      <alignment horizontal="center" vertical="center"/>
    </xf>
    <xf numFmtId="194" applyNumberFormat="1" fontId="17" applyFont="1" fillId="0" borderId="0" applyAlignment="1" xfId="346">
      <alignment horizontal="right"/>
    </xf>
    <xf numFmtId="0" fontId="32" applyFont="1" fillId="0" borderId="0" applyAlignment="1" xfId="346">
      <alignment horizontal="center" vertical="center" wrapText="1"/>
    </xf>
    <xf numFmtId="184" applyNumberFormat="1" fontId="21" applyFont="1" applyFill="1" fillId="0" borderId="464" applyBorder="1" applyAlignment="1" xfId="346">
      <alignment horizontal="center" vertical="center"/>
    </xf>
    <xf numFmtId="184" applyNumberFormat="1" fontId="17" applyFont="1" fillId="0" borderId="0" applyAlignment="1" xfId="346">
      <alignment horizontal="right"/>
    </xf>
    <xf numFmtId="184" applyNumberFormat="1" fontId="32" applyFont="1" fillId="0" borderId="0" applyAlignment="1" xfId="346">
      <alignment horizontal="center" vertical="center" wrapText="1"/>
    </xf>
    <xf numFmtId="0" fontId="3" applyFont="1" applyFill="1" fillId="0" borderId="218" applyBorder="1" applyAlignment="1" xfId="346"/>
    <xf numFmtId="180" applyNumberFormat="1" fontId="17" applyFont="1" applyFill="1" fillId="0" borderId="216" applyBorder="1" applyAlignment="1" xfId="346"/>
    <xf numFmtId="0" fontId="17" applyFont="1" applyFill="1" fillId="0" borderId="0" applyAlignment="1" xfId="346">
      <alignment horizontal="right" vertical="center" wrapText="1"/>
    </xf>
    <xf numFmtId="0" fontId="19" applyFont="1" applyFill="1" fillId="0" applyBorder="1" borderId="0" applyAlignment="1" xfId="346">
      <alignment horizontal="center" vertical="center"/>
    </xf>
    <xf numFmtId="0" fontId="24" applyFont="1" applyFill="1" fillId="0" borderId="0" applyAlignment="1" xfId="346">
      <alignment horizontal="center" vertical="center" wrapText="1"/>
    </xf>
    <xf numFmtId="184" applyNumberFormat="1" fontId="3" applyFont="1" applyFill="1" fillId="0" borderId="467" applyBorder="1" applyAlignment="1" xfId="346"/>
    <xf numFmtId="184" applyNumberFormat="1" fontId="17" applyFont="1" applyFill="1" fillId="0" borderId="468" applyBorder="1" applyAlignment="1" xfId="346"/>
    <xf numFmtId="184" applyNumberFormat="1" fontId="17" applyFont="1" applyFill="1" fillId="0" borderId="0" applyAlignment="1" xfId="346">
      <alignment horizontal="right" vertical="center" wrapText="1"/>
    </xf>
    <xf numFmtId="184" applyNumberFormat="1" fontId="19" applyFont="1" applyFill="1" fillId="0" applyBorder="1" borderId="0" applyAlignment="1" xfId="346">
      <alignment horizontal="center" vertical="center"/>
    </xf>
    <xf numFmtId="184" applyNumberFormat="1" fontId="24" applyFont="1" applyFill="1" fillId="0" borderId="0" applyAlignment="1" xfId="346">
      <alignment horizontal="center" vertical="center" wrapText="1"/>
    </xf>
    <xf numFmtId="180" applyNumberFormat="1" fontId="3" applyFont="1" applyFill="1" fillId="0" borderId="0" applyAlignment="1" xfId="346"/>
    <xf numFmtId="180" applyNumberFormat="1" fontId="0" applyFill="1" fillId="0" borderId="0" applyAlignment="1" xfId="346"/>
    <xf numFmtId="180" applyNumberFormat="1" fontId="29" applyFont="1" applyFill="1" fillId="0" borderId="200" applyBorder="1" applyAlignment="1" xfId="346">
      <alignment horizontal="center" vertical="center"/>
    </xf>
    <xf numFmtId="0" fontId="24" applyFont="1" applyFill="1" fillId="0" borderId="172" applyBorder="1" applyAlignment="1" xfId="346">
      <alignment horizontal="left" vertical="center" indent="2"/>
    </xf>
    <xf numFmtId="180" applyNumberFormat="1" fontId="29" applyFont="1" applyFill="1" fillId="0" borderId="191" applyBorder="1" applyAlignment="1" xfId="346">
      <alignment horizontal="left" vertical="center"/>
    </xf>
    <xf numFmtId="0" fontId="24" applyFont="1" applyFill="1" fillId="0" borderId="195" applyBorder="1" applyAlignment="1" xfId="346">
      <alignment horizontal="center" vertical="center"/>
    </xf>
    <xf numFmtId="176" applyNumberFormat="1" fontId="24" applyFont="1" applyFill="1" fillId="0" borderId="340" applyBorder="1" applyAlignment="1" xfId="346">
      <alignment horizontal="center" vertical="center"/>
    </xf>
    <xf numFmtId="176" applyNumberFormat="1" fontId="29" applyFont="1" applyFill="1" fillId="0" borderId="187" applyBorder="1" applyAlignment="1" xfId="346">
      <alignment horizontal="center" vertical="center" wrapText="1"/>
    </xf>
    <xf numFmtId="180" applyNumberFormat="1" fontId="24" applyFont="1" applyFill="1" fillId="0" borderId="0" applyAlignment="1" xfId="346">
      <alignment horizontal="right" vertical="center"/>
    </xf>
    <xf numFmtId="180" applyNumberFormat="1" fontId="28" applyFont="1" applyFill="1" fillId="0" borderId="0" applyAlignment="1" xfId="346">
      <alignment horizontal="center" vertical="center" wrapText="1"/>
    </xf>
    <xf numFmtId="0" fontId="25" applyFont="1" applyFill="1" fillId="0" borderId="0" applyAlignment="1" xfId="346">
      <alignment horizontal="left" vertical="center"/>
    </xf>
    <xf numFmtId="184" applyNumberFormat="1" fontId="29" applyFont="1" applyFill="1" fillId="0" borderId="475" applyBorder="1" applyAlignment="1" xfId="346">
      <alignment horizontal="center" vertical="center"/>
    </xf>
    <xf numFmtId="184" applyNumberFormat="1" fontId="24" applyFont="1" applyFill="1" fillId="0" borderId="476" applyBorder="1" applyAlignment="1" xfId="346">
      <alignment horizontal="left" vertical="center" indent="2"/>
    </xf>
    <xf numFmtId="184" applyNumberFormat="1" fontId="29" applyFont="1" applyFill="1" fillId="0" borderId="477" applyBorder="1" applyAlignment="1" xfId="346">
      <alignment horizontal="left" vertical="center"/>
    </xf>
    <xf numFmtId="184" applyNumberFormat="1" fontId="24" applyFont="1" applyFill="1" fillId="0" borderId="478" applyBorder="1" applyAlignment="1" xfId="346">
      <alignment horizontal="center" vertical="center"/>
    </xf>
    <xf numFmtId="184" applyNumberFormat="1" fontId="29" applyFont="1" applyFill="1" fillId="0" borderId="479" applyBorder="1" applyAlignment="1" xfId="346">
      <alignment horizontal="center" vertical="center" wrapText="1"/>
    </xf>
    <xf numFmtId="184" applyNumberFormat="1" fontId="24" applyFont="1" applyFill="1" fillId="0" borderId="0" applyAlignment="1" xfId="346">
      <alignment horizontal="right" vertical="center"/>
    </xf>
    <xf numFmtId="184" applyNumberFormat="1" fontId="28" applyFont="1" applyFill="1" fillId="0" borderId="0" applyAlignment="1" xfId="346">
      <alignment horizontal="center" vertical="center" wrapText="1"/>
    </xf>
    <xf numFmtId="184" applyNumberFormat="1" fontId="25" applyFont="1" applyFill="1" fillId="0" borderId="0" applyAlignment="1" xfId="346">
      <alignment horizontal="left" vertical="center"/>
    </xf>
    <xf numFmtId="180" applyNumberFormat="1" fontId="3" applyFont="1" applyFill="1" fillId="0" borderId="0" applyAlignment="1" xfId="346">
      <alignment horizontal="right"/>
    </xf>
    <xf numFmtId="180" applyNumberFormat="1" fontId="0" applyFill="1" fillId="0" borderId="0" applyAlignment="1" xfId="346">
      <alignment horizontal="right"/>
    </xf>
    <xf numFmtId="180" applyNumberFormat="1" fontId="4" applyFont="1" applyFill="1" fillId="0" borderId="184" applyBorder="1" applyAlignment="1" xfId="346">
      <alignment horizontal="right" vertical="center"/>
    </xf>
    <xf numFmtId="0" fontId="0" fillId="0" borderId="152" applyBorder="1" applyAlignment="1" xfId="346">
      <alignment horizontal="right" vertical="center"/>
    </xf>
    <xf numFmtId="0" fontId="4" applyFont="1" fillId="0" borderId="149" applyBorder="1" applyAlignment="1" xfId="346">
      <alignment horizontal="right" vertical="center"/>
    </xf>
    <xf numFmtId="180" applyNumberFormat="1" fontId="0" fillId="0" borderId="156" applyBorder="1" applyAlignment="1" xfId="346">
      <alignment horizontal="right"/>
    </xf>
    <xf numFmtId="180" applyNumberFormat="1" fontId="4" applyFont="1" fillId="0" borderId="178" applyBorder="1" applyAlignment="1" xfId="346">
      <alignment horizontal="right"/>
    </xf>
    <xf numFmtId="180" applyNumberFormat="1" fontId="0" fillId="0" borderId="177" applyBorder="1" applyAlignment="1" xfId="346">
      <alignment horizontal="right" vertical="center"/>
    </xf>
    <xf numFmtId="180" applyNumberFormat="1" fontId="4" applyFont="1" fillId="0" borderId="159" applyBorder="1" applyAlignment="1" xfId="346">
      <alignment horizontal="right" vertical="center"/>
    </xf>
    <xf numFmtId="176" applyNumberFormat="1" fontId="4" applyFont="1" applyFill="1" fillId="0" borderId="130" applyBorder="1" applyAlignment="1" xfId="346">
      <alignment horizontal="right" vertical="center" wrapText="1"/>
    </xf>
    <xf numFmtId="180" applyNumberFormat="1" fontId="3" applyFont="1" applyFill="1" fillId="0" borderId="0" applyAlignment="1" xfId="346">
      <alignment horizontal="right" vertical="center"/>
    </xf>
    <xf numFmtId="180" applyNumberFormat="1" fontId="13" applyFont="1" applyFill="1" fillId="0" borderId="0" applyAlignment="1" xfId="346">
      <alignment horizontal="right" vertical="center" wrapText="1"/>
    </xf>
    <xf numFmtId="0" fontId="23" applyFont="1" applyFill="1" fillId="0" borderId="0" applyAlignment="1" xfId="346">
      <alignment horizontal="right" vertical="center"/>
    </xf>
    <xf numFmtId="176" applyNumberFormat="1" fontId="0" applyFill="1" fillId="0" borderId="176" applyBorder="1" applyAlignment="1" xfId="346">
      <alignment horizontal="right" vertical="center" wrapText="1"/>
    </xf>
    <xf numFmtId="184" applyNumberFormat="1" fontId="3" applyFont="1" applyFill="1" fillId="0" borderId="0" applyAlignment="1" xfId="346">
      <alignment horizontal="right"/>
    </xf>
    <xf numFmtId="184" applyNumberFormat="1" fontId="0" applyFill="1" fillId="0" borderId="0" applyAlignment="1" xfId="346">
      <alignment horizontal="right"/>
    </xf>
    <xf numFmtId="184" applyNumberFormat="1" fontId="0" fillId="0" borderId="489" applyBorder="1" applyAlignment="1" xfId="346">
      <alignment horizontal="right" vertical="center"/>
    </xf>
    <xf numFmtId="184" applyNumberFormat="1" fontId="0" fillId="0" borderId="490" applyBorder="1" applyAlignment="1" xfId="346">
      <alignment horizontal="right"/>
    </xf>
    <xf numFmtId="184" applyNumberFormat="1" fontId="4" applyFont="1" fillId="0" borderId="491" applyBorder="1" applyAlignment="1" xfId="346">
      <alignment horizontal="right" vertical="center"/>
    </xf>
    <xf numFmtId="184" applyNumberFormat="1" fontId="4" applyFont="1" fillId="0" borderId="492" applyBorder="1" applyAlignment="1" xfId="346">
      <alignment horizontal="right"/>
    </xf>
    <xf numFmtId="184" applyNumberFormat="1" fontId="3" applyFont="1" applyFill="1" fillId="0" borderId="0" applyAlignment="1" xfId="346">
      <alignment horizontal="right" vertical="center"/>
    </xf>
    <xf numFmtId="184" applyNumberFormat="1" fontId="13" applyFont="1" applyFill="1" fillId="0" borderId="0" applyAlignment="1" xfId="346">
      <alignment horizontal="right" vertical="center" wrapText="1"/>
    </xf>
    <xf numFmtId="184" applyNumberFormat="1" fontId="23" applyFont="1" applyFill="1" fillId="0" borderId="0" applyAlignment="1" xfId="346">
      <alignment horizontal="right" vertical="center"/>
    </xf>
    <xf numFmtId="176" applyNumberFormat="1" fontId="3" applyFont="1" applyFill="1" fillId="0" borderId="0" applyAlignment="1" xfId="346">
      <alignment horizontal="center"/>
    </xf>
    <xf numFmtId="176" applyNumberFormat="1" fontId="0" applyFill="1" fillId="0" borderId="0" applyAlignment="1" xfId="346">
      <alignment horizontal="center"/>
    </xf>
    <xf numFmtId="176" applyNumberFormat="1" fontId="0" applyFill="1" fillId="0" borderId="141" applyBorder="1" applyAlignment="1" xfId="346">
      <alignment horizontal="center"/>
    </xf>
    <xf numFmtId="176" applyNumberFormat="1" fontId="4" applyFont="1" applyFill="1" fillId="0" borderId="139" applyBorder="1" applyAlignment="1" xfId="346">
      <alignment horizontal="right" vertical="center"/>
    </xf>
    <xf numFmtId="176" applyNumberFormat="1" fontId="10" applyFont="1" applyFill="1" fillId="0" borderId="132" applyBorder="1" applyAlignment="1" xfId="346">
      <alignment horizontal="right" vertical="center" wrapText="1"/>
    </xf>
    <xf numFmtId="176" applyNumberFormat="1" fontId="4" applyFont="1" applyFill="1" fillId="0" borderId="128" applyBorder="1" applyAlignment="1" xfId="346">
      <alignment horizontal="center" vertical="center"/>
    </xf>
    <xf numFmtId="176" applyNumberFormat="1" fontId="11" applyFont="1" applyFill="1" fillId="0" borderId="0" applyAlignment="1" xfId="346">
      <alignment horizontal="right" vertical="center"/>
    </xf>
    <xf numFmtId="0" fontId="13" applyFont="1" applyFill="1" fillId="0" borderId="0" applyAlignment="1" xfId="346">
      <alignment horizontal="center" vertical="center"/>
    </xf>
    <xf numFmtId="184" applyNumberFormat="1" fontId="3" applyFont="1" applyFill="1" fillId="0" borderId="0" applyAlignment="1" xfId="346">
      <alignment horizontal="center"/>
    </xf>
    <xf numFmtId="184" applyNumberFormat="1" fontId="0" applyFill="1" fillId="0" borderId="0" applyAlignment="1" xfId="346">
      <alignment horizontal="center"/>
    </xf>
    <xf numFmtId="184" applyNumberFormat="1" fontId="0" applyFill="1" fillId="0" borderId="497" applyBorder="1" applyAlignment="1" xfId="346">
      <alignment horizontal="center"/>
    </xf>
    <xf numFmtId="184" applyNumberFormat="1" fontId="10" applyFont="1" applyFill="1" fillId="0" borderId="498" applyBorder="1" applyAlignment="1" xfId="346">
      <alignment horizontal="right" vertical="center" wrapText="1"/>
    </xf>
    <xf numFmtId="184" applyNumberFormat="1" fontId="11" applyFont="1" applyFill="1" fillId="0" borderId="0" applyAlignment="1" xfId="346">
      <alignment horizontal="right" vertical="center"/>
    </xf>
    <xf numFmtId="184" applyNumberFormat="1" fontId="13" applyFont="1" applyFill="1" fillId="0" borderId="0" applyAlignment="1" xfId="346">
      <alignment horizontal="center" vertical="center"/>
    </xf>
    <xf numFmtId="176" applyNumberFormat="1" fontId="3" applyFont="1" applyFill="1" fillId="0" borderId="0" applyAlignment="1" xfId="346"/>
    <xf numFmtId="176" applyNumberFormat="1" fontId="0" applyFill="1" fillId="0" borderId="0" applyAlignment="1" xfId="346"/>
    <xf numFmtId="176" applyNumberFormat="1" fontId="0" applyFill="1" fillId="0" borderId="142" applyBorder="1" applyAlignment="1" xfId="346"/>
    <xf numFmtId="176" applyNumberFormat="1" fontId="12" applyFont="1" applyFill="1" fillId="0" borderId="133" applyBorder="1" applyAlignment="1" xfId="346">
      <alignment horizontal="right" vertical="center" wrapText="1"/>
    </xf>
    <xf numFmtId="180" applyNumberFormat="1" fontId="3" applyFont="1" applyFill="1" fillId="0" borderId="0" applyAlignment="1" xfId="346">
      <alignment horizontal="right" vertical="center" wrapText="1"/>
    </xf>
    <xf numFmtId="176" applyNumberFormat="1" fontId="23" applyFont="1" applyFill="1" fillId="0" borderId="0" applyAlignment="1" xfId="346">
      <alignment horizontal="left" vertical="center"/>
    </xf>
    <xf numFmtId="184" applyNumberFormat="1" fontId="12" applyFont="1" applyFill="1" fillId="0" borderId="501" applyBorder="1" applyAlignment="1" xfId="346">
      <alignment horizontal="right" vertical="center" wrapText="1"/>
    </xf>
    <xf numFmtId="184" applyNumberFormat="1" fontId="3" applyFont="1" applyFill="1" fillId="0" borderId="0" applyAlignment="1" xfId="346">
      <alignment horizontal="right" vertical="center" wrapText="1"/>
    </xf>
    <xf numFmtId="0" fontId="0" applyFill="1" fillId="0" borderId="50" applyBorder="1" applyAlignment="1" xfId="346">
      <alignment horizontal="left" vertical="center" indent="2"/>
    </xf>
    <xf numFmtId="180" applyNumberFormat="1" fontId="4" applyFont="1" applyFill="1" fillId="0" borderId="170" applyBorder="1" applyAlignment="1" xfId="346">
      <alignment horizontal="left" vertical="center"/>
    </xf>
    <xf numFmtId="176" applyNumberFormat="1" fontId="4" applyFont="1" applyFill="1" fillId="0" borderId="2" applyBorder="1" applyAlignment="1" xfId="346">
      <alignment horizontal="center" vertical="center" wrapText="1"/>
    </xf>
    <xf numFmtId="180" applyNumberFormat="1" fontId="13" applyFont="1" applyFill="1" fillId="0" borderId="0" applyAlignment="1" xfId="346">
      <alignment horizontal="center" vertical="center" wrapText="1"/>
    </xf>
    <xf numFmtId="184" applyNumberFormat="1" fontId="0" applyFill="1" fillId="0" borderId="505" applyBorder="1" applyAlignment="1" xfId="346">
      <alignment horizontal="left" vertical="center" indent="2"/>
    </xf>
    <xf numFmtId="184" applyNumberFormat="1" fontId="4" applyFont="1" applyFill="1" fillId="0" borderId="506" applyBorder="1" applyAlignment="1" xfId="346">
      <alignment horizontal="left" vertical="center"/>
    </xf>
    <xf numFmtId="184" applyNumberFormat="1" fontId="13" applyFont="1" applyFill="1" fillId="0" borderId="0" applyAlignment="1" xfId="346">
      <alignment horizontal="center" vertical="center" wrapText="1"/>
    </xf>
    <xf numFmtId="0" fontId="3" applyFont="1" applyFill="1" fillId="0" applyBorder="1" borderId="0" applyAlignment="1" xfId="346"/>
    <xf numFmtId="0" fontId="0" applyFill="1" fillId="0" applyBorder="1" borderId="0" applyAlignment="1" xfId="346"/>
    <xf numFmtId="180" applyNumberFormat="1" fontId="4" applyFont="1" applyFill="1" fillId="0" borderId="53" applyBorder="1" applyAlignment="1" xfId="346">
      <alignment horizontal="center" vertical="center"/>
    </xf>
    <xf numFmtId="180" applyNumberFormat="1" fontId="0" fillId="0" borderId="151" applyBorder="1" applyAlignment="1" xfId="346">
      <alignment vertical="center"/>
    </xf>
    <xf numFmtId="180" applyNumberFormat="1" fontId="4" applyFont="1" fillId="0" borderId="148" applyBorder="1" applyAlignment="1" xfId="346">
      <alignment vertical="center"/>
    </xf>
    <xf numFmtId="180" applyNumberFormat="1" fontId="0" applyFill="1" fillId="0" borderId="163" applyBorder="1" applyAlignment="1" xfId="346">
      <alignment vertical="center"/>
    </xf>
    <xf numFmtId="180" applyNumberFormat="1" fontId="4" applyFont="1" fillId="0" borderId="153" applyBorder="1" applyAlignment="1" xfId="346"/>
    <xf numFmtId="0" fontId="4" applyFont="1" fillId="0" borderId="146" applyBorder="1" applyAlignment="1" xfId="346">
      <alignment horizontal="center" vertical="center"/>
    </xf>
    <xf numFmtId="190" applyNumberFormat="1" fontId="2" applyFont="1" applyFill="1" fillId="0" applyBorder="1" borderId="0" applyAlignment="1" xfId="346">
      <alignment horizontal="center" vertical="center"/>
    </xf>
    <xf numFmtId="177" applyNumberFormat="1" fontId="22" applyFont="1" applyFill="1" fillId="0" applyBorder="1" borderId="0" applyAlignment="1" xfId="346">
      <alignment horizontal="left" vertical="center"/>
    </xf>
    <xf numFmtId="177" applyNumberFormat="1" fontId="3" applyFont="1" applyFill="1" fillId="0" applyBorder="1" borderId="0" applyAlignment="1" xfId="346"/>
    <xf numFmtId="177" applyNumberFormat="1" fontId="0" applyFill="1" fillId="0" applyBorder="1" borderId="0" applyAlignment="1" xfId="346"/>
    <xf numFmtId="177" applyNumberFormat="1" fontId="3" applyFont="1" applyFill="1" fillId="0" applyBorder="1" borderId="0" applyAlignment="1" xfId="346">
      <alignment horizontal="right" vertical="center"/>
    </xf>
    <xf numFmtId="180" applyNumberFormat="1" fontId="0" fillId="0" borderId="155" applyBorder="1" applyAlignment="1" xfId="346"/>
    <xf numFmtId="176" applyNumberFormat="1" fontId="0" applyFill="1" fillId="0" borderId="43" applyBorder="1" applyAlignment="1" xfId="346">
      <alignment vertical="center" wrapText="1"/>
    </xf>
    <xf numFmtId="0" fontId="22" applyFont="1" applyFill="1" fillId="0" applyBorder="1" borderId="0" applyAlignment="1" xfId="346">
      <alignment horizontal="left" vertical="center"/>
    </xf>
    <xf numFmtId="184" applyNumberFormat="1" fontId="3" applyFont="1" applyFill="1" fillId="0" applyBorder="1" borderId="0" applyAlignment="1" xfId="346"/>
    <xf numFmtId="184" applyNumberFormat="1" fontId="0" applyFill="1" fillId="0" applyBorder="1" borderId="0" applyAlignment="1" xfId="346"/>
    <xf numFmtId="184" applyNumberFormat="1" fontId="0" fillId="0" borderId="515" applyBorder="1" applyAlignment="1" xfId="346">
      <alignment vertical="center"/>
    </xf>
    <xf numFmtId="184" applyNumberFormat="1" fontId="0" fillId="0" borderId="516" applyBorder="1" applyAlignment="1" xfId="346"/>
    <xf numFmtId="184" applyNumberFormat="1" fontId="4" applyFont="1" fillId="0" borderId="517" applyBorder="1" applyAlignment="1" xfId="346">
      <alignment vertical="center"/>
    </xf>
    <xf numFmtId="184" applyNumberFormat="1" fontId="0" applyFill="1" fillId="0" borderId="98" applyBorder="1" applyAlignment="1" xfId="346">
      <alignment vertical="center"/>
    </xf>
    <xf numFmtId="184" applyNumberFormat="1" fontId="4" applyFont="1" fillId="0" borderId="519" applyBorder="1" applyAlignment="1" xfId="346"/>
    <xf numFmtId="184" applyNumberFormat="1" fontId="0" applyFill="1" fillId="0" borderId="520" applyBorder="1" applyAlignment="1" xfId="346">
      <alignment vertical="center" wrapText="1"/>
    </xf>
    <xf numFmtId="184" applyNumberFormat="1" fontId="4" applyFont="1" fillId="0" borderId="521" applyBorder="1" applyAlignment="1" xfId="346">
      <alignment horizontal="center" vertical="center"/>
    </xf>
    <xf numFmtId="181" applyNumberFormat="1" fontId="17" applyFont="1" applyFill="1" fillId="0" borderId="121" applyBorder="1" applyAlignment="1" xfId="346">
      <alignment horizontal="right" vertical="center"/>
    </xf>
    <xf numFmtId="181" applyNumberFormat="1" fontId="17" applyFont="1" fillId="4" applyFill="1" borderId="323" applyBorder="1" applyAlignment="1" xfId="346">
      <alignment horizontal="right" vertical="center"/>
    </xf>
    <xf numFmtId="180" applyNumberFormat="1" fontId="17" applyFont="1" applyFill="1" fillId="0" borderId="0" applyAlignment="1" xfId="346">
      <alignment horizontal="right" wrapText="1"/>
    </xf>
    <xf numFmtId="0" fontId="19" applyFont="1" applyFill="1" fillId="0" borderId="0" applyAlignment="1" xfId="346">
      <alignment horizontal="center" vertical="center"/>
    </xf>
    <xf numFmtId="184" applyNumberFormat="1" fontId="17" applyFont="1" fillId="4" applyFill="1" borderId="524" applyBorder="1" applyAlignment="1" xfId="346">
      <alignment horizontal="right" vertical="center"/>
    </xf>
    <xf numFmtId="184" applyNumberFormat="1" fontId="17" applyFont="1" applyFill="1" fillId="0" borderId="0" applyAlignment="1" xfId="346">
      <alignment horizontal="right" wrapText="1"/>
    </xf>
    <xf numFmtId="184" applyNumberFormat="1" fontId="19" applyFont="1" applyFill="1" fillId="0" borderId="0" applyAlignment="1" xfId="346">
      <alignment horizontal="center" vertical="center"/>
    </xf>
    <xf numFmtId="0" fontId="11" applyFont="1" applyFill="1" fillId="0" applyBorder="1" borderId="0" applyAlignment="1" xfId="346">
      <alignment vertical="center"/>
    </xf>
    <xf numFmtId="0" fontId="10" applyFont="1" applyFill="1" fillId="0" applyBorder="1" borderId="0" applyAlignment="1" xfId="346">
      <alignment vertical="center"/>
    </xf>
    <xf numFmtId="0" fontId="12" applyFont="1" fillId="0" borderId="110" applyBorder="1" applyAlignment="1" xfId="346">
      <alignment vertical="center"/>
    </xf>
    <xf numFmtId="0" fontId="10" applyFont="1" fillId="0" borderId="100" applyBorder="1" applyAlignment="1" xfId="346">
      <alignment vertical="center"/>
    </xf>
    <xf numFmtId="0" fontId="10" applyFont="1" applyFill="1" fillId="0" borderId="74" applyBorder="1" applyAlignment="1" xfId="346">
      <alignment vertical="center"/>
    </xf>
    <xf numFmtId="0" fontId="14" applyFont="1" applyFill="1" fillId="0" borderId="99" applyBorder="1" applyAlignment="1" xfId="346">
      <alignment vertical="center"/>
    </xf>
    <xf numFmtId="0" fontId="12" applyFont="1" applyFill="1" fillId="0" borderId="64" applyBorder="1" applyAlignment="1" xfId="346">
      <alignment horizontal="center" vertical="center" wrapText="1"/>
    </xf>
    <xf numFmtId="185" applyNumberFormat="1" fontId="3" applyFont="1" applyFill="1" fillId="0" borderId="372" applyBorder="1" applyAlignment="1" xfId="346">
      <alignment horizontal="right" vertical="center" wrapText="1"/>
    </xf>
    <xf numFmtId="0" fontId="1" applyFont="1" fillId="0" applyBorder="1" borderId="0" applyAlignment="1" xfId="346">
      <alignment horizontal="left" vertical="center"/>
    </xf>
    <xf numFmtId="0" fontId="11" applyFont="1" applyFill="1" fillId="0" applyBorder="1" borderId="0" applyAlignment="1" xfId="346">
      <alignment horizontal="right" vertical="center"/>
    </xf>
    <xf numFmtId="177" applyNumberFormat="1" fontId="12" applyFont="1" applyFill="1" fillId="0" borderId="84" applyBorder="1" applyAlignment="1" xfId="346">
      <alignment horizontal="right" vertical="center" wrapText="1"/>
    </xf>
    <xf numFmtId="177" applyNumberFormat="1" fontId="10" applyFont="1" applyFill="1" fillId="0" borderId="88" applyBorder="1" applyAlignment="1" xfId="346">
      <alignment horizontal="right" vertical="center" wrapText="1"/>
    </xf>
    <xf numFmtId="184" applyNumberFormat="1" fontId="11" applyFont="1" applyFill="1" fillId="0" applyBorder="1" borderId="0" applyAlignment="1" xfId="346">
      <alignment vertical="center"/>
    </xf>
    <xf numFmtId="184" applyNumberFormat="1" fontId="10" applyFont="1" applyFill="1" fillId="0" applyBorder="1" borderId="0" applyAlignment="1" xfId="346">
      <alignment vertical="center"/>
    </xf>
    <xf numFmtId="184" applyNumberFormat="1" fontId="12" applyFont="1" fillId="0" borderId="533" applyBorder="1" applyAlignment="1" xfId="346">
      <alignment vertical="center"/>
    </xf>
    <xf numFmtId="184" applyNumberFormat="1" fontId="10" applyFont="1" fillId="0" borderId="534" applyBorder="1" applyAlignment="1" xfId="346">
      <alignment vertical="center"/>
    </xf>
    <xf numFmtId="184" applyNumberFormat="1" fontId="10" applyFont="1" applyFill="1" fillId="0" borderId="535" applyBorder="1" applyAlignment="1" xfId="346">
      <alignment vertical="center"/>
    </xf>
    <xf numFmtId="184" applyNumberFormat="1" fontId="14" applyFont="1" applyFill="1" fillId="0" borderId="536" applyBorder="1" applyAlignment="1" xfId="346">
      <alignment vertical="center"/>
    </xf>
    <xf numFmtId="184" applyNumberFormat="1" fontId="12" applyFont="1" applyFill="1" fillId="0" borderId="537" applyBorder="1" applyAlignment="1" xfId="346">
      <alignment horizontal="center" vertical="center" wrapText="1"/>
    </xf>
    <xf numFmtId="184" applyNumberFormat="1" fontId="3" applyFont="1" applyFill="1" fillId="0" borderId="538" applyBorder="1" applyAlignment="1" xfId="346">
      <alignment horizontal="right" vertical="center" wrapText="1"/>
    </xf>
    <xf numFmtId="184" applyNumberFormat="1" fontId="11" applyFont="1" applyFill="1" fillId="0" applyBorder="1" borderId="0" applyAlignment="1" xfId="346">
      <alignment horizontal="right" vertical="center"/>
    </xf>
    <xf numFmtId="184" applyNumberFormat="1" fontId="1" applyFont="1" fillId="0" applyBorder="1" borderId="0" applyAlignment="1" xfId="346">
      <alignment horizontal="left" vertical="center"/>
    </xf>
    <xf numFmtId="0" fontId="10" applyFont="1" applyFill="1" fillId="0" applyBorder="1" borderId="0" applyAlignment="1" xfId="346">
      <alignment horizontal="center" vertical="center"/>
    </xf>
    <xf numFmtId="0" fontId="12" applyFont="1" applyFill="1" fillId="0" applyBorder="1" borderId="0" applyAlignment="1" xfId="346">
      <alignment horizontal="center" vertical="center"/>
    </xf>
    <xf numFmtId="0" fontId="2" applyFont="1" applyFill="1" fillId="0" applyBorder="1" borderId="0" applyAlignment="1" xfId="346">
      <alignment horizontal="center" vertical="center"/>
    </xf>
    <xf numFmtId="0" fontId="12" applyFont="1" applyFill="1" fillId="0" applyBorder="1" borderId="0" applyAlignment="1" xfId="346">
      <alignment vertical="center"/>
    </xf>
    <xf numFmtId="0" fontId="11" applyFont="1" applyFill="1" fillId="0" applyBorder="1" borderId="0" applyAlignment="1" xfId="346">
      <alignment horizontal="right" vertical="center"/>
    </xf>
    <xf numFmtId="184" applyNumberFormat="1" fontId="10" applyFont="1" applyFill="1" fillId="0" applyBorder="1" borderId="0" applyAlignment="1" xfId="346">
      <alignment horizontal="center" vertical="center"/>
    </xf>
    <xf numFmtId="184" applyNumberFormat="1" fontId="12" applyFont="1" applyFill="1" fillId="0" applyBorder="1" borderId="0" applyAlignment="1" xfId="346">
      <alignment horizontal="center" vertical="center"/>
    </xf>
    <xf numFmtId="184" applyNumberFormat="1" fontId="12" applyFont="1" applyFill="1" fillId="0" applyBorder="1" borderId="0" applyAlignment="1" xfId="346">
      <alignment vertical="center"/>
    </xf>
    <xf numFmtId="184" applyNumberFormat="1" fontId="11" applyFont="1" applyFill="1" fillId="0" applyBorder="1" borderId="0" applyAlignment="1" xfId="346">
      <alignment horizontal="right" vertical="center"/>
    </xf>
    <xf numFmtId="0" fontId="12" applyFont="1" applyFill="1" fillId="0" borderId="91" applyBorder="1" applyAlignment="1" xfId="346">
      <alignment horizontal="right" vertical="center"/>
    </xf>
    <xf numFmtId="177" applyNumberFormat="1" fontId="12" applyFont="1" applyFill="1" fillId="0" borderId="82" applyBorder="1" applyAlignment="1" xfId="346">
      <alignment horizontal="center" vertical="center" wrapText="1"/>
    </xf>
    <xf numFmtId="0" fontId="4" applyFont="1" applyFill="1" fillId="0" applyBorder="1" borderId="0" applyAlignment="1" xfId="346"/>
    <xf numFmtId="0" fontId="4" applyFont="1" applyFill="1" fillId="0" borderId="48" applyBorder="1" applyAlignment="1" xfId="346">
      <alignment vertical="center"/>
    </xf>
    <xf numFmtId="184" applyNumberFormat="1" fontId="4" applyFont="1" applyFill="1" fillId="0" applyBorder="1" borderId="0" applyAlignment="1" xfId="346"/>
    <xf numFmtId="184" applyNumberFormat="1" fontId="4" applyFont="1" applyFill="1" fillId="0" borderId="542" applyBorder="1" applyAlignment="1" xfId="346">
      <alignment vertical="center"/>
    </xf>
    <xf numFmtId="0" fontId="3" applyFont="1" applyFill="1" fillId="0" applyBorder="1" borderId="0" applyAlignment="1" xfId="346">
      <alignment vertical="center"/>
    </xf>
    <xf numFmtId="0" fontId="0" applyFill="1" fillId="0" applyBorder="1" borderId="0" applyAlignment="1" xfId="346">
      <alignment horizontal="left" vertical="center" wrapText="1"/>
    </xf>
    <xf numFmtId="0" fontId="0" applyFill="1" fillId="0" borderId="38" applyBorder="1" applyAlignment="1" xfId="346">
      <alignment vertical="center" wrapText="1"/>
    </xf>
    <xf numFmtId="0" fontId="0" fillId="4" applyFill="1" borderId="311" applyBorder="1" applyAlignment="1" xfId="346">
      <alignment vertical="center" wrapText="1"/>
    </xf>
    <xf numFmtId="0" fontId="4" applyFont="1" fillId="4" applyFill="1" borderId="313" applyBorder="1" applyAlignment="1" xfId="346">
      <alignment vertical="center"/>
    </xf>
    <xf numFmtId="0" fontId="12" applyFont="1" applyFill="1" fillId="0" borderId="56" applyBorder="1" applyAlignment="1" xfId="346">
      <alignment horizontal="justify" vertical="center" wrapText="1"/>
    </xf>
    <xf numFmtId="0" fontId="0" applyFill="1" fillId="0" borderId="40" applyBorder="1" applyAlignment="1" xfId="346">
      <alignment vertical="center"/>
    </xf>
    <xf numFmtId="0" fontId="0" applyFill="1" fillId="0" borderId="5" applyBorder="1" applyAlignment="1" xfId="346">
      <alignment horizontal="left" vertical="center"/>
    </xf>
    <xf numFmtId="180" applyNumberFormat="1" fontId="4" applyFont="1" applyFill="1" fillId="0" borderId="54" applyBorder="1" applyAlignment="1" xfId="346">
      <alignment horizontal="center" vertical="center" wrapText="1"/>
    </xf>
    <xf numFmtId="184" applyNumberFormat="1" fontId="3" applyFont="1" applyFill="1" fillId="0" applyBorder="1" borderId="0" applyAlignment="1" xfId="346">
      <alignment vertical="center"/>
    </xf>
    <xf numFmtId="184" applyNumberFormat="1" fontId="0" applyFill="1" fillId="0" applyBorder="1" borderId="0" applyAlignment="1" xfId="346">
      <alignment horizontal="left" vertical="center" wrapText="1"/>
    </xf>
    <xf numFmtId="184" applyNumberFormat="1" fontId="0" fillId="4" applyFill="1" borderId="550" applyBorder="1" applyAlignment="1" xfId="346">
      <alignment vertical="center" wrapText="1"/>
    </xf>
    <xf numFmtId="184" applyNumberFormat="1" fontId="4" applyFont="1" fillId="4" applyFill="1" borderId="551" applyBorder="1" applyAlignment="1" xfId="346">
      <alignment vertical="center"/>
    </xf>
    <xf numFmtId="184" applyNumberFormat="1" fontId="12" applyFont="1" applyFill="1" fillId="0" borderId="552" applyBorder="1" applyAlignment="1" xfId="346">
      <alignment horizontal="justify" vertical="center" wrapText="1"/>
    </xf>
    <xf numFmtId="184" applyNumberFormat="1" fontId="0" applyFill="1" fillId="0" borderId="553" applyBorder="1" applyAlignment="1" xfId="346">
      <alignment horizontal="left" vertical="center"/>
    </xf>
    <xf numFmtId="0" fontId="4" applyFont="1" applyFill="1" fillId="0" borderId="65" applyBorder="1" applyAlignment="1" xfId="346">
      <alignment vertical="center" wrapText="1"/>
    </xf>
    <xf numFmtId="184" applyNumberFormat="1" fontId="0" fillId="4" applyFill="1" borderId="357" applyBorder="1" applyAlignment="1" xfId="346">
      <alignment horizontal="right" vertical="center" wrapText="1"/>
    </xf>
    <xf numFmtId="0" fontId="12" applyFont="1" fillId="4" applyFill="1" borderId="316" applyBorder="1" applyAlignment="1" xfId="346">
      <alignment horizontal="justify" vertical="center" wrapText="1"/>
    </xf>
    <xf numFmtId="0" fontId="0" fillId="4" applyFill="1" borderId="317" applyBorder="1" applyAlignment="1" xfId="346">
      <alignment vertical="center"/>
    </xf>
    <xf numFmtId="0" fontId="0" fillId="4" applyFill="1" borderId="237" applyBorder="1" applyAlignment="1" xfId="346">
      <alignment horizontal="left" vertical="center"/>
    </xf>
    <xf numFmtId="180" applyNumberFormat="1" fontId="4" applyFont="1" fillId="4" applyFill="1" borderId="319" applyBorder="1" applyAlignment="1" xfId="346">
      <alignment horizontal="center" vertical="center"/>
    </xf>
    <xf numFmtId="0" fontId="1" applyFont="1" fillId="0" applyBorder="1" borderId="0" applyAlignment="1" xfId="346">
      <alignment horizontal="left" vertical="center"/>
      <protection locked="0"/>
    </xf>
    <xf numFmtId="180" applyNumberFormat="1" fontId="4" applyFont="1" fillId="4" applyFill="1" borderId="320" applyBorder="1" applyAlignment="1" xfId="346">
      <alignment horizontal="center" vertical="center" wrapText="1"/>
    </xf>
    <xf numFmtId="184" applyNumberFormat="1" fontId="4" applyFont="1" applyFill="1" fillId="0" borderId="561" applyBorder="1" applyAlignment="1" xfId="346">
      <alignment vertical="center" wrapText="1"/>
    </xf>
    <xf numFmtId="184" applyNumberFormat="1" fontId="12" applyFont="1" fillId="4" applyFill="1" borderId="562" applyBorder="1" applyAlignment="1" xfId="346">
      <alignment horizontal="justify" vertical="center" wrapText="1"/>
    </xf>
    <xf numFmtId="184" applyNumberFormat="1" fontId="0" fillId="4" applyFill="1" borderId="563" applyBorder="1" applyAlignment="1" xfId="346">
      <alignment vertical="center"/>
    </xf>
    <xf numFmtId="184" applyNumberFormat="1" fontId="0" fillId="4" applyFill="1" borderId="564" applyBorder="1" applyAlignment="1" xfId="346">
      <alignment horizontal="left" vertical="center"/>
    </xf>
    <xf numFmtId="184" applyNumberFormat="1" fontId="4" applyFont="1" fillId="4" applyFill="1" borderId="565" applyBorder="1" applyAlignment="1" xfId="346">
      <alignment horizontal="center" vertical="center"/>
    </xf>
    <xf numFmtId="184" applyNumberFormat="1" fontId="4" applyFont="1" fillId="4" applyFill="1" borderId="566" applyBorder="1" applyAlignment="1" xfId="346">
      <alignment horizontal="center" vertical="center" wrapText="1"/>
    </xf>
    <xf numFmtId="184" applyNumberFormat="1" fontId="1" applyFont="1" fillId="0" applyBorder="1" borderId="0" applyAlignment="1" xfId="346">
      <alignment horizontal="left" vertical="center"/>
      <protection locked="0"/>
    </xf>
    <xf numFmtId="0" fontId="0" applyFill="1" fillId="0" borderId="0" applyAlignment="1" xfId="346">
      <alignment horizontal="justify" vertical="center" wrapText="1"/>
    </xf>
    <xf numFmtId="177" applyNumberFormat="1" fontId="0" applyFill="1" fillId="0" borderId="7" applyBorder="1" applyAlignment="1" xfId="346">
      <alignment vertical="center" wrapText="1"/>
    </xf>
    <xf numFmtId="177" applyNumberFormat="1" fontId="4" applyFont="1" applyFill="1" fillId="0" borderId="11" applyBorder="1" applyAlignment="1" xfId="346">
      <alignment vertical="center" wrapText="1"/>
    </xf>
    <xf numFmtId="177" applyNumberFormat="1" fontId="0" applyFill="1" fillId="0" borderId="10" applyBorder="1" applyAlignment="1" xfId="346">
      <alignment horizontal="right" vertical="center" wrapText="1"/>
    </xf>
    <xf numFmtId="177" applyNumberFormat="1" fontId="4" applyFont="1" applyFill="1" fillId="0" borderId="8" applyBorder="1" applyAlignment="1" xfId="346">
      <alignment horizontal="right" vertical="center" wrapText="1"/>
    </xf>
    <xf numFmtId="177" applyNumberFormat="1" fontId="0" applyFill="1" fillId="0" borderId="6" applyBorder="1" applyAlignment="1" xfId="346">
      <alignment vertical="center"/>
    </xf>
    <xf numFmtId="177" applyNumberFormat="1" fontId="4" applyFont="1" applyFill="1" fillId="0" borderId="4" applyBorder="1" applyAlignment="1" xfId="346">
      <alignment vertical="center"/>
    </xf>
    <xf numFmtId="184" applyNumberFormat="1" fontId="0" applyFill="1" fillId="0" borderId="0" applyAlignment="1" xfId="346">
      <alignment horizontal="justify" vertical="center" wrapText="1"/>
    </xf>
    <xf numFmtId="0" fontId="0" applyFill="1" fillId="0" borderId="36" applyBorder="1" applyAlignment="1" xfId="346">
      <alignment horizontal="center" vertical="center"/>
    </xf>
    <xf numFmtId="184" applyNumberFormat="1" fontId="0" applyFill="1" fillId="0" borderId="574" applyBorder="1" applyAlignment="1" xfId="346">
      <alignment horizontal="center" vertical="center"/>
    </xf>
    <xf numFmtId="0" fontId="0" fillId="0" borderId="0" applyAlignment="1" xfId="346">
      <alignment horizontal="center" vertical="center"/>
    </xf>
    <xf numFmtId="0" fontId="0" fillId="0" borderId="0" applyAlignment="1" xfId="346">
      <alignment horizontal="left" vertical="center"/>
    </xf>
    <xf numFmtId="0" fontId="0" fillId="0" borderId="13" applyBorder="1" applyAlignment="1" xfId="346">
      <alignment horizontal="center" vertical="center"/>
    </xf>
    <xf numFmtId="0" fontId="3" applyFont="1" fillId="0" borderId="375" applyBorder="1" applyAlignment="1" xfId="346">
      <alignment horizontal="center" vertical="center"/>
    </xf>
    <xf numFmtId="0" fontId="5" applyFont="1" fillId="0" borderId="0" applyAlignment="1" xfId="346">
      <alignment horizontal="center" vertical="center"/>
    </xf>
    <xf numFmtId="0" fontId="6" applyFont="1" fillId="0" borderId="12" applyBorder="1" applyAlignment="1" xfId="346">
      <alignment horizontal="center" vertical="center"/>
    </xf>
    <xf numFmtId="0" fontId="0" fillId="0" borderId="32" applyBorder="1" applyAlignment="1" xfId="346">
      <alignment horizontal="center" vertical="center" wrapText="1"/>
    </xf>
    <xf numFmtId="0" fontId="0" fillId="0" borderId="374" applyBorder="1" applyAlignment="1" xfId="346">
      <alignment horizontal="center" vertical="center"/>
    </xf>
    <xf numFmtId="184" applyNumberFormat="1" fontId="0" fillId="0" borderId="0" applyAlignment="1" xfId="346">
      <alignment horizontal="center" vertical="center"/>
    </xf>
    <xf numFmtId="184" applyNumberFormat="1" fontId="0" fillId="0" borderId="0" applyAlignment="1" xfId="346">
      <alignment horizontal="left" vertical="center"/>
    </xf>
    <xf numFmtId="184" applyNumberFormat="1" fontId="0" fillId="0" borderId="580" applyBorder="1" applyAlignment="1" xfId="346">
      <alignment horizontal="center" vertical="center"/>
    </xf>
    <xf numFmtId="184" applyNumberFormat="1" fontId="6" applyFont="1" fillId="0" borderId="581" applyBorder="1" applyAlignment="1" xfId="346">
      <alignment horizontal="center" vertical="center"/>
    </xf>
    <xf numFmtId="184" applyNumberFormat="1" fontId="3" applyFont="1" fillId="0" borderId="582" applyBorder="1" applyAlignment="1" xfId="346">
      <alignment horizontal="center" vertical="center"/>
    </xf>
    <xf numFmtId="184" applyNumberFormat="1" fontId="0" fillId="0" borderId="583" applyBorder="1" applyAlignment="1" xfId="346">
      <alignment horizontal="center" vertical="center" wrapText="1"/>
    </xf>
    <xf numFmtId="184" applyNumberFormat="1" fontId="0" fillId="0" borderId="584" applyBorder="1" applyAlignment="1" xfId="346">
      <alignment horizontal="center" vertical="center"/>
    </xf>
    <xf numFmtId="184" applyNumberFormat="1" fontId="5" applyFont="1" fillId="0" borderId="0" applyAlignment="1" xfId="346">
      <alignment horizontal="center" vertical="center"/>
    </xf>
    <xf numFmtId="0" fontId="7" applyFont="1" fillId="0" borderId="29" applyBorder="1" applyAlignment="1" xfId="346">
      <alignment vertical="center"/>
    </xf>
    <xf numFmtId="0" fontId="7" applyFont="1" fillId="0" borderId="30" applyBorder="1" applyAlignment="1" xfId="346">
      <alignment vertical="center"/>
    </xf>
    <xf numFmtId="184" applyNumberFormat="1" fontId="7" applyFont="1" fillId="0" borderId="587" applyBorder="1" applyAlignment="1" xfId="346">
      <alignment vertical="center"/>
    </xf>
    <xf numFmtId="184" applyNumberFormat="1" fontId="7" applyFont="1" fillId="0" borderId="588" applyBorder="1" applyAlignment="1" xfId="346">
      <alignment vertical="center"/>
    </xf>
    <xf numFmtId="0" fontId="0" fillId="0" borderId="14" applyBorder="1" applyAlignment="1" xfId="346">
      <alignment vertical="center"/>
    </xf>
    <xf numFmtId="0" fontId="6" applyFont="1" fillId="0" borderId="15" applyBorder="1" applyAlignment="1" xfId="346">
      <alignment vertical="center"/>
    </xf>
    <xf numFmtId="184" applyNumberFormat="1" fontId="6" applyFont="1" fillId="0" borderId="591" applyBorder="1" applyAlignment="1" xfId="346">
      <alignment vertical="center"/>
    </xf>
    <xf numFmtId="0" fontId="0" fillId="0" borderId="0" applyAlignment="1" xfId="0">
      <alignment vertical="center"/>
    </xf>
  </cellXfs>
  <cellStyles count="347">
    <cellStyle name="常规" xfId="0" builtinId="0"/>
    <cellStyle name="输出 3" xfId="1"/>
    <cellStyle name="好_4" xfId="2"/>
    <cellStyle name="常规 39" xfId="3"/>
    <cellStyle name="差_Sheet19" xfId="4"/>
    <cellStyle name="计算 2" xfId="5"/>
    <cellStyle name="好_汇总" xfId="6"/>
    <cellStyle name="常规 40" xfId="7"/>
    <cellStyle name="百分比" xfId="8" builtinId="5"/>
    <cellStyle name="常规_2014年全省及省级财政收支执行及2015年预算草案表（20150123，自用稿）" xfId="9"/>
    <cellStyle name="60% - 强调文字颜色 2 3" xfId="10"/>
    <cellStyle name="常规 6" xfId="11"/>
    <cellStyle name="差_Sheet14" xfId="12"/>
    <cellStyle name="好_其他工程费用计费" xfId="13"/>
    <cellStyle name="好_财政预算草案相关表格（省级科编审一二三科分工）+-+副本" xfId="14"/>
    <cellStyle name="百分比 4" xfId="15"/>
    <cellStyle name="百分比 5" xfId="16"/>
    <cellStyle name="0,0_x000d__x000a_NA_x000d__x000a_" xfId="17"/>
    <cellStyle name="好_“三区”文化人才专项资金" xfId="18"/>
    <cellStyle name="Input" xfId="19"/>
    <cellStyle name="常规 31" xfId="20"/>
    <cellStyle name="40% - 强调文字颜色 4 2" xfId="21"/>
    <cellStyle name="好_3-义务教育均衡发展专项" xfId="22"/>
    <cellStyle name="20% - 强调文字颜色 3 3" xfId="23"/>
    <cellStyle name="Heading 3" xfId="24"/>
    <cellStyle name="常规 8 2" xfId="25"/>
    <cellStyle name="差_5-农村教师周转房建设" xfId="26"/>
    <cellStyle name="输出 2" xfId="27"/>
    <cellStyle name="常规_国有资本经营预算表样" xfId="28"/>
    <cellStyle name="计算 3" xfId="29"/>
    <cellStyle name="好_四川省2017年省对市（州）税收返还和转移支付分地区预算（草案）--行政政法处" xfId="30"/>
    <cellStyle name="适中 2" xfId="31"/>
    <cellStyle name="常规_社保基金预算报人大建议表样 2" xfId="32"/>
    <cellStyle name="好_2" xfId="33"/>
    <cellStyle name="差_文化产业发展专项资金" xfId="34"/>
    <cellStyle name="好_Sheet16" xfId="35"/>
    <cellStyle name="差_Sheet2" xfId="36"/>
    <cellStyle name="差_汇总_2" xfId="37"/>
    <cellStyle name="好_四川省2017年省对市（州）税收返还和转移支付分地区预算（草案）--教科文处" xfId="38"/>
    <cellStyle name="千位分隔 2" xfId="39"/>
    <cellStyle name="常规 7" xfId="40"/>
    <cellStyle name="标题 4 2" xfId="41"/>
    <cellStyle name="40% - Accent5" xfId="42"/>
    <cellStyle name="警告文本 2" xfId="43"/>
    <cellStyle name="差_四川省2017年省对市（州）税收返还和转移支付分地区预算（草案）--社保处" xfId="44"/>
    <cellStyle name="差_4" xfId="45"/>
    <cellStyle name="差_6" xfId="46"/>
    <cellStyle name="20% - 强调文字颜色 4 2" xfId="47"/>
    <cellStyle name="常规 3" xfId="48"/>
    <cellStyle name="差_四川省2017年省对市（州）税收返还和转移支付分地区预算（草案）--行政政法处" xfId="49"/>
    <cellStyle name="20% - Accent1" xfId="50"/>
    <cellStyle name="Note" xfId="51"/>
    <cellStyle name="强调文字颜色 4 3" xfId="52"/>
    <cellStyle name="常规 2 6" xfId="53"/>
    <cellStyle name="60% - Accent6" xfId="54"/>
    <cellStyle name="Total" xfId="55"/>
    <cellStyle name="好_Sheet2" xfId="56"/>
    <cellStyle name="差_2" xfId="57"/>
    <cellStyle name="差_Sheet7" xfId="58"/>
    <cellStyle name="常规 3 6" xfId="59"/>
    <cellStyle name="强调文字颜色 5 3" xfId="60"/>
    <cellStyle name="汇总 2" xfId="61"/>
    <cellStyle name="好_1-政策性保险财政补助资金" xfId="62"/>
    <cellStyle name="好_10 2017年省对市（州）税收返还和转移支付预算分地区情况表（寺观教堂维修补助资金）(1)" xfId="63"/>
    <cellStyle name="常规 10 4 3" xfId="64"/>
    <cellStyle name="常规 3 2 3 2" xfId="65"/>
    <cellStyle name="千位分隔 4" xfId="66"/>
    <cellStyle name="常规 10 2" xfId="67"/>
    <cellStyle name="40% - Accent3" xfId="68"/>
    <cellStyle name="差_3 2017年省对市（州）税收返还和转移支付预算分地区情况表（到村任职）" xfId="69"/>
    <cellStyle name="好_15-省级防震减灾分情况" xfId="70"/>
    <cellStyle name="Neutral" xfId="71"/>
    <cellStyle name="60% - 强调文字颜色 4 2" xfId="72"/>
    <cellStyle name="常规 2 5" xfId="73"/>
    <cellStyle name="60% - Accent5" xfId="74"/>
    <cellStyle name="强调文字颜色 4 2" xfId="75"/>
    <cellStyle name="Check Cell" xfId="76"/>
    <cellStyle name="常规 20" xfId="77"/>
    <cellStyle name="常规 15" xfId="78"/>
    <cellStyle name="好_四川省2019年财政预算（草案）（样表，稿二）" xfId="79"/>
    <cellStyle name="差_汇总" xfId="80"/>
    <cellStyle name="常规 25" xfId="81"/>
    <cellStyle name="好_1-学前教育发展专项资金" xfId="82"/>
    <cellStyle name="链接单元格 2" xfId="83"/>
    <cellStyle name="常规 19" xfId="84"/>
    <cellStyle name="好_9 2017年省对市（州）税收返还和转移支付预算分地区情况表（全省工商行政管理专项经费）(1)" xfId="85"/>
    <cellStyle name="常规 2 4" xfId="86"/>
    <cellStyle name="60% - Accent4" xfId="87"/>
    <cellStyle name="常规_200704(第一稿）" xfId="88"/>
    <cellStyle name="好_1 2017年省对市（州）税收返还和转移支付预算分地区情况表（华侨事务补助）(1)" xfId="89"/>
    <cellStyle name="好_5-中央财政统借统还外债项目资金" xfId="90"/>
    <cellStyle name="差_四川省2019年财政预算（草案）（样表，稿二）" xfId="91"/>
    <cellStyle name="差 2" xfId="92"/>
    <cellStyle name="差_19 征兵经费" xfId="93"/>
    <cellStyle name="Heading 1" xfId="94"/>
    <cellStyle name="输入 2" xfId="95"/>
    <cellStyle name="差_10 2017年省对市（州）税收返还和转移支付预算分地区情况表（寺观教堂维修补助资金）(1)" xfId="96"/>
    <cellStyle name="未定义" xfId="97"/>
    <cellStyle name="Title" xfId="98"/>
    <cellStyle name="常规 2" xfId="99"/>
    <cellStyle name="常规 12" xfId="100"/>
    <cellStyle name="好_公共文化服务体系建设" xfId="101"/>
    <cellStyle name="好_13 2017年省对市（州）税收返还和转移支付预算分地区情况表（审计能力提升专项经费）(1)" xfId="102"/>
    <cellStyle name="强调文字颜色 3 2" xfId="103"/>
    <cellStyle name="差_14 2017年省对市（州）税收返还和转移支付预算分地区情况表（支持基层政权建设补助资金）(1)" xfId="104"/>
    <cellStyle name="好_宣传文化事业发展专项资金" xfId="105"/>
    <cellStyle name="差_促进扩大信贷增量" xfId="106"/>
    <cellStyle name="常规 3 5" xfId="107"/>
    <cellStyle name="强调文字颜色 5 2" xfId="108"/>
    <cellStyle name="差_1 2017年省对市（州）税收返还和转移支付预算分地区情况表（华侨事务补助）(1)" xfId="109"/>
    <cellStyle name="常规 5" xfId="110"/>
    <cellStyle name="60% - 强调文字颜色 2 2" xfId="111"/>
    <cellStyle name="40% - 强调文字颜色 6 3" xfId="112"/>
    <cellStyle name="40% - 强调文字颜色 5 2" xfId="113"/>
    <cellStyle name="20% - 强调文字颜色 6 3" xfId="114"/>
    <cellStyle name="差_支出" xfId="115"/>
    <cellStyle name="千位分隔 2 2" xfId="116"/>
    <cellStyle name="标题 1 2" xfId="117"/>
    <cellStyle name="常规 33" xfId="118"/>
    <cellStyle name="常规 13" xfId="119"/>
    <cellStyle name="40% - 强调文字颜色 1 2" xfId="120"/>
    <cellStyle name="好_省级文化发展专项资金" xfId="121"/>
    <cellStyle name="20% - 强调文字颜色 1 2" xfId="122"/>
    <cellStyle name="60% - 强调文字颜色 6 3" xfId="123"/>
    <cellStyle name="常规 47" xfId="124"/>
    <cellStyle name="差_%84表2：2016-2018年省级部门三年滚动规划报表" xfId="125"/>
    <cellStyle name="差_四川省2018年财政预算执行情况(样表，稿二）" xfId="126"/>
    <cellStyle name="差_省级文化发展专项资金" xfId="127"/>
    <cellStyle name="Accent4" xfId="128"/>
    <cellStyle name="差_财政预算草案相关表格（省级科编审一二三科分工）+-+副本" xfId="129"/>
    <cellStyle name="差_13 2017年省对市（州）税收返还和转移支付预算分地区情况表（审计能力提升专项经费）(1)" xfId="130"/>
    <cellStyle name="常规 9" xfId="131"/>
    <cellStyle name="差_Sheet15" xfId="132"/>
    <cellStyle name="20% - 强调文字颜色 4 3" xfId="133"/>
    <cellStyle name="常规 4" xfId="134"/>
    <cellStyle name="60% - 强调文字颜色 5 2" xfId="135"/>
    <cellStyle name="差_四川省2017年省对市（州）税收返还和转移支付分地区预算（草案）--债务金融处" xfId="136"/>
    <cellStyle name="注释 2" xfId="137"/>
    <cellStyle name="差_国家级非物质文化遗产保护专项资金" xfId="138"/>
    <cellStyle name="差_123" xfId="139"/>
    <cellStyle name="40% - 强调文字颜色 2 2" xfId="140"/>
    <cellStyle name="好_促进扩大信贷增量" xfId="141"/>
    <cellStyle name="标题 2 2" xfId="142"/>
    <cellStyle name="Good" xfId="143"/>
    <cellStyle name="常规 16 2" xfId="144"/>
    <cellStyle name="常规 10" xfId="145"/>
    <cellStyle name="解释性文本 2" xfId="146"/>
    <cellStyle name="标题 3 2" xfId="147"/>
    <cellStyle name="差_汇总_1" xfId="148"/>
    <cellStyle name="适中 3" xfId="149"/>
    <cellStyle name="常规_省级科预算草案表1.14 2" xfId="150"/>
    <cellStyle name="20% - 强调文字颜色 5 3" xfId="151"/>
    <cellStyle name="检查单元格 2" xfId="152"/>
    <cellStyle name="Linked Cell" xfId="153"/>
    <cellStyle name="常规 3 3" xfId="154"/>
    <cellStyle name="差_7-中等职业教育发展专项经费" xfId="155"/>
    <cellStyle name="好_Sheet18" xfId="156"/>
    <cellStyle name="差_10-扶持民族地区教育发展" xfId="157"/>
    <cellStyle name="20% - 强调文字颜色 2 2" xfId="158"/>
    <cellStyle name="Accent2" xfId="159"/>
    <cellStyle name="千分位[0]_laroux" xfId="160"/>
    <cellStyle name="差_科技口6-30-35" xfId="161"/>
    <cellStyle name="常规 2 2" xfId="162"/>
    <cellStyle name="60% - Accent2" xfId="163"/>
    <cellStyle name="好_债券贴息计算器" xfId="164"/>
    <cellStyle name="差_四川省2017年省对市（州）税收返还和转移支付分地区预算（草案）--教科文处" xfId="165"/>
    <cellStyle name="好_19 征兵经费" xfId="166"/>
    <cellStyle name="40% - Accent1" xfId="167"/>
    <cellStyle name="差_宣传文化事业发展专项资金" xfId="168"/>
    <cellStyle name="标题 5" xfId="169"/>
    <cellStyle name="60% - 强调文字颜色 5 3" xfId="170"/>
    <cellStyle name="差_博物馆纪念馆逐步免费开放补助资金" xfId="171"/>
    <cellStyle name="_ET_STYLE_NoName_00_" xfId="172"/>
    <cellStyle name="差_9 2017年省对市（州）税收返还和转移支付预算分地区情况表（全省工商行政管理专项经费）(1)" xfId="173"/>
    <cellStyle name="差_收入" xfId="174"/>
    <cellStyle name="好_美术馆公共图书馆文化馆（站）免费开放专项资金" xfId="175"/>
    <cellStyle name="差_5-中央财政统借统还外债项目资金" xfId="176"/>
    <cellStyle name="常规_(陈诚修改稿)2006年全省及省级财政决算及07年预算执行情况表(A4 留底自用)" xfId="177"/>
    <cellStyle name="差_3-创业担保贷款贴息及奖补" xfId="178"/>
    <cellStyle name="好_Sheet32" xfId="179"/>
    <cellStyle name="60% - 强调文字颜色 3 2" xfId="180"/>
    <cellStyle name="Heading 4" xfId="181"/>
    <cellStyle name="60% - 强调文字颜色 1 2" xfId="182"/>
    <cellStyle name="好_博物馆纪念馆逐步免费开放补助资金" xfId="183"/>
    <cellStyle name="常规 17" xfId="184"/>
    <cellStyle name="20% - Accent5" xfId="185"/>
    <cellStyle name="差_7 2017年省对市（州）税收返还和转移支付预算分地区情况表（省级旅游发展资金）(1)" xfId="186"/>
    <cellStyle name="常规 2 3" xfId="187"/>
    <cellStyle name="60% - Accent3" xfId="188"/>
    <cellStyle name="强调文字颜色 6 2" xfId="189"/>
    <cellStyle name="40% - 强调文字颜色 3 2" xfId="190"/>
    <cellStyle name="强调文字颜色 2 2" xfId="191"/>
    <cellStyle name="常规 32" xfId="192"/>
    <cellStyle name="常规 27" xfId="193"/>
    <cellStyle name="好_支出" xfId="194"/>
    <cellStyle name="差_5 2017年省对市（州）税收返还和转移支付预算分地区情况表（全国重点寺观教堂维修经费业生中央财政补助资金）(1)" xfId="195"/>
    <cellStyle name="好_文化产业发展专项资金" xfId="196"/>
    <cellStyle name="标题 6" xfId="197"/>
    <cellStyle name="差_1-政策性保险财政补助资金" xfId="198"/>
    <cellStyle name="60% - Accent1" xfId="199"/>
    <cellStyle name="差_省级体育专项资金" xfId="200"/>
    <cellStyle name="好_123" xfId="201"/>
    <cellStyle name="好_Sheet14" xfId="202"/>
    <cellStyle name="常规 3_15-省级防震减灾分情况" xfId="203"/>
    <cellStyle name="40% - 强调文字颜色 1 3" xfId="204"/>
    <cellStyle name="Accent1" xfId="205"/>
    <cellStyle name="好_6" xfId="206"/>
    <cellStyle name="差_Sheet16" xfId="207"/>
    <cellStyle name="Accent5" xfId="208"/>
    <cellStyle name="差_Sheet32" xfId="209"/>
    <cellStyle name="差_少数民族文化事业发展专项资金" xfId="210"/>
    <cellStyle name="常规 14" xfId="211"/>
    <cellStyle name="好_体育场馆免费低收费开放补助资金" xfId="212"/>
    <cellStyle name="20% - 强调文字颜色 6 2" xfId="213"/>
    <cellStyle name="好_5 2017年省对市（州）税收返还和转移支付预算分地区情况表（全国重点寺观教堂维修经费业生中央财政补助资金）(1)" xfId="214"/>
    <cellStyle name="差_8 2017年省对市（州）税收返还和转移支付预算分地区情况表（民族事业发展资金）(1)" xfId="215"/>
    <cellStyle name="20% - Accent2" xfId="216"/>
    <cellStyle name="好_Sheet15" xfId="217"/>
    <cellStyle name="常规 17 4" xfId="218"/>
    <cellStyle name="常规 22 4" xfId="219"/>
    <cellStyle name="好_地方纪检监察机关办案补助专项资金" xfId="220"/>
    <cellStyle name="40% - 强调文字颜色 6 2" xfId="221"/>
    <cellStyle name="常规 7_2014年年终预算结余指标汇总分析表（定稿）" xfId="222"/>
    <cellStyle name="强调文字颜色 1 2" xfId="223"/>
    <cellStyle name="Explanatory Text" xfId="224"/>
    <cellStyle name="好_3 2017年省对市（州）税收返还和转移支付预算分地区情况表（到村任职）" xfId="225"/>
    <cellStyle name="差_11 2017年省对市（州）税收返还和转移支付预算分地区情况表（基层行政单位救灾专项资金）(1)" xfId="226"/>
    <cellStyle name="好_Sheet33" xfId="227"/>
    <cellStyle name="60% - 强调文字颜色 6 2" xfId="228"/>
    <cellStyle name="好_四川省2017年省对市（州）税收返还和转移支付分地区预算（草案）--社保处" xfId="229"/>
    <cellStyle name="常规 11" xfId="230"/>
    <cellStyle name="差 3" xfId="231"/>
    <cellStyle name="60% - 强调文字颜色 3 3" xfId="232"/>
    <cellStyle name="好_5-农村教师周转房建设" xfId="233"/>
    <cellStyle name="常规 48" xfId="234"/>
    <cellStyle name="强调文字颜色 3 3" xfId="235"/>
    <cellStyle name="20% - Accent4" xfId="236"/>
    <cellStyle name="常规 32 2" xfId="237"/>
    <cellStyle name="差_国家文物保护专项资金" xfId="238"/>
    <cellStyle name="好_国家级非物质文化遗产保护专项资金" xfId="239"/>
    <cellStyle name="百分比 3" xfId="240"/>
    <cellStyle name="Normal_APR" xfId="241"/>
    <cellStyle name="60% - 强调文字颜色 1 3" xfId="242"/>
    <cellStyle name="Output" xfId="243"/>
    <cellStyle name="好_14 2017年省对市（州）税收返还和转移支付预算分地区情况表（支持基层政权建设补助资金）(1)" xfId="244"/>
    <cellStyle name="好_国家文物保护专项资金" xfId="245"/>
    <cellStyle name="好_3-创业担保贷款贴息及奖补" xfId="246"/>
    <cellStyle name="强调文字颜色 1 3" xfId="247"/>
    <cellStyle name="差_省级科技计划项目专项资金" xfId="248"/>
    <cellStyle name="no dec" xfId="249"/>
    <cellStyle name="好_科技口6-30-35" xfId="250"/>
    <cellStyle name="40% - 强调文字颜色 4 3" xfId="251"/>
    <cellStyle name="输入 3" xfId="252"/>
    <cellStyle name="差_12 2017年省对市（州）税收返还和转移支付预算分地区情况表（民族地区春节慰问经费）(1)" xfId="253"/>
    <cellStyle name="好_7 2017年省对市（州）税收返还和转移支付预算分地区情况表（省级旅游发展资金）(1)" xfId="254"/>
    <cellStyle name="常规_国资决算以及执行情况0712 2 2" xfId="255"/>
    <cellStyle name="好_Sheet7" xfId="256"/>
    <cellStyle name="好_省级文物保护专项资金" xfId="257"/>
    <cellStyle name="好_收入" xfId="258"/>
    <cellStyle name="好_7-普惠金融政府和社会资本合作以奖代补资金" xfId="259"/>
    <cellStyle name="常规_2001年预算：预算收入及财力（12月21日上午定案表）" xfId="260"/>
    <cellStyle name="检查单元格 3" xfId="261"/>
    <cellStyle name="好_Sheet19" xfId="262"/>
    <cellStyle name="常规 3 4" xfId="263"/>
    <cellStyle name="好_%84表2：2016-2018年省级部门三年滚动规划报表" xfId="264"/>
    <cellStyle name="20% - 强调文字颜色 3 2" xfId="265"/>
    <cellStyle name="Heading 2" xfId="266"/>
    <cellStyle name="差_地方纪检监察机关办案补助专项资金" xfId="267"/>
    <cellStyle name="常规_基金分析表(99.3)" xfId="268"/>
    <cellStyle name="20% - 强调文字颜色 5 2" xfId="269"/>
    <cellStyle name="40% - Accent2" xfId="270"/>
    <cellStyle name="常规 17_2016年四川省省级一般公共预算支出执行情况表" xfId="271"/>
    <cellStyle name="差_1-12" xfId="272"/>
    <cellStyle name="样式 1" xfId="273"/>
    <cellStyle name="好_省级科技计划项目专项资金" xfId="274"/>
    <cellStyle name="好_四川省2018年财政预算执行情况(样表，稿二）" xfId="275"/>
    <cellStyle name="常规 3 2" xfId="276"/>
    <cellStyle name="好_1-12" xfId="277"/>
    <cellStyle name="差_体育场馆免费低收费开放补助资金" xfId="278"/>
    <cellStyle name="好_四川省2017年省对市（州）税收返还和转移支付分地区预算（草案）--债务金融处" xfId="279"/>
    <cellStyle name="差_3-义务教育均衡发展专项" xfId="280"/>
    <cellStyle name="40% - 强调文字颜色 3 3" xfId="281"/>
    <cellStyle name="好_12 2017年省对市（州）税收返还和转移支付预算分地区情况表（民族地区春节慰问经费）(1)" xfId="282"/>
    <cellStyle name="差_债券贴息计算器" xfId="283"/>
    <cellStyle name="常规 17 2" xfId="284"/>
    <cellStyle name="常规 18" xfId="285"/>
    <cellStyle name="差_Sheet33" xfId="286"/>
    <cellStyle name="40% - 强调文字颜色 2 3" xfId="287"/>
    <cellStyle name="差_1-学前教育发展专项资金" xfId="288"/>
    <cellStyle name="常规_2015年全省及省级财政收支执行及2016年预算草案表（20160120）企业处修改" xfId="289"/>
    <cellStyle name="好 2" xfId="290"/>
    <cellStyle name="千分位_97-917" xfId="291"/>
    <cellStyle name="好_7-中等职业教育发展专项经费" xfId="292"/>
    <cellStyle name="常规 18 2" xfId="293"/>
    <cellStyle name="好_少数民族文化事业发展专项资金" xfId="294"/>
    <cellStyle name="40% - Accent4" xfId="295"/>
    <cellStyle name="差_Sheet18" xfId="296"/>
    <cellStyle name="千位[0]_ 表八" xfId="297"/>
    <cellStyle name="Bad" xfId="298"/>
    <cellStyle name="20% - 强调文字颜色 2 3" xfId="299"/>
    <cellStyle name="差_“三区”文化人才专项资金" xfId="300"/>
    <cellStyle name="常规 42" xfId="301"/>
    <cellStyle name="常规 37" xfId="302"/>
    <cellStyle name="好_18 2017年省对市（州）税收返还和转移支付预算分地区情况表（全省法院系统业务经费）(1)" xfId="303"/>
    <cellStyle name="常规 34" xfId="304"/>
    <cellStyle name="差_美术馆公共图书馆文化馆（站）免费开放专项资金" xfId="305"/>
    <cellStyle name="强调文字颜色 6 3" xfId="306"/>
    <cellStyle name="Calculation" xfId="307"/>
    <cellStyle name="好_省级体育专项资金" xfId="308"/>
    <cellStyle name="差_7-普惠金融政府和社会资本合作以奖代补资金" xfId="309"/>
    <cellStyle name="常规 16" xfId="310"/>
    <cellStyle name="好_8 2017年省对市（州）税收返还和转移支付预算分地区情况表（民族事业发展资金）(1)" xfId="311"/>
    <cellStyle name="好_10-扶持民族地区教育发展" xfId="312"/>
    <cellStyle name="Accent3" xfId="313"/>
    <cellStyle name="40% - 强调文字颜色 5 3" xfId="314"/>
    <cellStyle name="强调文字颜色 2 3" xfId="315"/>
    <cellStyle name="常规 10 4 2" xfId="316"/>
    <cellStyle name="常规 17 3" xfId="317"/>
    <cellStyle name="常规 22 3" xfId="318"/>
    <cellStyle name="Accent6" xfId="319"/>
    <cellStyle name="差_公共文化服务体系建设" xfId="320"/>
    <cellStyle name="差_18 2017年省对市（州）税收返还和转移支付预算分地区情况表（全省法院系统业务经费）(1)" xfId="321"/>
    <cellStyle name="好_11 2017年省对市（州）税收返还和转移支付预算分地区情况表（基层行政单位救灾专项资金）(1)" xfId="322"/>
    <cellStyle name="警告文本 3" xfId="323"/>
    <cellStyle name="40% - Accent6" xfId="324"/>
    <cellStyle name="常规 14 2" xfId="325"/>
    <cellStyle name="Warning Text" xfId="326"/>
    <cellStyle name="差_其他工程费用计费" xfId="327"/>
    <cellStyle name="差_15-省级防震减灾分情况" xfId="328"/>
    <cellStyle name="20% - Accent6" xfId="329"/>
    <cellStyle name="差_省级文物保护专项资金" xfId="330"/>
    <cellStyle name="注释 3" xfId="331"/>
    <cellStyle name="20% - Accent3" xfId="332"/>
    <cellStyle name="60% - 强调文字颜色 4 3" xfId="333"/>
    <cellStyle name="常规_预算执行分析表（张玥调调整预算）" xfId="334"/>
    <cellStyle name="常规 41" xfId="335"/>
    <cellStyle name="常规 2 4 2" xfId="336"/>
    <cellStyle name="常规 2_%84表2：2016-2018年省级部门三年滚动规划报表" xfId="337"/>
    <cellStyle name="汇总 3" xfId="338"/>
    <cellStyle name="常规 19 2" xfId="339"/>
    <cellStyle name="普通_97-917" xfId="340"/>
    <cellStyle name="常规 8" xfId="341"/>
    <cellStyle name="好 3" xfId="342"/>
    <cellStyle name="百分比 2 2" xfId="343"/>
    <cellStyle name="20% - 强调文字颜色 1 3" xfId="344"/>
    <cellStyle name="千位_ 表八" xfId="345"/>
    <cellStyle name="千位分隔" xfId="346"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224.xml"/><Relationship Id="rId2" Type="http://schemas.openxmlformats.org/officeDocument/2006/relationships/worksheet" Target="worksheets/sheet225.xml"/><Relationship Id="rId3" Type="http://schemas.openxmlformats.org/officeDocument/2006/relationships/worksheet" Target="worksheets/sheet226.xml"/><Relationship Id="rId4" Type="http://schemas.openxmlformats.org/officeDocument/2006/relationships/worksheet" Target="worksheets/sheet227.xml"/><Relationship Id="rId5" Type="http://schemas.openxmlformats.org/officeDocument/2006/relationships/worksheet" Target="worksheets/sheet228.xml"/><Relationship Id="rId6" Type="http://schemas.openxmlformats.org/officeDocument/2006/relationships/worksheet" Target="worksheets/sheet229.xml"/><Relationship Id="rId7" Type="http://schemas.openxmlformats.org/officeDocument/2006/relationships/worksheet" Target="worksheets/sheet200.xml"/><Relationship Id="rId8" Type="http://schemas.openxmlformats.org/officeDocument/2006/relationships/worksheet" Target="worksheets/sheet201.xml"/><Relationship Id="rId9" Type="http://schemas.openxmlformats.org/officeDocument/2006/relationships/worksheet" Target="worksheets/sheet202.xml"/><Relationship Id="rId10" Type="http://schemas.openxmlformats.org/officeDocument/2006/relationships/worksheet" Target="worksheets/sheet203.xml"/><Relationship Id="rId11" Type="http://schemas.openxmlformats.org/officeDocument/2006/relationships/worksheet" Target="worksheets/sheet236.xml"/><Relationship Id="rId12" Type="http://schemas.openxmlformats.org/officeDocument/2006/relationships/worksheet" Target="worksheets/sheet238.xml"/><Relationship Id="rId13" Type="http://schemas.openxmlformats.org/officeDocument/2006/relationships/worksheet" Target="worksheets/sheet204.xml"/><Relationship Id="rId14" Type="http://schemas.openxmlformats.org/officeDocument/2006/relationships/worksheet" Target="worksheets/sheet205.xml"/><Relationship Id="rId15" Type="http://schemas.openxmlformats.org/officeDocument/2006/relationships/worksheet" Target="worksheets/sheet230.xml"/><Relationship Id="rId16" Type="http://schemas.openxmlformats.org/officeDocument/2006/relationships/worksheet" Target="worksheets/sheet231.xml"/><Relationship Id="rId17" Type="http://schemas.openxmlformats.org/officeDocument/2006/relationships/worksheet" Target="worksheets/sheet232.xml"/><Relationship Id="rId18" Type="http://schemas.openxmlformats.org/officeDocument/2006/relationships/worksheet" Target="worksheets/sheet233.xml"/><Relationship Id="rId19" Type="http://schemas.openxmlformats.org/officeDocument/2006/relationships/worksheet" Target="worksheets/sheet234.xml"/><Relationship Id="rId20" Type="http://schemas.openxmlformats.org/officeDocument/2006/relationships/worksheet" Target="worksheets/sheet235.xml"/><Relationship Id="rId21" Type="http://schemas.openxmlformats.org/officeDocument/2006/relationships/worksheet" Target="worksheets/sheet206.xml"/><Relationship Id="rId22" Type="http://schemas.openxmlformats.org/officeDocument/2006/relationships/worksheet" Target="worksheets/sheet237.xml"/><Relationship Id="rId23" Type="http://schemas.openxmlformats.org/officeDocument/2006/relationships/worksheet" Target="worksheets/sheet239.xml"/><Relationship Id="rId24" Type="http://schemas.openxmlformats.org/officeDocument/2006/relationships/worksheet" Target="worksheets/sheet207.xml"/><Relationship Id="rId25" Type="http://schemas.openxmlformats.org/officeDocument/2006/relationships/worksheet" Target="worksheets/sheet208.xml"/><Relationship Id="rId26" Type="http://schemas.openxmlformats.org/officeDocument/2006/relationships/worksheet" Target="worksheets/sheet209.xml"/><Relationship Id="rId27" Type="http://schemas.openxmlformats.org/officeDocument/2006/relationships/worksheet" Target="worksheets/sheet210.xml"/><Relationship Id="rId28" Type="http://schemas.openxmlformats.org/officeDocument/2006/relationships/worksheet" Target="worksheets/sheet211.xml"/><Relationship Id="rId29" Type="http://schemas.openxmlformats.org/officeDocument/2006/relationships/worksheet" Target="worksheets/sheet212.xml"/><Relationship Id="rId30" Type="http://schemas.openxmlformats.org/officeDocument/2006/relationships/worksheet" Target="worksheets/sheet240.xml"/><Relationship Id="rId31" Type="http://schemas.openxmlformats.org/officeDocument/2006/relationships/worksheet" Target="worksheets/sheet214.xml"/><Relationship Id="rId32" Type="http://schemas.openxmlformats.org/officeDocument/2006/relationships/worksheet" Target="worksheets/sheet215.xml"/><Relationship Id="rId33" Type="http://schemas.openxmlformats.org/officeDocument/2006/relationships/worksheet" Target="worksheets/sheet216.xml"/><Relationship Id="rId34" Type="http://schemas.openxmlformats.org/officeDocument/2006/relationships/worksheet" Target="worksheets/sheet217.xml"/><Relationship Id="rId35" Type="http://schemas.openxmlformats.org/officeDocument/2006/relationships/worksheet" Target="worksheets/sheet218.xml"/><Relationship Id="rId36" Type="http://schemas.openxmlformats.org/officeDocument/2006/relationships/worksheet" Target="worksheets/sheet219.xml"/><Relationship Id="rId37" Type="http://schemas.openxmlformats.org/officeDocument/2006/relationships/worksheet" Target="worksheets/sheet220.xml"/><Relationship Id="rId38" Type="http://schemas.openxmlformats.org/officeDocument/2006/relationships/worksheet" Target="worksheets/sheet247.xml"/><Relationship Id="rId39" Type="http://schemas.openxmlformats.org/officeDocument/2006/relationships/worksheet" Target="worksheets/sheet222.xml"/><Relationship Id="rId40" Type="http://schemas.openxmlformats.org/officeDocument/2006/relationships/worksheet" Target="worksheets/sheet223.xml"/><Relationship Id="rId41" Type="http://schemas.openxmlformats.org/officeDocument/2006/relationships/worksheet" Target="worksheets/sheet221.xml"/><Relationship Id="rId42" Type="http://schemas.openxmlformats.org/officeDocument/2006/relationships/worksheet" Target="worksheets/sheet241.xml"/><Relationship Id="rId43" Type="http://schemas.openxmlformats.org/officeDocument/2006/relationships/worksheet" Target="worksheets/sheet242.xml"/><Relationship Id="rId44" Type="http://schemas.openxmlformats.org/officeDocument/2006/relationships/worksheet" Target="worksheets/sheet243.xml"/><Relationship Id="rId45" Type="http://schemas.openxmlformats.org/officeDocument/2006/relationships/worksheet" Target="worksheets/sheet245.xml"/><Relationship Id="rId46" Type="http://schemas.openxmlformats.org/officeDocument/2006/relationships/worksheet" Target="worksheets/sheet250.xml"/><Relationship Id="rId47" Type="http://schemas.openxmlformats.org/officeDocument/2006/relationships/worksheet" Target="worksheets/sheet246.xml"/><Relationship Id="rId48" Type="http://schemas.openxmlformats.org/officeDocument/2006/relationships/worksheet" Target="worksheets/sheet248.xml"/><Relationship Id="rId49" Type="http://schemas.openxmlformats.org/officeDocument/2006/relationships/styles" Target="styles.xml"/><Relationship Id="rId50" Type="http://schemas.openxmlformats.org/officeDocument/2006/relationships/sharedStrings" Target="sharedStrings.xml"/></Relationships>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14"/>
  <sheetViews>
    <sheetView showZeros="0" zoomScale="85" zoomScaleNormal="85" topLeftCell="A55" workbookViewId="0">
      <selection activeCell="B46" activeCellId="0" sqref="B1:C1048576"/>
    </sheetView>
  </sheetViews>
  <sheetFormatPr defaultRowHeight="13.5" defaultColWidth="10.000152587890625" x14ac:dyDescent="0.15"/>
  <cols>
    <col min="1" max="1" width="43.75" customWidth="1" style="389"/>
    <col min="2" max="3" width="22.25" customWidth="1" style="936"/>
    <col min="4" max="4" width="10.625" customWidth="1" style="72"/>
    <col min="5" max="6" width="10.125" customWidth="1" style="72"/>
    <col min="7" max="7" width="10.5" customWidth="1" style="72"/>
    <col min="8" max="16384" width="10.0" style="72"/>
  </cols>
  <sheetData>
    <row r="1" spans="1:3" s="202" customFormat="1" ht="24.0" customHeight="1" x14ac:dyDescent="0.15">
      <c r="A1" s="238"/>
      <c r="B1" s="943"/>
      <c r="C1" s="943"/>
    </row>
    <row r="2" spans="1:3" s="68" customFormat="1" ht="60.0" customHeight="1" x14ac:dyDescent="0.15">
      <c r="A2" s="738" t="s">
        <v>335</v>
      </c>
      <c r="B2" s="942"/>
      <c r="C2" s="942"/>
    </row>
    <row r="3" spans="1:3" s="69" customFormat="1" ht="27.0" customHeight="1" x14ac:dyDescent="0.15">
      <c r="B3" s="917"/>
      <c r="C3" s="917" t="s">
        <v>64</v>
      </c>
    </row>
    <row r="4" spans="1:3" s="70" customFormat="1" ht="30.0" customHeight="1" x14ac:dyDescent="0.15">
      <c r="A4" s="73" t="s">
        <v>2</v>
      </c>
      <c r="B4" s="941" t="s">
        <v>336</v>
      </c>
      <c r="C4" s="941" t="s">
        <v>5</v>
      </c>
    </row>
    <row r="5" spans="1:3" s="70" customFormat="1" ht="30.0" customHeight="1" x14ac:dyDescent="0.15">
      <c r="A5" s="399" t="s">
        <v>337</v>
      </c>
      <c r="B5" s="885">
        <f>SUM(B6:B9)</f>
        <v>39409</v>
      </c>
      <c r="C5" s="885">
        <f>SUM(C6:C9)</f>
        <v>39409</v>
      </c>
    </row>
    <row r="6" spans="1:3" s="70" customFormat="1" ht="30.0" customHeight="1" x14ac:dyDescent="0.15">
      <c r="A6" s="400" t="s">
        <v>338</v>
      </c>
      <c r="B6" s="887">
        <v>29508</v>
      </c>
      <c r="C6" s="887">
        <v>29508</v>
      </c>
    </row>
    <row r="7" spans="1:8" s="70" customFormat="1" ht="30.0" customHeight="1" x14ac:dyDescent="0.15">
      <c r="A7" s="400" t="s">
        <v>339</v>
      </c>
      <c r="B7" s="887">
        <v>4685</v>
      </c>
      <c r="C7" s="887">
        <v>4685</v>
      </c>
      <c r="H7" s="70" t="s">
        <v>340</v>
      </c>
    </row>
    <row r="8" spans="1:3" s="70" customFormat="1" ht="30.0" customHeight="1" x14ac:dyDescent="0.15">
      <c r="A8" s="400" t="s">
        <v>341</v>
      </c>
      <c r="B8" s="887">
        <v>2216</v>
      </c>
      <c r="C8" s="887">
        <v>2216</v>
      </c>
    </row>
    <row r="9" spans="1:3" s="70" customFormat="1" ht="30.0" customHeight="1" x14ac:dyDescent="0.15">
      <c r="A9" s="400" t="s">
        <v>342</v>
      </c>
      <c r="B9" s="887">
        <v>3000</v>
      </c>
      <c r="C9" s="887">
        <v>3000</v>
      </c>
    </row>
    <row r="10" spans="1:3" s="70" customFormat="1" ht="30.0" customHeight="1" x14ac:dyDescent="0.15">
      <c r="A10" s="399" t="s">
        <v>343</v>
      </c>
      <c r="B10" s="885">
        <f>SUM(B11:B20)</f>
        <v>11702</v>
      </c>
      <c r="C10" s="885">
        <f>SUM(C11:C20)</f>
        <v>11702</v>
      </c>
    </row>
    <row r="11" spans="1:3" s="70" customFormat="1" ht="30.0" customHeight="1" x14ac:dyDescent="0.15">
      <c r="A11" s="400" t="s">
        <v>344</v>
      </c>
      <c r="B11" s="887">
        <v>4583</v>
      </c>
      <c r="C11" s="887">
        <v>4583</v>
      </c>
    </row>
    <row r="12" spans="1:3" s="70" customFormat="1" ht="30.0" customHeight="1" x14ac:dyDescent="0.15">
      <c r="A12" s="400" t="s">
        <v>345</v>
      </c>
      <c r="B12" s="887">
        <v>154</v>
      </c>
      <c r="C12" s="887">
        <v>154</v>
      </c>
    </row>
    <row r="13" spans="1:3" s="70" customFormat="1" ht="30.0" customHeight="1" x14ac:dyDescent="0.15">
      <c r="A13" s="400" t="s">
        <v>346</v>
      </c>
      <c r="B13" s="887">
        <v>32</v>
      </c>
      <c r="C13" s="887">
        <v>32</v>
      </c>
    </row>
    <row r="14" spans="1:3" s="70" customFormat="1" ht="30.0" customHeight="1" x14ac:dyDescent="0.15">
      <c r="A14" s="400" t="s">
        <v>347</v>
      </c>
      <c r="B14" s="887">
        <v>21</v>
      </c>
      <c r="C14" s="887">
        <v>21</v>
      </c>
    </row>
    <row r="15" spans="1:3" s="70" customFormat="1" ht="30.0" customHeight="1" x14ac:dyDescent="0.15">
      <c r="A15" s="400" t="s">
        <v>348</v>
      </c>
      <c r="B15" s="887">
        <v>1452</v>
      </c>
      <c r="C15" s="887">
        <v>1452</v>
      </c>
    </row>
    <row r="16" spans="1:3" s="70" customFormat="1" ht="30.0" customHeight="1" x14ac:dyDescent="0.15">
      <c r="A16" s="400" t="s">
        <v>349</v>
      </c>
      <c r="B16" s="887">
        <v>46</v>
      </c>
      <c r="C16" s="887">
        <v>46</v>
      </c>
    </row>
    <row r="17" spans="1:3" s="70" customFormat="1" ht="30.0" customHeight="1" x14ac:dyDescent="0.15">
      <c r="A17" s="400" t="s">
        <v>350</v>
      </c>
      <c r="B17" s="887">
        <v>0</v>
      </c>
      <c r="C17" s="887">
        <v>0</v>
      </c>
    </row>
    <row r="18" spans="1:3" s="70" customFormat="1" ht="30.0" customHeight="1" x14ac:dyDescent="0.15">
      <c r="A18" s="400" t="s">
        <v>351</v>
      </c>
      <c r="B18" s="887">
        <v>767</v>
      </c>
      <c r="C18" s="887">
        <v>767</v>
      </c>
    </row>
    <row r="19" spans="1:3" s="70" customFormat="1" ht="30.0" customHeight="1" x14ac:dyDescent="0.15">
      <c r="A19" s="400" t="s">
        <v>352</v>
      </c>
      <c r="B19" s="887">
        <v>1552</v>
      </c>
      <c r="C19" s="887">
        <v>1552</v>
      </c>
    </row>
    <row r="20" spans="1:3" s="70" customFormat="1" ht="30.0" customHeight="1" x14ac:dyDescent="0.15">
      <c r="A20" s="400" t="s">
        <v>353</v>
      </c>
      <c r="B20" s="887">
        <v>3095</v>
      </c>
      <c r="C20" s="887">
        <v>3095</v>
      </c>
    </row>
    <row r="21" spans="1:3" s="70" customFormat="1" ht="30.0" customHeight="1" x14ac:dyDescent="0.15">
      <c r="A21" s="399" t="s">
        <v>354</v>
      </c>
      <c r="B21" s="885">
        <f>SUM(B22:B28)</f>
        <v>47349</v>
      </c>
      <c r="C21" s="885">
        <f>SUM(C22:C28)</f>
        <v>47349</v>
      </c>
    </row>
    <row r="22" spans="1:3" s="70" customFormat="1" ht="30.0" customHeight="1" x14ac:dyDescent="0.15">
      <c r="A22" s="400" t="s">
        <v>355</v>
      </c>
      <c r="B22" s="887">
        <v>0</v>
      </c>
      <c r="C22" s="887">
        <v>0</v>
      </c>
    </row>
    <row r="23" spans="1:3" s="70" customFormat="1" ht="30.0" customHeight="1" x14ac:dyDescent="0.15">
      <c r="A23" s="400" t="s">
        <v>356</v>
      </c>
      <c r="B23" s="887">
        <v>2824</v>
      </c>
      <c r="C23" s="887">
        <v>2824</v>
      </c>
    </row>
    <row r="24" spans="1:3" s="70" customFormat="1" ht="30.0" customHeight="1" x14ac:dyDescent="0.15">
      <c r="A24" s="400" t="s">
        <v>357</v>
      </c>
      <c r="B24" s="887">
        <v>242</v>
      </c>
      <c r="C24" s="887">
        <v>242</v>
      </c>
    </row>
    <row r="25" spans="1:3" s="70" customFormat="1" ht="30.0" customHeight="1" x14ac:dyDescent="0.15">
      <c r="A25" s="400" t="s">
        <v>358</v>
      </c>
      <c r="B25" s="887">
        <v>26</v>
      </c>
      <c r="C25" s="887">
        <v>26</v>
      </c>
    </row>
    <row r="26" spans="1:3" s="70" customFormat="1" ht="30.0" customHeight="1" x14ac:dyDescent="0.15">
      <c r="A26" s="400" t="s">
        <v>359</v>
      </c>
      <c r="B26" s="887">
        <v>816</v>
      </c>
      <c r="C26" s="887">
        <v>816</v>
      </c>
    </row>
    <row r="27" spans="1:3" s="70" customFormat="1" ht="30.0" customHeight="1" x14ac:dyDescent="0.15">
      <c r="A27" s="400" t="s">
        <v>360</v>
      </c>
      <c r="B27" s="887">
        <v>25</v>
      </c>
      <c r="C27" s="887">
        <v>25</v>
      </c>
    </row>
    <row r="28" spans="1:3" s="70" customFormat="1" ht="30.0" customHeight="1" x14ac:dyDescent="0.15">
      <c r="A28" s="400" t="s">
        <v>361</v>
      </c>
      <c r="B28" s="887">
        <v>43416</v>
      </c>
      <c r="C28" s="887">
        <v>43416</v>
      </c>
    </row>
    <row r="29" spans="1:3" s="70" customFormat="1" ht="30.0" customHeight="1" x14ac:dyDescent="0.15">
      <c r="A29" s="399" t="s">
        <v>362</v>
      </c>
      <c r="B29" s="885">
        <f>SUM(B30:B35)</f>
        <v>9351</v>
      </c>
      <c r="C29" s="885">
        <f>SUM(C30:C35)</f>
        <v>9351</v>
      </c>
    </row>
    <row r="30" spans="1:3" s="70" customFormat="1" ht="30.0" customHeight="1" x14ac:dyDescent="0.15">
      <c r="A30" s="400" t="s">
        <v>355</v>
      </c>
      <c r="B30" s="887">
        <v>3593</v>
      </c>
      <c r="C30" s="887">
        <v>3593</v>
      </c>
    </row>
    <row r="31" spans="1:3" s="70" customFormat="1" ht="30.0" customHeight="1" x14ac:dyDescent="0.15">
      <c r="A31" s="400" t="s">
        <v>356</v>
      </c>
      <c r="B31" s="887">
        <v>4522</v>
      </c>
      <c r="C31" s="887">
        <v>4522</v>
      </c>
    </row>
    <row r="32" spans="1:3" s="70" customFormat="1" ht="30.0" customHeight="1" x14ac:dyDescent="0.15">
      <c r="A32" s="400" t="s">
        <v>357</v>
      </c>
      <c r="B32" s="887">
        <v>0</v>
      </c>
      <c r="C32" s="887">
        <v>0</v>
      </c>
    </row>
    <row r="33" spans="1:3" s="70" customFormat="1" ht="30.0" customHeight="1" x14ac:dyDescent="0.15">
      <c r="A33" s="400" t="s">
        <v>359</v>
      </c>
      <c r="B33" s="887">
        <v>0</v>
      </c>
      <c r="C33" s="887">
        <v>0</v>
      </c>
    </row>
    <row r="34" spans="1:3" s="70" customFormat="1" ht="30.0" customHeight="1" x14ac:dyDescent="0.15">
      <c r="A34" s="400" t="s">
        <v>360</v>
      </c>
      <c r="B34" s="887">
        <v>0</v>
      </c>
      <c r="C34" s="887">
        <v>0</v>
      </c>
    </row>
    <row r="35" spans="1:3" s="70" customFormat="1" ht="30.0" customHeight="1" x14ac:dyDescent="0.15">
      <c r="A35" s="400" t="s">
        <v>361</v>
      </c>
      <c r="B35" s="887">
        <v>1236</v>
      </c>
      <c r="C35" s="887">
        <v>1236</v>
      </c>
    </row>
    <row r="36" spans="1:3" s="70" customFormat="1" ht="30.0" customHeight="1" x14ac:dyDescent="0.15">
      <c r="A36" s="399" t="s">
        <v>363</v>
      </c>
      <c r="B36" s="885">
        <f>SUM(B37:B39)</f>
        <v>48195</v>
      </c>
      <c r="C36" s="885">
        <f>SUM(C37:C39)</f>
        <v>48195</v>
      </c>
    </row>
    <row r="37" spans="1:3" s="70" customFormat="1" ht="30.0" customHeight="1" x14ac:dyDescent="0.15">
      <c r="A37" s="400" t="s">
        <v>364</v>
      </c>
      <c r="B37" s="887">
        <v>44356</v>
      </c>
      <c r="C37" s="887">
        <v>44356</v>
      </c>
    </row>
    <row r="38" spans="1:253" s="70" customFormat="1" ht="24.0" customHeight="1" x14ac:dyDescent="0.15">
      <c r="A38" s="400" t="s">
        <v>365</v>
      </c>
      <c r="B38" s="887">
        <v>3839</v>
      </c>
      <c r="C38" s="887">
        <v>3839</v>
      </c>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c r="EZ38" s="72"/>
      <c r="FA38" s="72"/>
      <c r="FB38" s="72"/>
      <c r="FC38" s="72"/>
      <c r="FD38" s="72"/>
      <c r="FE38" s="72"/>
      <c r="FF38" s="72"/>
      <c r="FG38" s="72"/>
      <c r="FH38" s="72"/>
      <c r="FI38" s="72"/>
      <c r="FJ38" s="72"/>
      <c r="FK38" s="72"/>
      <c r="FL38" s="72"/>
      <c r="FM38" s="72"/>
      <c r="FN38" s="72"/>
      <c r="FO38" s="72"/>
      <c r="FP38" s="72"/>
      <c r="FQ38" s="72"/>
      <c r="FR38" s="72"/>
      <c r="FS38" s="72"/>
      <c r="FT38" s="72"/>
      <c r="FU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c r="HN38" s="72"/>
      <c r="HO38" s="72"/>
      <c r="HP38" s="72"/>
      <c r="HQ38" s="72"/>
      <c r="HR38" s="72"/>
      <c r="HS38" s="72"/>
      <c r="HT38" s="72"/>
      <c r="HU38" s="72"/>
      <c r="HV38" s="72"/>
      <c r="HW38" s="72"/>
      <c r="HX38" s="72"/>
      <c r="HY38" s="72"/>
      <c r="HZ38" s="72"/>
      <c r="IA38" s="72"/>
      <c r="IB38" s="72"/>
      <c r="IC38" s="72"/>
      <c r="ID38" s="72"/>
      <c r="IE38" s="72"/>
      <c r="IF38" s="72"/>
      <c r="IG38" s="72"/>
      <c r="IH38" s="72"/>
      <c r="II38" s="72"/>
      <c r="IJ38" s="72"/>
      <c r="IK38" s="72"/>
      <c r="IL38" s="72"/>
      <c r="IM38" s="72"/>
      <c r="IN38" s="72"/>
      <c r="IO38" s="72"/>
      <c r="IP38" s="72"/>
      <c r="IQ38" s="72"/>
      <c r="IR38" s="72"/>
      <c r="IS38" s="72"/>
    </row>
    <row r="39" spans="1:3" s="72" customFormat="1" ht="24.0" customHeight="1" x14ac:dyDescent="0.15">
      <c r="A39" s="400" t="s">
        <v>366</v>
      </c>
      <c r="B39" s="886">
        <v>0</v>
      </c>
      <c r="C39" s="886">
        <v>0</v>
      </c>
    </row>
    <row r="40" spans="1:3" s="72" customFormat="1" ht="24.0" customHeight="1" x14ac:dyDescent="0.15">
      <c r="A40" s="399" t="s">
        <v>367</v>
      </c>
      <c r="B40" s="940">
        <f>SUM(B41:B42)</f>
        <v>4383</v>
      </c>
      <c r="C40" s="940">
        <f>SUM(C41:C42)</f>
        <v>4383</v>
      </c>
    </row>
    <row r="41" spans="1:3" s="72" customFormat="1" ht="24.0" customHeight="1" x14ac:dyDescent="0.15">
      <c r="A41" s="400" t="s">
        <v>368</v>
      </c>
      <c r="B41" s="886">
        <v>4383</v>
      </c>
      <c r="C41" s="886">
        <v>4383</v>
      </c>
    </row>
    <row r="42" spans="1:3" s="72" customFormat="1" ht="24.0" customHeight="1" x14ac:dyDescent="0.15">
      <c r="A42" s="400" t="s">
        <v>369</v>
      </c>
      <c r="B42" s="886">
        <v>0</v>
      </c>
      <c r="C42" s="886">
        <v>0</v>
      </c>
    </row>
    <row r="43" spans="1:253" s="387" customFormat="1" ht="24.0" customHeight="1" x14ac:dyDescent="0.15">
      <c r="A43" s="399" t="s">
        <v>370</v>
      </c>
      <c r="B43" s="885">
        <f>SUM(B44:B46)</f>
        <v>1361</v>
      </c>
      <c r="C43" s="885">
        <f>SUM(C44:C46)</f>
        <v>1361</v>
      </c>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row>
    <row r="44" spans="1:253" s="388" customFormat="1" ht="24.0" customHeight="1" x14ac:dyDescent="0.15">
      <c r="A44" s="400" t="s">
        <v>371</v>
      </c>
      <c r="B44" s="887">
        <v>143</v>
      </c>
      <c r="C44" s="887">
        <v>143</v>
      </c>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row>
    <row r="45" spans="1:253" s="388" customFormat="1" ht="24.0" customHeight="1" x14ac:dyDescent="0.15">
      <c r="A45" s="400" t="s">
        <v>372</v>
      </c>
      <c r="B45" s="887">
        <v>115</v>
      </c>
      <c r="C45" s="887">
        <v>115</v>
      </c>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row>
    <row r="46" spans="1:3" s="72" customFormat="1" ht="24.0" customHeight="1" x14ac:dyDescent="0.15">
      <c r="A46" s="400" t="s">
        <v>373</v>
      </c>
      <c r="B46" s="886">
        <v>1103</v>
      </c>
      <c r="C46" s="886">
        <v>1103</v>
      </c>
    </row>
    <row r="47" spans="1:3" s="72" customFormat="1" ht="24.0" customHeight="1" x14ac:dyDescent="0.15">
      <c r="A47" s="399" t="s">
        <v>374</v>
      </c>
      <c r="B47" s="939"/>
      <c r="C47" s="939"/>
    </row>
    <row r="48" spans="1:3" s="72" customFormat="1" ht="24.0" customHeight="1" x14ac:dyDescent="0.15">
      <c r="A48" s="400" t="s">
        <v>375</v>
      </c>
      <c r="B48" s="885"/>
      <c r="C48" s="885"/>
    </row>
    <row r="49" spans="1:3" s="72" customFormat="1" ht="24.0" customHeight="1" x14ac:dyDescent="0.15">
      <c r="A49" s="400" t="s">
        <v>376</v>
      </c>
      <c r="B49" s="885"/>
      <c r="C49" s="885"/>
    </row>
    <row r="50" spans="1:3" ht="24.0" customHeight="1" x14ac:dyDescent="0.15">
      <c r="A50" s="399" t="s">
        <v>377</v>
      </c>
      <c r="B50" s="885">
        <f>SUM(B51:B55)</f>
        <v>18830</v>
      </c>
      <c r="C50" s="885">
        <f>SUM(C51:C55)</f>
        <v>18830</v>
      </c>
    </row>
    <row r="51" spans="1:3" ht="24.0" customHeight="1" x14ac:dyDescent="0.15">
      <c r="A51" s="400" t="s">
        <v>378</v>
      </c>
      <c r="B51" s="887">
        <v>12256</v>
      </c>
      <c r="C51" s="887">
        <v>12256</v>
      </c>
    </row>
    <row r="52" spans="1:3" ht="24.0" customHeight="1" x14ac:dyDescent="0.15">
      <c r="A52" s="400" t="s">
        <v>379</v>
      </c>
      <c r="B52" s="887">
        <v>268</v>
      </c>
      <c r="C52" s="887">
        <v>268</v>
      </c>
    </row>
    <row r="53" spans="1:3" ht="24.0" customHeight="1" x14ac:dyDescent="0.15">
      <c r="A53" s="400" t="s">
        <v>380</v>
      </c>
      <c r="B53" s="887">
        <v>9</v>
      </c>
      <c r="C53" s="887">
        <v>9</v>
      </c>
    </row>
    <row r="54" spans="1:3" ht="24.0" customHeight="1" x14ac:dyDescent="0.15">
      <c r="A54" s="400" t="s">
        <v>381</v>
      </c>
      <c r="B54" s="887">
        <v>51</v>
      </c>
      <c r="C54" s="887">
        <v>51</v>
      </c>
    </row>
    <row r="55" spans="1:3" ht="24.0" customHeight="1" x14ac:dyDescent="0.15">
      <c r="A55" s="400" t="s">
        <v>382</v>
      </c>
      <c r="B55" s="887">
        <v>6246</v>
      </c>
      <c r="C55" s="887">
        <v>6246</v>
      </c>
    </row>
    <row r="56" spans="1:3" ht="24.0" customHeight="1" x14ac:dyDescent="0.15">
      <c r="A56" s="399" t="s">
        <v>383</v>
      </c>
      <c r="B56" s="885">
        <f>SUM(B57:B58)</f>
        <v>1856</v>
      </c>
      <c r="C56" s="885">
        <f>SUM(C57:C58)</f>
        <v>1856</v>
      </c>
    </row>
    <row r="57" spans="1:3" ht="24.0" customHeight="1" x14ac:dyDescent="0.15">
      <c r="A57" s="400" t="s">
        <v>384</v>
      </c>
      <c r="B57" s="887">
        <v>1856</v>
      </c>
      <c r="C57" s="887">
        <v>1856</v>
      </c>
    </row>
    <row r="58" spans="1:3" ht="24.0" customHeight="1" x14ac:dyDescent="0.15">
      <c r="A58" s="400" t="s">
        <v>200</v>
      </c>
      <c r="B58" s="887">
        <v>0</v>
      </c>
      <c r="C58" s="887">
        <v>0</v>
      </c>
    </row>
    <row r="59" spans="1:3" ht="24.0" customHeight="1" x14ac:dyDescent="0.15">
      <c r="A59" s="399" t="s">
        <v>385</v>
      </c>
      <c r="B59" s="938">
        <f>SUM(B60:B63)</f>
        <v>893</v>
      </c>
      <c r="C59" s="938">
        <f>SUM(C60:C63)</f>
        <v>893</v>
      </c>
    </row>
    <row r="60" spans="1:3" ht="24.0" customHeight="1" x14ac:dyDescent="0.15">
      <c r="A60" s="400" t="s">
        <v>386</v>
      </c>
      <c r="B60" s="887">
        <v>891</v>
      </c>
      <c r="C60" s="887">
        <v>891</v>
      </c>
    </row>
    <row r="61" spans="1:3" ht="24.0" customHeight="1" x14ac:dyDescent="0.15">
      <c r="A61" s="400" t="s">
        <v>387</v>
      </c>
      <c r="B61" s="887">
        <v>0</v>
      </c>
      <c r="C61" s="887">
        <v>0</v>
      </c>
    </row>
    <row r="62" spans="1:3" ht="24.0" customHeight="1" x14ac:dyDescent="0.15">
      <c r="A62" s="400" t="s">
        <v>388</v>
      </c>
      <c r="B62" s="887">
        <v>2</v>
      </c>
      <c r="C62" s="887">
        <v>2</v>
      </c>
    </row>
    <row r="63" spans="1:3" ht="24.0" customHeight="1" x14ac:dyDescent="0.15">
      <c r="A63" s="400" t="s">
        <v>389</v>
      </c>
      <c r="B63" s="887">
        <v>0</v>
      </c>
      <c r="C63" s="887">
        <v>0</v>
      </c>
    </row>
    <row r="64" spans="1:3" ht="24.0" customHeight="1" x14ac:dyDescent="0.15">
      <c r="A64" s="399" t="s">
        <v>390</v>
      </c>
      <c r="B64" s="885">
        <f>SUM(B65:B68)</f>
        <v>7049</v>
      </c>
      <c r="C64" s="885">
        <f>SUM(C65:C68)</f>
        <v>7049</v>
      </c>
    </row>
    <row r="65" spans="1:3" ht="24.0" customHeight="1" x14ac:dyDescent="0.15">
      <c r="A65" s="400" t="s">
        <v>391</v>
      </c>
      <c r="B65" s="887">
        <v>0</v>
      </c>
      <c r="C65" s="887">
        <v>0</v>
      </c>
    </row>
    <row r="66" spans="1:3" ht="24.0" customHeight="1" x14ac:dyDescent="0.15">
      <c r="A66" s="400" t="s">
        <v>392</v>
      </c>
      <c r="B66" s="887">
        <v>0</v>
      </c>
      <c r="C66" s="887">
        <v>0</v>
      </c>
    </row>
    <row r="67" spans="1:3" ht="24.0" customHeight="1" x14ac:dyDescent="0.15">
      <c r="A67" s="400" t="s">
        <v>393</v>
      </c>
      <c r="B67" s="887">
        <v>0</v>
      </c>
      <c r="C67" s="887">
        <v>0</v>
      </c>
    </row>
    <row r="68" spans="1:3" ht="24.0" customHeight="1" x14ac:dyDescent="0.15">
      <c r="A68" s="400" t="s">
        <v>293</v>
      </c>
      <c r="B68" s="887">
        <v>7049</v>
      </c>
      <c r="C68" s="887">
        <v>7049</v>
      </c>
    </row>
    <row r="69" spans="1:3" ht="24.0" customHeight="1" x14ac:dyDescent="0.15">
      <c r="A69" s="399" t="s">
        <v>394</v>
      </c>
      <c r="B69" s="885">
        <f>B64+B59+B56+B50+B47+B43+B40+B36+B29+B21+B10+B5</f>
        <v>190378</v>
      </c>
      <c r="C69" s="885">
        <f>C64+C59+C56+C50+C47+C43+C40+C36+C29+C21+C10+C5</f>
        <v>190378</v>
      </c>
    </row>
    <row r="70" spans="1:2" ht="24.0" customHeight="1" x14ac:dyDescent="0.15">
      <c r="B70" s="937"/>
    </row>
    <row r="71" spans="1:2" ht="24.0" customHeight="1" x14ac:dyDescent="0.15">
      <c r="B71" s="937"/>
    </row>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row r="85" spans="1:1" ht="24.0" customHeight="1" x14ac:dyDescent="0.15"/>
    <row r="86" spans="1:1" ht="24.0" customHeight="1" x14ac:dyDescent="0.15"/>
    <row r="87" spans="1:1" ht="24.0" customHeight="1" x14ac:dyDescent="0.15"/>
    <row r="88" spans="1:1" ht="24.0" customHeight="1" x14ac:dyDescent="0.15"/>
    <row r="89" spans="1:1" ht="24.0" customHeight="1" x14ac:dyDescent="0.15"/>
    <row r="90" spans="1:1" ht="24.0" customHeight="1" x14ac:dyDescent="0.15"/>
    <row r="91" spans="1:1" ht="24.0" customHeight="1" x14ac:dyDescent="0.15"/>
    <row r="92" spans="1:1" ht="24.0" customHeight="1" x14ac:dyDescent="0.15"/>
    <row r="93" spans="1:1" ht="24.0" customHeight="1" x14ac:dyDescent="0.15"/>
    <row r="94" spans="1:1" ht="24.0" customHeight="1" x14ac:dyDescent="0.15"/>
    <row r="95" spans="1:1" ht="24.0" customHeight="1" x14ac:dyDescent="0.15"/>
    <row r="96" spans="1:1" ht="24.0" customHeight="1" x14ac:dyDescent="0.15"/>
    <row r="97" spans="1:1" ht="24.0" customHeight="1" x14ac:dyDescent="0.15"/>
    <row r="98" spans="1:1" ht="24.0" customHeight="1" x14ac:dyDescent="0.15"/>
    <row r="99" spans="1:1" ht="24.0" customHeight="1" x14ac:dyDescent="0.15"/>
    <row r="100" spans="1:1" ht="24.0" customHeight="1" x14ac:dyDescent="0.15"/>
    <row r="101" spans="1:1" ht="24.0" customHeight="1" x14ac:dyDescent="0.15"/>
    <row r="102" spans="1:1" ht="24.0" customHeight="1" x14ac:dyDescent="0.15"/>
    <row r="103" spans="1:1" ht="24.0" customHeight="1" x14ac:dyDescent="0.15"/>
    <row r="104" spans="1:1" ht="24.0" customHeight="1" x14ac:dyDescent="0.15"/>
    <row r="105" spans="1:1" ht="24.0" customHeight="1" x14ac:dyDescent="0.15"/>
    <row r="106" spans="1:1" ht="24.0" customHeight="1" x14ac:dyDescent="0.15"/>
    <row r="107" spans="1:1" ht="24.0" customHeight="1" x14ac:dyDescent="0.15"/>
    <row r="108" spans="1:1" ht="24.0" customHeight="1" x14ac:dyDescent="0.15"/>
    <row r="109" spans="1:1" ht="24.0" customHeight="1" x14ac:dyDescent="0.15"/>
    <row r="110" spans="1:1" ht="24.0" customHeight="1" x14ac:dyDescent="0.15"/>
    <row r="111" spans="1:1" ht="24.0" customHeight="1" x14ac:dyDescent="0.15"/>
    <row r="112" spans="1:1" ht="24.0" customHeight="1" x14ac:dyDescent="0.15"/>
    <row r="113" spans="1:1" ht="24.0" customHeight="1" x14ac:dyDescent="0.15"/>
    <row r="114" spans="1:1" ht="24.0" customHeight="1" x14ac:dyDescent="0.15"/>
  </sheetData>
  <mergeCells count="1">
    <mergeCell ref="A2:C2"/>
  </mergeCells>
  <phoneticPr fontId="0" type="noConversion"/>
  <printOptions horizontalCentered="1"/>
  <pageMargins left="0.5902039723133478" right="0.5902039723133478" top="0.39300641675633713" bottom="0.5902039723133478" header="0.5902039723133478" footer="0.39300641675633713"/>
  <pageSetup paperSize="9" scale="49" blackAndWhite="1" firstPageNumber="0" useFirstPageNumber="1"/>
  <extLst>
    <ext uri="{2D9387EB-5337-4D45-933B-B4D357D02E09}">
      <gutter val="0.0" pos="0"/>
    </ext>
  </extLst>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03"/>
  <sheetViews>
    <sheetView showZeros="0" zoomScale="85" zoomScaleNormal="85" topLeftCell="A46" workbookViewId="0">
      <selection activeCell="B46" activeCellId="0" sqref="B1:C1048576"/>
    </sheetView>
  </sheetViews>
  <sheetFormatPr defaultRowHeight="13.5" defaultColWidth="10.000152587890625" x14ac:dyDescent="0.15"/>
  <cols>
    <col min="1" max="1" width="35.875" customWidth="1" style="389"/>
    <col min="2" max="3" width="20.5" customWidth="1" style="936"/>
    <col min="4" max="4" width="10.625" customWidth="1" style="72"/>
    <col min="5" max="6" width="10.125" customWidth="1" style="72"/>
    <col min="7" max="7" width="10.5" customWidth="1" style="72"/>
    <col min="8" max="16384" width="10.0" style="72"/>
  </cols>
  <sheetData>
    <row r="1" spans="1:3" s="202" customFormat="1" ht="24.0" customHeight="1" x14ac:dyDescent="0.15">
      <c r="A1" s="238"/>
      <c r="B1" s="943"/>
      <c r="C1" s="943"/>
    </row>
    <row r="2" spans="1:3" s="68" customFormat="1" ht="72.0" customHeight="1" x14ac:dyDescent="0.15">
      <c r="A2" s="738" t="s">
        <v>395</v>
      </c>
      <c r="B2" s="942"/>
      <c r="C2" s="942"/>
    </row>
    <row r="3" spans="1:3" s="69" customFormat="1" ht="27.0" customHeight="1" x14ac:dyDescent="0.15">
      <c r="B3" s="917"/>
      <c r="C3" s="917" t="s">
        <v>64</v>
      </c>
    </row>
    <row r="4" spans="1:3" s="70" customFormat="1" ht="30.0" customHeight="1" x14ac:dyDescent="0.15">
      <c r="A4" s="73" t="s">
        <v>396</v>
      </c>
      <c r="B4" s="941" t="s">
        <v>336</v>
      </c>
      <c r="C4" s="941" t="s">
        <v>5</v>
      </c>
    </row>
    <row r="5" spans="1:3" s="70" customFormat="1" ht="30.0" customHeight="1" x14ac:dyDescent="0.15">
      <c r="A5" s="392" t="s">
        <v>337</v>
      </c>
      <c r="B5" s="885">
        <f>SUM(B6:B9)</f>
        <v>39409</v>
      </c>
      <c r="C5" s="885">
        <f>SUM(C6:C9)</f>
        <v>39409</v>
      </c>
    </row>
    <row r="6" spans="1:3" s="70" customFormat="1" ht="30.0" customHeight="1" x14ac:dyDescent="0.15">
      <c r="A6" s="394" t="s">
        <v>338</v>
      </c>
      <c r="B6" s="938">
        <v>29508</v>
      </c>
      <c r="C6" s="887">
        <v>29508</v>
      </c>
    </row>
    <row r="7" spans="1:3" s="70" customFormat="1" ht="30.0" customHeight="1" x14ac:dyDescent="0.15">
      <c r="A7" s="394" t="s">
        <v>339</v>
      </c>
      <c r="B7" s="938">
        <v>4685</v>
      </c>
      <c r="C7" s="887">
        <v>4685</v>
      </c>
    </row>
    <row r="8" spans="1:3" s="70" customFormat="1" ht="30.0" customHeight="1" x14ac:dyDescent="0.15">
      <c r="A8" s="394" t="s">
        <v>341</v>
      </c>
      <c r="B8" s="938">
        <v>2216</v>
      </c>
      <c r="C8" s="887">
        <v>2216</v>
      </c>
    </row>
    <row r="9" spans="1:3" s="70" customFormat="1" ht="30.0" customHeight="1" x14ac:dyDescent="0.15">
      <c r="A9" s="394" t="s">
        <v>342</v>
      </c>
      <c r="B9" s="938">
        <v>3000</v>
      </c>
      <c r="C9" s="887">
        <v>3000</v>
      </c>
    </row>
    <row r="10" spans="1:3" s="70" customFormat="1" ht="30.0" customHeight="1" x14ac:dyDescent="0.15">
      <c r="A10" s="392" t="s">
        <v>343</v>
      </c>
      <c r="B10" s="885">
        <f>SUM(B11:B20)</f>
        <v>2382</v>
      </c>
      <c r="C10" s="885">
        <f>SUM(C11:C20)</f>
        <v>2382</v>
      </c>
    </row>
    <row r="11" spans="1:3" s="70" customFormat="1" ht="30.0" customHeight="1" x14ac:dyDescent="0.15">
      <c r="A11" s="394" t="s">
        <v>344</v>
      </c>
      <c r="B11" s="938">
        <v>1541</v>
      </c>
      <c r="C11" s="887">
        <v>1541</v>
      </c>
    </row>
    <row r="12" spans="1:3" s="70" customFormat="1" ht="30.0" customHeight="1" x14ac:dyDescent="0.15">
      <c r="A12" s="394" t="s">
        <v>345</v>
      </c>
      <c r="B12" s="938">
        <v>8</v>
      </c>
      <c r="C12" s="887">
        <v>8</v>
      </c>
    </row>
    <row r="13" spans="1:3" s="70" customFormat="1" ht="30.0" customHeight="1" x14ac:dyDescent="0.15">
      <c r="A13" s="394" t="s">
        <v>346</v>
      </c>
      <c r="B13" s="938">
        <v>25</v>
      </c>
      <c r="C13" s="887">
        <v>25</v>
      </c>
    </row>
    <row r="14" spans="1:3" s="70" customFormat="1" ht="30.0" customHeight="1" x14ac:dyDescent="0.15">
      <c r="A14" s="394" t="s">
        <v>347</v>
      </c>
      <c r="B14" s="938">
        <v>0</v>
      </c>
      <c r="C14" s="887">
        <v>0</v>
      </c>
    </row>
    <row r="15" spans="1:3" s="70" customFormat="1" ht="30.0" customHeight="1" x14ac:dyDescent="0.15">
      <c r="A15" s="394" t="s">
        <v>348</v>
      </c>
      <c r="B15" s="938">
        <v>98</v>
      </c>
      <c r="C15" s="887">
        <v>98</v>
      </c>
    </row>
    <row r="16" spans="1:3" s="70" customFormat="1" ht="30.0" customHeight="1" x14ac:dyDescent="0.15">
      <c r="A16" s="394" t="s">
        <v>349</v>
      </c>
      <c r="B16" s="938">
        <v>46</v>
      </c>
      <c r="C16" s="887">
        <v>46</v>
      </c>
    </row>
    <row r="17" spans="1:3" s="70" customFormat="1" ht="30.0" customHeight="1" x14ac:dyDescent="0.15">
      <c r="A17" s="394" t="s">
        <v>350</v>
      </c>
      <c r="B17" s="938">
        <v>0</v>
      </c>
      <c r="C17" s="887">
        <v>0</v>
      </c>
    </row>
    <row r="18" spans="1:3" s="70" customFormat="1" ht="30.0" customHeight="1" x14ac:dyDescent="0.15">
      <c r="A18" s="394" t="s">
        <v>351</v>
      </c>
      <c r="B18" s="938">
        <v>567</v>
      </c>
      <c r="C18" s="887">
        <v>567</v>
      </c>
    </row>
    <row r="19" spans="1:3" s="70" customFormat="1" ht="30.0" customHeight="1" x14ac:dyDescent="0.15">
      <c r="A19" s="394" t="s">
        <v>352</v>
      </c>
      <c r="B19" s="938">
        <v>88</v>
      </c>
      <c r="C19" s="887">
        <v>88</v>
      </c>
    </row>
    <row r="20" spans="1:3" s="70" customFormat="1" ht="30.0" customHeight="1" x14ac:dyDescent="0.15">
      <c r="A20" s="394" t="s">
        <v>353</v>
      </c>
      <c r="B20" s="938">
        <v>9</v>
      </c>
      <c r="C20" s="887">
        <v>9</v>
      </c>
    </row>
    <row r="21" spans="1:3" s="70" customFormat="1" ht="30.0" customHeight="1" x14ac:dyDescent="0.15">
      <c r="A21" s="392" t="s">
        <v>354</v>
      </c>
      <c r="B21" s="885"/>
      <c r="C21" s="885"/>
    </row>
    <row r="22" spans="1:3" s="70" customFormat="1" ht="30.0" customHeight="1" x14ac:dyDescent="0.15">
      <c r="A22" s="394" t="s">
        <v>355</v>
      </c>
      <c r="B22" s="885"/>
      <c r="C22" s="885"/>
    </row>
    <row r="23" spans="1:3" s="70" customFormat="1" ht="30.0" customHeight="1" x14ac:dyDescent="0.15">
      <c r="A23" s="394" t="s">
        <v>356</v>
      </c>
      <c r="B23" s="885"/>
      <c r="C23" s="885"/>
    </row>
    <row r="24" spans="1:3" s="70" customFormat="1" ht="30.0" customHeight="1" x14ac:dyDescent="0.15">
      <c r="A24" s="394" t="s">
        <v>357</v>
      </c>
      <c r="B24" s="885"/>
      <c r="C24" s="885"/>
    </row>
    <row r="25" spans="1:3" s="70" customFormat="1" ht="30.0" customHeight="1" x14ac:dyDescent="0.15">
      <c r="A25" s="394" t="s">
        <v>358</v>
      </c>
      <c r="B25" s="885"/>
      <c r="C25" s="885"/>
    </row>
    <row r="26" spans="1:3" s="70" customFormat="1" ht="30.0" customHeight="1" x14ac:dyDescent="0.15">
      <c r="A26" s="394" t="s">
        <v>359</v>
      </c>
      <c r="B26" s="885"/>
      <c r="C26" s="885"/>
    </row>
    <row r="27" spans="1:253" s="70" customFormat="1" ht="24.0" customHeight="1" x14ac:dyDescent="0.15">
      <c r="A27" s="394" t="s">
        <v>360</v>
      </c>
      <c r="B27" s="885"/>
      <c r="C27" s="885"/>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row>
    <row r="28" spans="1:3" s="72" customFormat="1" ht="24.0" customHeight="1" x14ac:dyDescent="0.15">
      <c r="A28" s="394" t="s">
        <v>361</v>
      </c>
      <c r="B28" s="939"/>
      <c r="C28" s="939"/>
    </row>
    <row r="29" spans="1:3" s="72" customFormat="1" ht="24.0" customHeight="1" x14ac:dyDescent="0.15">
      <c r="A29" s="392" t="s">
        <v>362</v>
      </c>
      <c r="B29" s="939"/>
      <c r="C29" s="939"/>
    </row>
    <row r="30" spans="1:3" s="72" customFormat="1" ht="24.0" customHeight="1" x14ac:dyDescent="0.15">
      <c r="A30" s="394" t="s">
        <v>355</v>
      </c>
      <c r="B30" s="939"/>
      <c r="C30" s="939"/>
    </row>
    <row r="31" spans="1:3" s="72" customFormat="1" ht="24.0" customHeight="1" x14ac:dyDescent="0.15">
      <c r="A31" s="394" t="s">
        <v>356</v>
      </c>
      <c r="B31" s="939"/>
      <c r="C31" s="939"/>
    </row>
    <row r="32" spans="1:253" s="387" customFormat="1" ht="24.0" customHeight="1" x14ac:dyDescent="0.15">
      <c r="A32" s="394" t="s">
        <v>357</v>
      </c>
      <c r="B32" s="885"/>
      <c r="C32" s="885"/>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row>
    <row r="33" spans="1:253" s="388" customFormat="1" ht="24.0" customHeight="1" x14ac:dyDescent="0.15">
      <c r="A33" s="394" t="s">
        <v>359</v>
      </c>
      <c r="B33" s="885"/>
      <c r="C33" s="885"/>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c r="EZ33" s="72"/>
      <c r="FA33" s="72"/>
      <c r="FB33" s="72"/>
      <c r="FC33" s="72"/>
      <c r="FD33" s="72"/>
      <c r="FE33" s="72"/>
      <c r="FF33" s="72"/>
      <c r="FG33" s="72"/>
      <c r="FH33" s="72"/>
      <c r="FI33" s="72"/>
      <c r="FJ33" s="72"/>
      <c r="FK33" s="72"/>
      <c r="FL33" s="72"/>
      <c r="FM33" s="72"/>
      <c r="FN33" s="72"/>
      <c r="FO33" s="72"/>
      <c r="FP33" s="72"/>
      <c r="FQ33" s="72"/>
      <c r="FR33" s="72"/>
      <c r="FS33" s="72"/>
      <c r="FT33" s="72"/>
      <c r="FU33" s="72"/>
      <c r="FV33" s="72"/>
      <c r="FW33" s="72"/>
      <c r="FX33" s="72"/>
      <c r="FY33" s="72"/>
      <c r="FZ33" s="72"/>
      <c r="GA33" s="72"/>
      <c r="GB33" s="72"/>
      <c r="GC33" s="72"/>
      <c r="GD33" s="72"/>
      <c r="GE33" s="72"/>
      <c r="GF33" s="72"/>
      <c r="GG33" s="72"/>
      <c r="GH33" s="72"/>
      <c r="GI33" s="72"/>
      <c r="GJ33" s="72"/>
      <c r="GK33" s="72"/>
      <c r="GL33" s="72"/>
      <c r="GM33" s="72"/>
      <c r="GN33" s="72"/>
      <c r="GO33" s="72"/>
      <c r="GP33" s="72"/>
      <c r="GQ33" s="72"/>
      <c r="GR33" s="72"/>
      <c r="GS33" s="72"/>
      <c r="GT33" s="72"/>
      <c r="GU33" s="72"/>
      <c r="GV33" s="72"/>
      <c r="GW33" s="72"/>
      <c r="GX33" s="72"/>
      <c r="GY33" s="72"/>
      <c r="GZ33" s="72"/>
      <c r="HA33" s="72"/>
      <c r="HB33" s="72"/>
      <c r="HC33" s="72"/>
      <c r="HD33" s="72"/>
      <c r="HE33" s="72"/>
      <c r="HF33" s="72"/>
      <c r="HG33" s="72"/>
      <c r="HH33" s="72"/>
      <c r="HI33" s="72"/>
      <c r="HJ33" s="72"/>
      <c r="HK33" s="72"/>
      <c r="HL33" s="72"/>
      <c r="HM33" s="72"/>
      <c r="HN33" s="72"/>
      <c r="HO33" s="72"/>
      <c r="HP33" s="72"/>
      <c r="HQ33" s="72"/>
      <c r="HR33" s="72"/>
      <c r="HS33" s="72"/>
      <c r="HT33" s="72"/>
      <c r="HU33" s="72"/>
      <c r="HV33" s="72"/>
      <c r="HW33" s="72"/>
      <c r="HX33" s="72"/>
      <c r="HY33" s="72"/>
      <c r="HZ33" s="72"/>
      <c r="IA33" s="72"/>
      <c r="IB33" s="72"/>
      <c r="IC33" s="72"/>
      <c r="ID33" s="72"/>
      <c r="IE33" s="72"/>
      <c r="IF33" s="72"/>
      <c r="IG33" s="72"/>
      <c r="IH33" s="72"/>
      <c r="II33" s="72"/>
      <c r="IJ33" s="72"/>
      <c r="IK33" s="72"/>
      <c r="IL33" s="72"/>
      <c r="IM33" s="72"/>
      <c r="IN33" s="72"/>
      <c r="IO33" s="72"/>
      <c r="IP33" s="72"/>
      <c r="IQ33" s="72"/>
      <c r="IR33" s="72"/>
      <c r="IS33" s="72"/>
    </row>
    <row r="34" spans="1:253" s="388" customFormat="1" ht="24.0" customHeight="1" x14ac:dyDescent="0.15">
      <c r="A34" s="394" t="s">
        <v>360</v>
      </c>
      <c r="B34" s="885"/>
      <c r="C34" s="885"/>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row>
    <row r="35" spans="1:3" s="72" customFormat="1" ht="24.0" customHeight="1" x14ac:dyDescent="0.15">
      <c r="A35" s="396" t="s">
        <v>361</v>
      </c>
      <c r="B35" s="939"/>
      <c r="C35" s="939"/>
    </row>
    <row r="36" spans="1:3" s="72" customFormat="1" ht="24.0" customHeight="1" x14ac:dyDescent="0.15">
      <c r="A36" s="397" t="s">
        <v>363</v>
      </c>
      <c r="B36" s="940">
        <f>SUM(B37:B39)</f>
        <v>45395</v>
      </c>
      <c r="C36" s="940">
        <f>SUM(C37:C39)</f>
        <v>45395</v>
      </c>
    </row>
    <row r="37" spans="1:3" s="72" customFormat="1" ht="24.0" customHeight="1" x14ac:dyDescent="0.15">
      <c r="A37" s="396" t="s">
        <v>364</v>
      </c>
      <c r="B37" s="938">
        <v>44356</v>
      </c>
      <c r="C37" s="887">
        <v>44356</v>
      </c>
    </row>
    <row r="38" spans="1:3" s="72" customFormat="1" ht="24.0" customHeight="1" x14ac:dyDescent="0.15">
      <c r="A38" s="396" t="s">
        <v>365</v>
      </c>
      <c r="B38" s="938">
        <v>1039</v>
      </c>
      <c r="C38" s="887">
        <v>1039</v>
      </c>
    </row>
    <row r="39" spans="1:3" ht="24.0" customHeight="1" x14ac:dyDescent="0.15">
      <c r="A39" s="396" t="s">
        <v>366</v>
      </c>
      <c r="B39" s="938">
        <v>0</v>
      </c>
      <c r="C39" s="887">
        <v>0</v>
      </c>
    </row>
    <row r="40" spans="1:3" ht="24.0" customHeight="1" x14ac:dyDescent="0.15">
      <c r="A40" s="397" t="s">
        <v>367</v>
      </c>
      <c r="B40" s="887"/>
      <c r="C40" s="887"/>
    </row>
    <row r="41" spans="1:3" ht="24.0" customHeight="1" x14ac:dyDescent="0.15">
      <c r="A41" s="396" t="s">
        <v>368</v>
      </c>
      <c r="B41" s="887"/>
      <c r="C41" s="887"/>
    </row>
    <row r="42" spans="1:3" ht="24.0" customHeight="1" x14ac:dyDescent="0.15">
      <c r="A42" s="396" t="s">
        <v>369</v>
      </c>
      <c r="B42" s="887"/>
      <c r="C42" s="887"/>
    </row>
    <row r="43" spans="1:3" ht="24.0" customHeight="1" x14ac:dyDescent="0.15">
      <c r="A43" s="397" t="s">
        <v>370</v>
      </c>
      <c r="B43" s="887"/>
      <c r="C43" s="887"/>
    </row>
    <row r="44" spans="1:3" ht="24.0" customHeight="1" x14ac:dyDescent="0.15">
      <c r="A44" s="396" t="s">
        <v>371</v>
      </c>
      <c r="B44" s="887"/>
      <c r="C44" s="887"/>
    </row>
    <row r="45" spans="1:3" ht="24.0" customHeight="1" x14ac:dyDescent="0.15">
      <c r="A45" s="396" t="s">
        <v>372</v>
      </c>
      <c r="B45" s="887"/>
      <c r="C45" s="887"/>
    </row>
    <row r="46" spans="1:3" ht="24.0" customHeight="1" x14ac:dyDescent="0.15">
      <c r="A46" s="396" t="s">
        <v>373</v>
      </c>
      <c r="B46" s="887"/>
      <c r="C46" s="887"/>
    </row>
    <row r="47" spans="1:3" ht="24.0" customHeight="1" x14ac:dyDescent="0.15">
      <c r="A47" s="397" t="s">
        <v>374</v>
      </c>
      <c r="B47" s="887"/>
      <c r="C47" s="887"/>
    </row>
    <row r="48" spans="1:3" ht="24.0" customHeight="1" x14ac:dyDescent="0.15">
      <c r="A48" s="396" t="s">
        <v>375</v>
      </c>
      <c r="B48" s="887"/>
      <c r="C48" s="887"/>
    </row>
    <row r="49" spans="1:3" ht="24.0" customHeight="1" x14ac:dyDescent="0.15">
      <c r="A49" s="396" t="s">
        <v>376</v>
      </c>
      <c r="B49" s="887"/>
      <c r="C49" s="887"/>
    </row>
    <row r="50" spans="1:3" ht="24.0" customHeight="1" x14ac:dyDescent="0.15">
      <c r="A50" s="397" t="s">
        <v>377</v>
      </c>
      <c r="B50" s="885">
        <f>SUM(B51:B55)</f>
        <v>2038</v>
      </c>
      <c r="C50" s="885">
        <f>SUM(C51:C55)</f>
        <v>2038</v>
      </c>
    </row>
    <row r="51" spans="1:3" ht="24.0" customHeight="1" x14ac:dyDescent="0.15">
      <c r="A51" s="396" t="s">
        <v>378</v>
      </c>
      <c r="B51" s="938">
        <v>1984</v>
      </c>
      <c r="C51" s="887">
        <v>1984</v>
      </c>
    </row>
    <row r="52" spans="1:3" ht="24.0" customHeight="1" x14ac:dyDescent="0.15">
      <c r="A52" s="396" t="s">
        <v>379</v>
      </c>
      <c r="B52" s="938">
        <v>0</v>
      </c>
      <c r="C52" s="887">
        <v>0</v>
      </c>
    </row>
    <row r="53" spans="1:3" ht="24.0" customHeight="1" x14ac:dyDescent="0.15">
      <c r="A53" s="396" t="s">
        <v>380</v>
      </c>
      <c r="B53" s="938">
        <v>0</v>
      </c>
      <c r="C53" s="887">
        <v>0</v>
      </c>
    </row>
    <row r="54" spans="1:3" ht="24.0" customHeight="1" x14ac:dyDescent="0.15">
      <c r="A54" s="396" t="s">
        <v>381</v>
      </c>
      <c r="B54" s="938">
        <v>51</v>
      </c>
      <c r="C54" s="887">
        <v>51</v>
      </c>
    </row>
    <row r="55" spans="1:3" ht="24.0" customHeight="1" x14ac:dyDescent="0.15">
      <c r="A55" s="396" t="s">
        <v>382</v>
      </c>
      <c r="B55" s="938">
        <v>3</v>
      </c>
      <c r="C55" s="887">
        <v>3</v>
      </c>
    </row>
    <row r="56" spans="1:3" ht="24.0" customHeight="1" x14ac:dyDescent="0.15">
      <c r="A56" s="397" t="s">
        <v>383</v>
      </c>
      <c r="B56" s="887"/>
      <c r="C56" s="887"/>
    </row>
    <row r="57" spans="1:3" ht="24.0" customHeight="1" x14ac:dyDescent="0.15">
      <c r="A57" s="396" t="s">
        <v>384</v>
      </c>
      <c r="B57" s="887"/>
      <c r="C57" s="887"/>
    </row>
    <row r="58" spans="1:3" ht="24.0" customHeight="1" x14ac:dyDescent="0.15">
      <c r="A58" s="396" t="s">
        <v>200</v>
      </c>
      <c r="B58" s="887"/>
      <c r="C58" s="887"/>
    </row>
    <row r="59" spans="1:3" ht="24.0" customHeight="1" x14ac:dyDescent="0.15">
      <c r="A59" s="397" t="s">
        <v>385</v>
      </c>
      <c r="B59" s="887"/>
      <c r="C59" s="887"/>
    </row>
    <row r="60" spans="1:3" ht="24.0" customHeight="1" x14ac:dyDescent="0.15">
      <c r="A60" s="396" t="s">
        <v>386</v>
      </c>
      <c r="B60" s="887"/>
      <c r="C60" s="887"/>
    </row>
    <row r="61" spans="1:3" ht="24.0" customHeight="1" x14ac:dyDescent="0.15">
      <c r="A61" s="396" t="s">
        <v>387</v>
      </c>
      <c r="B61" s="887"/>
      <c r="C61" s="887"/>
    </row>
    <row r="62" spans="1:3" ht="24.0" customHeight="1" x14ac:dyDescent="0.15">
      <c r="A62" s="396" t="s">
        <v>388</v>
      </c>
      <c r="B62" s="887"/>
      <c r="C62" s="887"/>
    </row>
    <row r="63" spans="1:3" ht="24.0" customHeight="1" x14ac:dyDescent="0.15">
      <c r="A63" s="396" t="s">
        <v>389</v>
      </c>
      <c r="B63" s="887"/>
      <c r="C63" s="887"/>
    </row>
    <row r="64" spans="1:3" ht="24.0" customHeight="1" x14ac:dyDescent="0.15">
      <c r="A64" s="397" t="s">
        <v>390</v>
      </c>
      <c r="B64" s="887"/>
      <c r="C64" s="887"/>
    </row>
    <row r="65" spans="1:3" ht="24.0" customHeight="1" x14ac:dyDescent="0.15">
      <c r="A65" s="396" t="s">
        <v>391</v>
      </c>
      <c r="B65" s="887"/>
      <c r="C65" s="887"/>
    </row>
    <row r="66" spans="1:3" ht="24.0" customHeight="1" x14ac:dyDescent="0.15">
      <c r="A66" s="396" t="s">
        <v>392</v>
      </c>
      <c r="B66" s="887"/>
      <c r="C66" s="887"/>
    </row>
    <row r="67" spans="1:3" ht="24.0" customHeight="1" x14ac:dyDescent="0.15">
      <c r="A67" s="396" t="s">
        <v>393</v>
      </c>
      <c r="B67" s="887"/>
      <c r="C67" s="887"/>
    </row>
    <row r="68" spans="1:3" ht="24.0" customHeight="1" x14ac:dyDescent="0.15">
      <c r="A68" s="396" t="s">
        <v>293</v>
      </c>
      <c r="B68" s="887"/>
      <c r="C68" s="887"/>
    </row>
    <row r="69" spans="1:3" ht="24.0" customHeight="1" x14ac:dyDescent="0.15">
      <c r="A69" s="10" t="s">
        <v>394</v>
      </c>
      <c r="B69" s="885">
        <f>B64+B59+B56+B50+B47+B43+B40+B36+B29+B21+B10+B5</f>
        <v>89224</v>
      </c>
      <c r="C69" s="885">
        <f>C64+C59+C56+C50+C47+C43+C40+C36+C29+C21+C10+C5</f>
        <v>89224</v>
      </c>
    </row>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row r="85" spans="1:1" ht="24.0" customHeight="1" x14ac:dyDescent="0.15"/>
    <row r="86" spans="1:1" ht="24.0" customHeight="1" x14ac:dyDescent="0.15"/>
    <row r="87" spans="1:1" ht="24.0" customHeight="1" x14ac:dyDescent="0.15"/>
    <row r="88" spans="1:1" ht="24.0" customHeight="1" x14ac:dyDescent="0.15"/>
    <row r="89" spans="1:1" ht="24.0" customHeight="1" x14ac:dyDescent="0.15"/>
    <row r="90" spans="1:1" ht="24.0" customHeight="1" x14ac:dyDescent="0.15"/>
    <row r="91" spans="1:1" ht="24.0" customHeight="1" x14ac:dyDescent="0.15"/>
    <row r="92" spans="1:1" ht="24.0" customHeight="1" x14ac:dyDescent="0.15"/>
    <row r="93" spans="1:1" ht="24.0" customHeight="1" x14ac:dyDescent="0.15"/>
    <row r="94" spans="1:1" ht="24.0" customHeight="1" x14ac:dyDescent="0.15"/>
    <row r="95" spans="1:1" ht="24.0" customHeight="1" x14ac:dyDescent="0.15"/>
    <row r="96" spans="1:1" ht="24.0" customHeight="1" x14ac:dyDescent="0.15"/>
    <row r="97" spans="1:1" ht="24.0" customHeight="1" x14ac:dyDescent="0.15"/>
    <row r="98" spans="1:1" ht="24.0" customHeight="1" x14ac:dyDescent="0.15"/>
    <row r="99" spans="1:1" ht="24.0" customHeight="1" x14ac:dyDescent="0.15"/>
    <row r="100" spans="1:1" ht="24.0" customHeight="1" x14ac:dyDescent="0.15"/>
    <row r="101" spans="1:1" ht="24.0" customHeight="1" x14ac:dyDescent="0.15"/>
    <row r="102" spans="1:1" ht="24.0" customHeight="1" x14ac:dyDescent="0.15"/>
    <row r="103" spans="1:1" ht="24.0" customHeight="1" x14ac:dyDescent="0.15"/>
  </sheetData>
  <mergeCells count="1">
    <mergeCell ref="A2:C2"/>
  </mergeCells>
  <phoneticPr fontId="0" type="noConversion"/>
  <printOptions horizontalCentered="1"/>
  <pageMargins left="0.5902039723133478" right="0.5902039723133478" top="0.39300641675633713" bottom="0.5902039723133478" header="0.5902039723133478" footer="0.39300641675633713"/>
  <pageSetup paperSize="9" scale="61" blackAndWhite="1" firstPageNumber="0" useFirstPageNumber="1"/>
  <extLst>
    <ext uri="{2D9387EB-5337-4D45-933B-B4D357D02E09}">
      <gutter val="0.0" pos="0"/>
    </ext>
  </extLst>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Zeros="0" zoomScaleNormal="100" topLeftCell="A55" workbookViewId="0">
      <selection activeCell="A9" activeCellId="0" sqref="A9"/>
    </sheetView>
  </sheetViews>
  <sheetFormatPr defaultRowHeight="13.5" defaultColWidth="10.000152587890625" x14ac:dyDescent="0.15"/>
  <cols>
    <col min="1" max="1" width="61.5" customWidth="1" style="189"/>
    <col min="2" max="2" width="19.875" customWidth="1" style="189"/>
    <col min="3" max="4" width="11.625" customWidth="1" style="189"/>
    <col min="5" max="16384" width="10.0" style="189"/>
  </cols>
  <sheetData>
    <row r="1" spans="1:1" s="205" customFormat="1" ht="24.0" customHeight="1" x14ac:dyDescent="0.15">
      <c r="A1" s="210"/>
    </row>
    <row r="2" spans="1:2" s="3" customFormat="1" ht="60.0" customHeight="1" x14ac:dyDescent="0.15">
      <c r="A2" s="729" t="s">
        <v>397</v>
      </c>
      <c r="B2" s="729"/>
    </row>
    <row r="3" spans="1:2" s="4" customFormat="1" ht="27.0" customHeight="1" x14ac:dyDescent="0.15">
      <c r="B3" s="133" t="s">
        <v>64</v>
      </c>
    </row>
    <row r="4" spans="1:8" s="206" customFormat="1" ht="30.0" customHeight="1" x14ac:dyDescent="0.15">
      <c r="A4" s="379" t="s">
        <v>398</v>
      </c>
      <c r="B4" s="8" t="s">
        <v>5</v>
      </c>
      <c r="F4" s="740"/>
      <c r="G4" s="740"/>
      <c r="H4" s="740"/>
    </row>
    <row r="5" spans="1:8" s="70" customFormat="1" ht="24.0" customHeight="1" x14ac:dyDescent="0.15">
      <c r="A5" s="381" t="s">
        <v>399</v>
      </c>
      <c r="B5" s="95"/>
      <c r="F5" s="739"/>
      <c r="G5" s="739"/>
      <c r="H5" s="739"/>
    </row>
    <row r="6" spans="1:2" s="72" customFormat="1" ht="24.0" customHeight="1" x14ac:dyDescent="0.15">
      <c r="A6" s="383" t="s">
        <v>324</v>
      </c>
      <c r="B6" s="384"/>
    </row>
    <row r="7" spans="1:6" s="72" customFormat="1" ht="24.0" customHeight="1" x14ac:dyDescent="0.15">
      <c r="A7" s="383" t="s">
        <v>400</v>
      </c>
      <c r="B7" s="384"/>
      <c r="F7" s="385"/>
    </row>
    <row r="8" spans="1:2" s="72" customFormat="1" ht="24.0" customHeight="1" x14ac:dyDescent="0.15">
      <c r="A8" s="386" t="s">
        <v>401</v>
      </c>
      <c r="B8" s="384"/>
    </row>
    <row r="9" spans="1:2" s="72" customFormat="1" ht="24.0" customHeight="1" x14ac:dyDescent="0.15">
      <c r="A9" s="386" t="s">
        <v>402</v>
      </c>
      <c r="B9" s="384"/>
    </row>
    <row r="10" spans="1:2" s="72" customFormat="1" ht="24.0" customHeight="1" x14ac:dyDescent="0.15">
      <c r="A10" s="386" t="s">
        <v>403</v>
      </c>
      <c r="B10" s="384"/>
    </row>
    <row r="11" spans="1:2" s="72" customFormat="1" ht="24.0" customHeight="1" x14ac:dyDescent="0.15">
      <c r="A11" s="386" t="s">
        <v>404</v>
      </c>
      <c r="B11" s="384"/>
    </row>
    <row r="12" spans="1:2" s="72" customFormat="1" ht="24.0" customHeight="1" x14ac:dyDescent="0.15">
      <c r="A12" s="383" t="s">
        <v>405</v>
      </c>
      <c r="B12" s="384"/>
    </row>
    <row r="13" spans="1:2" s="72" customFormat="1" ht="24.0" customHeight="1" x14ac:dyDescent="0.15">
      <c r="A13" s="386" t="s">
        <v>406</v>
      </c>
      <c r="B13" s="384"/>
    </row>
    <row r="14" spans="1:2" s="72" customFormat="1" ht="24.0" customHeight="1" x14ac:dyDescent="0.15">
      <c r="A14" s="386" t="s">
        <v>407</v>
      </c>
      <c r="B14" s="384"/>
    </row>
    <row r="15" spans="1:2" s="72" customFormat="1" ht="24.0" customHeight="1" x14ac:dyDescent="0.15">
      <c r="A15" s="386" t="s">
        <v>408</v>
      </c>
      <c r="B15" s="384"/>
    </row>
    <row r="16" spans="1:2" s="72" customFormat="1" ht="24.0" customHeight="1" x14ac:dyDescent="0.15">
      <c r="A16" s="386" t="s">
        <v>409</v>
      </c>
      <c r="B16" s="384"/>
    </row>
    <row r="17" spans="1:2" s="72" customFormat="1" ht="24.0" customHeight="1" x14ac:dyDescent="0.15">
      <c r="A17" s="386" t="s">
        <v>410</v>
      </c>
      <c r="B17" s="384"/>
    </row>
    <row r="18" spans="1:2" s="72" customFormat="1" ht="24.0" customHeight="1" x14ac:dyDescent="0.15">
      <c r="A18" s="386" t="s">
        <v>411</v>
      </c>
      <c r="B18" s="384"/>
    </row>
    <row r="19" spans="1:2" s="72" customFormat="1" ht="24.0" customHeight="1" x14ac:dyDescent="0.15">
      <c r="A19" s="386" t="s">
        <v>412</v>
      </c>
      <c r="B19" s="384"/>
    </row>
    <row r="20" spans="1:2" s="72" customFormat="1" ht="24.0" customHeight="1" x14ac:dyDescent="0.15">
      <c r="A20" s="386" t="s">
        <v>413</v>
      </c>
      <c r="B20" s="384"/>
    </row>
    <row r="21" spans="1:2" s="72" customFormat="1" ht="24.0" customHeight="1" x14ac:dyDescent="0.15">
      <c r="A21" s="386" t="s">
        <v>414</v>
      </c>
      <c r="B21" s="384"/>
    </row>
    <row r="22" spans="1:2" s="72" customFormat="1" ht="24.0" customHeight="1" x14ac:dyDescent="0.15">
      <c r="A22" s="386" t="s">
        <v>415</v>
      </c>
      <c r="B22" s="384"/>
    </row>
    <row r="23" spans="1:2" s="72" customFormat="1" ht="24.0" customHeight="1" x14ac:dyDescent="0.15">
      <c r="A23" s="386" t="s">
        <v>416</v>
      </c>
      <c r="B23" s="384"/>
    </row>
    <row r="24" spans="1:2" s="72" customFormat="1" ht="24.0" customHeight="1" x14ac:dyDescent="0.15">
      <c r="A24" s="386" t="s">
        <v>417</v>
      </c>
      <c r="B24" s="384"/>
    </row>
    <row r="25" spans="1:2" s="207" customFormat="1" ht="24.0" customHeight="1" x14ac:dyDescent="0.15">
      <c r="A25" s="386" t="s">
        <v>418</v>
      </c>
      <c r="B25" s="384"/>
    </row>
    <row r="26" spans="1:2" s="207" customFormat="1" ht="24.0" customHeight="1" x14ac:dyDescent="0.15">
      <c r="A26" s="386" t="s">
        <v>419</v>
      </c>
      <c r="B26" s="384"/>
    </row>
    <row r="27" spans="1:2" s="207" customFormat="1" ht="24.0" customHeight="1" x14ac:dyDescent="0.15">
      <c r="A27" s="386" t="s">
        <v>420</v>
      </c>
      <c r="B27" s="384"/>
    </row>
    <row r="28" spans="1:2" s="207" customFormat="1" ht="24.0" customHeight="1" x14ac:dyDescent="0.15">
      <c r="A28" s="386" t="s">
        <v>421</v>
      </c>
      <c r="B28" s="384"/>
    </row>
    <row r="29" spans="1:2" s="207" customFormat="1" ht="24.0" customHeight="1" x14ac:dyDescent="0.15">
      <c r="A29" s="386" t="s">
        <v>422</v>
      </c>
      <c r="B29" s="384"/>
    </row>
    <row r="30" spans="1:2" s="207" customFormat="1" ht="24.0" customHeight="1" x14ac:dyDescent="0.15">
      <c r="A30" s="386" t="s">
        <v>423</v>
      </c>
      <c r="B30" s="384"/>
    </row>
    <row r="31" spans="1:2" s="207" customFormat="1" ht="24.0" customHeight="1" x14ac:dyDescent="0.15">
      <c r="A31" s="383" t="s">
        <v>424</v>
      </c>
      <c r="B31" s="384"/>
    </row>
    <row r="32" spans="1:2" s="207" customFormat="1" ht="24.0" customHeight="1" x14ac:dyDescent="0.15">
      <c r="A32" s="386" t="s">
        <v>425</v>
      </c>
      <c r="B32" s="384"/>
    </row>
    <row r="33" spans="1:2" s="207" customFormat="1" ht="24.0" customHeight="1" x14ac:dyDescent="0.15">
      <c r="A33" s="386" t="s">
        <v>426</v>
      </c>
      <c r="B33" s="384"/>
    </row>
    <row r="34" spans="1:2" s="207" customFormat="1" ht="24.0" customHeight="1" x14ac:dyDescent="0.15">
      <c r="A34" s="386" t="s">
        <v>427</v>
      </c>
      <c r="B34" s="384"/>
    </row>
    <row r="35" spans="1:2" s="207" customFormat="1" ht="24.0" customHeight="1" x14ac:dyDescent="0.15">
      <c r="A35" s="386" t="s">
        <v>428</v>
      </c>
      <c r="B35" s="384"/>
    </row>
    <row r="36" spans="1:2" s="207" customFormat="1" ht="24.0" customHeight="1" x14ac:dyDescent="0.15">
      <c r="A36" s="386" t="s">
        <v>429</v>
      </c>
      <c r="B36" s="384"/>
    </row>
    <row r="37" spans="1:2" s="207" customFormat="1" ht="24.0" customHeight="1" x14ac:dyDescent="0.15">
      <c r="A37" s="386" t="s">
        <v>430</v>
      </c>
      <c r="B37" s="384"/>
    </row>
    <row r="38" spans="1:2" s="207" customFormat="1" ht="24.0" customHeight="1" x14ac:dyDescent="0.15">
      <c r="A38" s="386" t="s">
        <v>431</v>
      </c>
      <c r="B38" s="384"/>
    </row>
    <row r="39" spans="1:2" s="207" customFormat="1" ht="24.0" customHeight="1" x14ac:dyDescent="0.15">
      <c r="A39" s="386" t="s">
        <v>432</v>
      </c>
      <c r="B39" s="384"/>
    </row>
    <row r="40" spans="1:2" s="207" customFormat="1" ht="24.0" customHeight="1" x14ac:dyDescent="0.15">
      <c r="A40" s="386" t="s">
        <v>433</v>
      </c>
      <c r="B40" s="384"/>
    </row>
    <row r="41" spans="1:2" s="207" customFormat="1" ht="24.0" customHeight="1" x14ac:dyDescent="0.15">
      <c r="A41" s="386" t="s">
        <v>434</v>
      </c>
      <c r="B41" s="384"/>
    </row>
    <row r="42" spans="1:2" s="207" customFormat="1" ht="24.0" customHeight="1" x14ac:dyDescent="0.15">
      <c r="A42" s="386" t="s">
        <v>435</v>
      </c>
      <c r="B42" s="384"/>
    </row>
    <row r="43" spans="1:2" s="207" customFormat="1" ht="24.0" customHeight="1" x14ac:dyDescent="0.15">
      <c r="A43" s="386" t="s">
        <v>436</v>
      </c>
      <c r="B43" s="384"/>
    </row>
    <row r="44" spans="1:2" s="207" customFormat="1" ht="24.0" customHeight="1" x14ac:dyDescent="0.15">
      <c r="A44" s="386" t="s">
        <v>437</v>
      </c>
      <c r="B44" s="384"/>
    </row>
    <row r="45" spans="1:2" s="207" customFormat="1" ht="24.0" customHeight="1" x14ac:dyDescent="0.15">
      <c r="A45" s="386" t="s">
        <v>438</v>
      </c>
      <c r="B45" s="384"/>
    </row>
    <row r="46" spans="1:2" s="207" customFormat="1" ht="24.0" customHeight="1" x14ac:dyDescent="0.15">
      <c r="A46" s="386" t="s">
        <v>439</v>
      </c>
      <c r="B46" s="384"/>
    </row>
    <row r="47" spans="1:2" s="207" customFormat="1" ht="24.0" customHeight="1" x14ac:dyDescent="0.15">
      <c r="A47" s="386" t="s">
        <v>440</v>
      </c>
      <c r="B47" s="384"/>
    </row>
    <row r="48" spans="1:2" s="207" customFormat="1" ht="24.0" customHeight="1" x14ac:dyDescent="0.15">
      <c r="A48" s="386" t="s">
        <v>441</v>
      </c>
      <c r="B48" s="384"/>
    </row>
    <row r="49" spans="1:2" s="207" customFormat="1" ht="24.0" customHeight="1" x14ac:dyDescent="0.15">
      <c r="A49" s="386" t="s">
        <v>442</v>
      </c>
      <c r="B49" s="384"/>
    </row>
    <row r="50" spans="1:2" s="207" customFormat="1" ht="24.0" customHeight="1" x14ac:dyDescent="0.15">
      <c r="A50" s="386" t="s">
        <v>443</v>
      </c>
      <c r="B50" s="384"/>
    </row>
    <row r="51" spans="1:2" s="207" customFormat="1" ht="24.0" customHeight="1" x14ac:dyDescent="0.15">
      <c r="A51" s="386" t="s">
        <v>444</v>
      </c>
      <c r="B51" s="384"/>
    </row>
    <row r="52" spans="1:1" s="207" customFormat="1" ht="24.0" customHeight="1" x14ac:dyDescent="0.15">
      <c r="A52" s="207" t="s">
        <v>445</v>
      </c>
    </row>
    <row r="53" spans="1:1" s="207" customFormat="1" ht="24.0" customHeight="1" x14ac:dyDescent="0.15"/>
    <row r="54" spans="1:1" s="207" customFormat="1" ht="24.0" customHeight="1" x14ac:dyDescent="0.15"/>
    <row r="55" spans="1:1" s="207" customFormat="1" ht="24.0" customHeight="1" x14ac:dyDescent="0.15"/>
    <row r="56" spans="1:1" s="207" customFormat="1" ht="24.0" customHeight="1" x14ac:dyDescent="0.15"/>
    <row r="57" spans="1:1" s="207" customFormat="1" ht="24.0" customHeight="1" x14ac:dyDescent="0.15"/>
    <row r="58" spans="1:1" s="207" customFormat="1" ht="24.0" customHeight="1" x14ac:dyDescent="0.15"/>
    <row r="59" spans="1:1" s="207" customFormat="1" ht="24.0" customHeight="1" x14ac:dyDescent="0.15"/>
    <row r="60" spans="1:1" s="207" customFormat="1" ht="24.0" customHeight="1" x14ac:dyDescent="0.15"/>
    <row r="61" spans="1:1" s="207" customFormat="1" ht="24.0" customHeight="1" x14ac:dyDescent="0.15"/>
    <row r="62" spans="1:1" s="207" customFormat="1" ht="24.0" customHeight="1" x14ac:dyDescent="0.15"/>
    <row r="63" spans="1:1" s="207" customFormat="1" ht="24.0" customHeight="1" x14ac:dyDescent="0.15"/>
    <row r="64" spans="1:1" s="207" customFormat="1" ht="24.0" customHeight="1" x14ac:dyDescent="0.15"/>
    <row r="65" spans="1:1" s="207" customFormat="1" ht="24.0" customHeight="1" x14ac:dyDescent="0.15"/>
    <row r="66" spans="1:1" s="207" customFormat="1" ht="24.0" customHeight="1" x14ac:dyDescent="0.15"/>
    <row r="67" spans="1:1" s="207" customFormat="1" ht="24.0" customHeight="1" x14ac:dyDescent="0.15"/>
    <row r="68" spans="1:1" s="207" customFormat="1" ht="24.0" customHeight="1" x14ac:dyDescent="0.15"/>
    <row r="69" spans="1:1" s="207" customFormat="1" ht="24.0" customHeight="1" x14ac:dyDescent="0.15"/>
    <row r="70" spans="1:1" s="207" customFormat="1" ht="24.0" customHeight="1" x14ac:dyDescent="0.15"/>
    <row r="71" spans="1:1" s="207" customFormat="1" ht="24.0" customHeight="1" x14ac:dyDescent="0.15"/>
    <row r="72" spans="1:1" s="207" customFormat="1" ht="24.0" customHeight="1" x14ac:dyDescent="0.15"/>
    <row r="73" spans="1:1" s="207" customFormat="1" ht="24.0" customHeight="1" x14ac:dyDescent="0.15"/>
    <row r="74" spans="1:1" s="207" customFormat="1" ht="24.0" customHeight="1" x14ac:dyDescent="0.15"/>
    <row r="75" spans="1:1" s="207" customFormat="1" ht="24.0" customHeight="1" x14ac:dyDescent="0.15"/>
    <row r="76" spans="1:1" s="207" customFormat="1" ht="24.0" customHeight="1" x14ac:dyDescent="0.15"/>
    <row r="77" spans="1:1" s="207" customFormat="1" ht="24.0" customHeight="1" x14ac:dyDescent="0.15"/>
    <row r="78" spans="1:1" s="207" customFormat="1" ht="24.0" customHeight="1" x14ac:dyDescent="0.15"/>
    <row r="79" spans="1:1" s="207" customFormat="1" ht="24.0" customHeight="1" x14ac:dyDescent="0.15"/>
    <row r="80" spans="1:1" s="207" customFormat="1" ht="24.0" customHeight="1" x14ac:dyDescent="0.15"/>
    <row r="81" spans="1:1" s="207" customFormat="1" ht="24.0" customHeight="1" x14ac:dyDescent="0.15"/>
  </sheetData>
  <mergeCells count="2">
    <mergeCell ref="A2:B2"/>
    <mergeCell ref="F4:H5"/>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81"/>
  <sheetViews>
    <sheetView zoomScale="115" zoomScaleNormal="115" topLeftCell="A1" workbookViewId="0">
      <selection activeCell="B9" activeCellId="0" sqref="B9"/>
    </sheetView>
  </sheetViews>
  <sheetFormatPr defaultRowHeight="13.5" defaultColWidth="9.000137329101562" x14ac:dyDescent="0.15"/>
  <cols>
    <col min="1" max="1" width="42.0" customWidth="1"/>
    <col min="2" max="2" width="36.25" customWidth="1"/>
  </cols>
  <sheetData>
    <row r="1" spans="1:2" s="210" customFormat="1" ht="24.0" customHeight="1" x14ac:dyDescent="0.15">
      <c r="B1" s="277"/>
    </row>
    <row r="2" spans="1:2" s="3" customFormat="1" ht="42.5" customHeight="1" x14ac:dyDescent="0.15">
      <c r="A2" s="741" t="s">
        <v>446</v>
      </c>
      <c r="B2" s="741"/>
    </row>
    <row r="3" spans="1:2" s="4" customFormat="1" ht="27.0" customHeight="1" x14ac:dyDescent="0.15">
      <c r="A3" s="742" t="s">
        <v>64</v>
      </c>
      <c r="B3" s="731"/>
    </row>
    <row r="4" spans="1:2" s="5" customFormat="1" ht="30.0" customHeight="1" x14ac:dyDescent="0.15">
      <c r="A4" s="52" t="s">
        <v>447</v>
      </c>
      <c r="B4" s="8" t="s">
        <v>448</v>
      </c>
    </row>
    <row r="5" spans="1:2" ht="24.0" customHeight="1" x14ac:dyDescent="0.15">
      <c r="A5" s="376" t="s">
        <v>449</v>
      </c>
      <c r="B5" s="377"/>
    </row>
    <row r="6" spans="1:2" ht="24.0" customHeight="1" x14ac:dyDescent="0.15">
      <c r="A6" s="54"/>
      <c r="B6" s="377"/>
    </row>
    <row r="7" spans="1:2" ht="24.0" customHeight="1" x14ac:dyDescent="0.15">
      <c r="A7" s="54"/>
      <c r="B7" s="377"/>
    </row>
    <row r="8" spans="1:2" ht="24.0" customHeight="1" x14ac:dyDescent="0.15">
      <c r="A8" s="54"/>
      <c r="B8" s="377"/>
    </row>
    <row r="9" spans="1:2" ht="24.0" customHeight="1" x14ac:dyDescent="0.15">
      <c r="A9" s="54"/>
      <c r="B9" s="377"/>
    </row>
    <row r="10" spans="1:2" ht="24.0" customHeight="1" x14ac:dyDescent="0.15">
      <c r="A10" s="54"/>
      <c r="B10" s="377"/>
    </row>
    <row r="11" spans="1:2" ht="24.0" customHeight="1" x14ac:dyDescent="0.15">
      <c r="A11" s="54"/>
      <c r="B11" s="377"/>
    </row>
    <row r="12" spans="1:2" ht="24.0" customHeight="1" x14ac:dyDescent="0.15">
      <c r="A12" s="58"/>
      <c r="B12" s="58"/>
    </row>
    <row r="13" spans="1:2" ht="24.0" customHeight="1" x14ac:dyDescent="0.15">
      <c r="A13" s="54" t="s">
        <v>394</v>
      </c>
      <c r="B13" s="378"/>
    </row>
    <row r="14" spans="1:1" ht="24.0" customHeight="1" x14ac:dyDescent="0.15">
      <c r="A14" t="s">
        <v>445</v>
      </c>
    </row>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B2"/>
    <mergeCell ref="A3:B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0"/>
  <sheetViews>
    <sheetView showZeros="0" zoomScaleNormal="100" topLeftCell="A25" workbookViewId="0">
      <selection activeCell="B57" activeCellId="0" sqref="B57"/>
    </sheetView>
  </sheetViews>
  <sheetFormatPr defaultRowHeight="13.5" defaultColWidth="9.000137329101562" x14ac:dyDescent="0.15"/>
  <cols>
    <col min="1" max="1" width="36.625" customWidth="1" style="132"/>
    <col min="2" max="3" width="12.625" customWidth="1" style="132"/>
    <col min="4" max="4" width="12.625" customWidth="1" style="344"/>
    <col min="5" max="5" width="12.625" customWidth="1" style="132"/>
    <col min="6" max="16384" width="9.0" style="132"/>
  </cols>
  <sheetData>
    <row r="1" spans="1:5" s="202" customFormat="1" ht="15.6" customHeight="1" x14ac:dyDescent="0.15">
      <c r="D1" s="345"/>
      <c r="E1" s="239"/>
    </row>
    <row r="2" spans="1:5" s="68" customFormat="1" ht="27.0" customHeight="1" x14ac:dyDescent="0.15">
      <c r="A2" s="748" t="s">
        <v>507</v>
      </c>
      <c r="B2" s="748"/>
      <c r="C2" s="748"/>
      <c r="D2" s="735"/>
      <c r="E2" s="747"/>
    </row>
    <row r="3" spans="1:5" s="69" customFormat="1" ht="15.6" customHeight="1" x14ac:dyDescent="0.15">
      <c r="D3" s="347"/>
      <c r="E3" s="69" t="s">
        <v>1</v>
      </c>
    </row>
    <row r="4" spans="1:5" s="343" customFormat="1" ht="27.0" customHeight="1" x14ac:dyDescent="0.15">
      <c r="A4" s="52" t="s">
        <v>508</v>
      </c>
      <c r="B4" s="8" t="s">
        <v>509</v>
      </c>
      <c r="C4" s="8" t="s">
        <v>336</v>
      </c>
      <c r="D4" s="9" t="s">
        <v>5</v>
      </c>
      <c r="E4" s="52" t="s">
        <v>510</v>
      </c>
    </row>
    <row r="5" spans="1:5" s="70" customFormat="1" ht="18.0" customHeight="1" x14ac:dyDescent="0.15">
      <c r="A5" s="348" t="s">
        <v>511</v>
      </c>
      <c r="B5" s="220"/>
      <c r="C5" s="220"/>
      <c r="D5" s="220"/>
      <c r="E5" s="349"/>
    </row>
    <row r="6" spans="1:5" s="70" customFormat="1" ht="18.0" customHeight="1" x14ac:dyDescent="0.15">
      <c r="A6" s="350" t="s">
        <v>512</v>
      </c>
      <c r="B6" s="220"/>
      <c r="C6" s="220"/>
      <c r="D6" s="220"/>
      <c r="E6" s="349"/>
    </row>
    <row r="7" spans="1:5" s="70" customFormat="1" ht="18.0" customHeight="1" x14ac:dyDescent="0.15">
      <c r="A7" s="350" t="s">
        <v>513</v>
      </c>
      <c r="B7" s="220"/>
      <c r="C7" s="220"/>
      <c r="D7" s="220"/>
      <c r="E7" s="349"/>
    </row>
    <row r="8" spans="1:5" s="70" customFormat="1" ht="18.0" customHeight="1" x14ac:dyDescent="0.15">
      <c r="A8" s="348" t="s">
        <v>514</v>
      </c>
      <c r="B8" s="220"/>
      <c r="C8" s="220"/>
      <c r="D8" s="220"/>
      <c r="E8" s="349"/>
    </row>
    <row r="9" spans="1:5" s="70" customFormat="1" ht="18.0" customHeight="1" x14ac:dyDescent="0.15">
      <c r="A9" s="350" t="s">
        <v>512</v>
      </c>
      <c r="B9" s="220"/>
      <c r="C9" s="220"/>
      <c r="D9" s="220"/>
      <c r="E9" s="349"/>
    </row>
    <row r="10" spans="1:5" s="70" customFormat="1" ht="18.0" customHeight="1" x14ac:dyDescent="0.15">
      <c r="A10" s="350" t="s">
        <v>513</v>
      </c>
      <c r="B10" s="220"/>
      <c r="C10" s="220"/>
      <c r="D10" s="220"/>
      <c r="E10" s="349"/>
    </row>
    <row r="11" spans="1:5" s="70" customFormat="1" ht="18.0" customHeight="1" x14ac:dyDescent="0.15">
      <c r="A11" s="348" t="s">
        <v>515</v>
      </c>
      <c r="B11" s="220"/>
      <c r="C11" s="220"/>
      <c r="D11" s="220"/>
      <c r="E11" s="349"/>
    </row>
    <row r="12" spans="1:5" s="70" customFormat="1" ht="18.0" customHeight="1" x14ac:dyDescent="0.15">
      <c r="A12" s="350" t="s">
        <v>512</v>
      </c>
      <c r="B12" s="220"/>
      <c r="C12" s="220"/>
      <c r="D12" s="220"/>
      <c r="E12" s="349"/>
    </row>
    <row r="13" spans="1:5" s="70" customFormat="1" ht="18.0" customHeight="1" x14ac:dyDescent="0.15">
      <c r="A13" s="350" t="s">
        <v>513</v>
      </c>
      <c r="B13" s="220"/>
      <c r="C13" s="220"/>
      <c r="D13" s="220"/>
      <c r="E13" s="349"/>
    </row>
    <row r="14" spans="1:5" s="70" customFormat="1" ht="18.0" customHeight="1" x14ac:dyDescent="0.15">
      <c r="A14" s="348" t="s">
        <v>516</v>
      </c>
      <c r="B14" s="220"/>
      <c r="C14" s="220"/>
      <c r="D14" s="220"/>
      <c r="E14" s="349"/>
    </row>
    <row r="15" spans="1:5" s="70" customFormat="1" ht="18.0" customHeight="1" x14ac:dyDescent="0.15">
      <c r="A15" s="350" t="s">
        <v>512</v>
      </c>
      <c r="B15" s="220"/>
      <c r="C15" s="220"/>
      <c r="D15" s="220"/>
      <c r="E15" s="349"/>
    </row>
    <row r="16" spans="1:5" s="70" customFormat="1" ht="18.0" customHeight="1" x14ac:dyDescent="0.15">
      <c r="A16" s="350" t="s">
        <v>513</v>
      </c>
      <c r="B16" s="220"/>
      <c r="C16" s="220"/>
      <c r="D16" s="220"/>
      <c r="E16" s="349"/>
    </row>
    <row r="17" spans="1:5" s="70" customFormat="1" ht="18.0" customHeight="1" x14ac:dyDescent="0.15">
      <c r="A17" s="348" t="s">
        <v>517</v>
      </c>
      <c r="B17" s="220"/>
      <c r="C17" s="220"/>
      <c r="D17" s="220"/>
      <c r="E17" s="349"/>
    </row>
    <row r="18" spans="1:5" s="70" customFormat="1" ht="18.0" customHeight="1" x14ac:dyDescent="0.15">
      <c r="A18" s="350" t="s">
        <v>512</v>
      </c>
      <c r="B18" s="220"/>
      <c r="C18" s="220"/>
      <c r="D18" s="220"/>
      <c r="E18" s="349"/>
    </row>
    <row r="19" spans="1:5" s="70" customFormat="1" ht="18.0" customHeight="1" x14ac:dyDescent="0.15">
      <c r="A19" s="350" t="s">
        <v>513</v>
      </c>
      <c r="B19" s="220"/>
      <c r="C19" s="220"/>
      <c r="D19" s="220"/>
      <c r="E19" s="349"/>
    </row>
    <row r="20" spans="1:5" s="70" customFormat="1" ht="18.0" customHeight="1" x14ac:dyDescent="0.15">
      <c r="A20" s="348" t="s">
        <v>518</v>
      </c>
      <c r="B20" s="220"/>
      <c r="C20" s="220"/>
      <c r="D20" s="220"/>
      <c r="E20" s="349"/>
    </row>
    <row r="21" spans="1:5" s="70" customFormat="1" ht="18.0" customHeight="1" x14ac:dyDescent="0.15">
      <c r="A21" s="350" t="s">
        <v>512</v>
      </c>
      <c r="B21" s="220"/>
      <c r="C21" s="220"/>
      <c r="D21" s="220"/>
      <c r="E21" s="349"/>
    </row>
    <row r="22" spans="1:5" s="70" customFormat="1" ht="18.0" customHeight="1" x14ac:dyDescent="0.15">
      <c r="A22" s="350" t="s">
        <v>513</v>
      </c>
      <c r="B22" s="220"/>
      <c r="C22" s="220"/>
      <c r="D22" s="220"/>
      <c r="E22" s="349"/>
    </row>
    <row r="23" spans="1:5" s="70" customFormat="1" ht="18.0" customHeight="1" x14ac:dyDescent="0.15">
      <c r="A23" s="348" t="s">
        <v>519</v>
      </c>
      <c r="B23" s="220"/>
      <c r="C23" s="220"/>
      <c r="D23" s="220"/>
      <c r="E23" s="349"/>
    </row>
    <row r="24" spans="1:5" s="70" customFormat="1" ht="18.0" customHeight="1" x14ac:dyDescent="0.15">
      <c r="A24" s="350" t="s">
        <v>512</v>
      </c>
      <c r="B24" s="220"/>
      <c r="C24" s="220"/>
      <c r="D24" s="220"/>
      <c r="E24" s="349"/>
    </row>
    <row r="25" spans="1:5" s="70" customFormat="1" ht="18.0" customHeight="1" x14ac:dyDescent="0.15">
      <c r="A25" s="350" t="s">
        <v>513</v>
      </c>
      <c r="B25" s="220"/>
      <c r="C25" s="220"/>
      <c r="D25" s="220"/>
      <c r="E25" s="349"/>
    </row>
    <row r="26" spans="1:5" s="70" customFormat="1" ht="18.0" customHeight="1" x14ac:dyDescent="0.15">
      <c r="A26" s="348" t="s">
        <v>520</v>
      </c>
      <c r="B26" s="220"/>
      <c r="C26" s="220"/>
      <c r="D26" s="220"/>
      <c r="E26" s="349"/>
    </row>
    <row r="27" spans="1:5" s="70" customFormat="1" ht="18.0" customHeight="1" x14ac:dyDescent="0.15">
      <c r="A27" s="350" t="s">
        <v>512</v>
      </c>
      <c r="B27" s="220"/>
      <c r="C27" s="220"/>
      <c r="D27" s="220"/>
      <c r="E27" s="349"/>
    </row>
    <row r="28" spans="1:5" s="70" customFormat="1" ht="18.0" customHeight="1" x14ac:dyDescent="0.15">
      <c r="A28" s="350" t="s">
        <v>513</v>
      </c>
      <c r="B28" s="220"/>
      <c r="C28" s="220"/>
      <c r="D28" s="220"/>
      <c r="E28" s="349"/>
    </row>
    <row r="29" spans="1:5" s="70" customFormat="1" ht="18.0" customHeight="1" x14ac:dyDescent="0.15">
      <c r="A29" s="348" t="s">
        <v>521</v>
      </c>
      <c r="B29" s="220"/>
      <c r="C29" s="220"/>
      <c r="D29" s="220"/>
      <c r="E29" s="349"/>
    </row>
    <row r="30" spans="1:5" s="70" customFormat="1" ht="18.0" customHeight="1" x14ac:dyDescent="0.15">
      <c r="A30" s="350" t="s">
        <v>512</v>
      </c>
      <c r="B30" s="220"/>
      <c r="C30" s="220"/>
      <c r="D30" s="220"/>
      <c r="E30" s="349"/>
    </row>
    <row r="31" spans="1:5" s="70" customFormat="1" ht="18.0" customHeight="1" x14ac:dyDescent="0.15">
      <c r="A31" s="350" t="s">
        <v>513</v>
      </c>
      <c r="B31" s="220"/>
      <c r="C31" s="220"/>
      <c r="D31" s="220"/>
      <c r="E31" s="349"/>
    </row>
    <row r="32" spans="1:5" s="70" customFormat="1" ht="18.0" customHeight="1" x14ac:dyDescent="0.15">
      <c r="A32" s="348" t="s">
        <v>522</v>
      </c>
      <c r="B32" s="220"/>
      <c r="C32" s="220"/>
      <c r="D32" s="220"/>
      <c r="E32" s="349"/>
    </row>
    <row r="33" spans="1:5" s="70" customFormat="1" ht="18.0" customHeight="1" x14ac:dyDescent="0.15">
      <c r="A33" s="350" t="s">
        <v>512</v>
      </c>
      <c r="B33" s="220"/>
      <c r="C33" s="220"/>
      <c r="D33" s="220"/>
      <c r="E33" s="349"/>
    </row>
    <row r="34" spans="1:5" s="70" customFormat="1" ht="18.0" customHeight="1" x14ac:dyDescent="0.15">
      <c r="A34" s="350" t="s">
        <v>513</v>
      </c>
      <c r="B34" s="220"/>
      <c r="C34" s="220"/>
      <c r="D34" s="220"/>
      <c r="E34" s="349"/>
    </row>
    <row r="35" spans="1:5" s="70" customFormat="1" ht="18.0" customHeight="1" x14ac:dyDescent="0.15">
      <c r="A35" s="348" t="s">
        <v>523</v>
      </c>
      <c r="B35" s="220"/>
      <c r="C35" s="220"/>
      <c r="D35" s="220"/>
      <c r="E35" s="349"/>
    </row>
    <row r="36" spans="1:5" s="70" customFormat="1" ht="18.0" customHeight="1" x14ac:dyDescent="0.15">
      <c r="A36" s="350" t="s">
        <v>512</v>
      </c>
      <c r="B36" s="220"/>
      <c r="C36" s="220"/>
      <c r="D36" s="220"/>
      <c r="E36" s="349"/>
    </row>
    <row r="37" spans="1:5" s="70" customFormat="1" ht="18.0" customHeight="1" x14ac:dyDescent="0.15">
      <c r="A37" s="350" t="s">
        <v>513</v>
      </c>
      <c r="B37" s="220"/>
      <c r="C37" s="220"/>
      <c r="D37" s="220"/>
      <c r="E37" s="349"/>
    </row>
    <row r="38" spans="1:5" s="70" customFormat="1" ht="18.0" customHeight="1" x14ac:dyDescent="0.15">
      <c r="A38" s="348" t="s">
        <v>524</v>
      </c>
      <c r="B38" s="220"/>
      <c r="C38" s="220"/>
      <c r="D38" s="220"/>
      <c r="E38" s="349"/>
    </row>
    <row r="39" spans="1:5" s="70" customFormat="1" ht="18.0" customHeight="1" x14ac:dyDescent="0.15">
      <c r="A39" s="350" t="s">
        <v>512</v>
      </c>
      <c r="B39" s="220"/>
      <c r="C39" s="220"/>
      <c r="D39" s="220"/>
      <c r="E39" s="349"/>
    </row>
    <row r="40" spans="1:5" s="70" customFormat="1" ht="18.0" customHeight="1" x14ac:dyDescent="0.15">
      <c r="A40" s="350" t="s">
        <v>513</v>
      </c>
      <c r="B40" s="220"/>
      <c r="C40" s="220"/>
      <c r="D40" s="220"/>
      <c r="E40" s="349"/>
    </row>
    <row r="41" spans="1:5" s="70" customFormat="1" ht="18.0" customHeight="1" x14ac:dyDescent="0.15">
      <c r="A41" s="8" t="s">
        <v>525</v>
      </c>
      <c r="B41" s="351"/>
      <c r="C41" s="351"/>
      <c r="D41" s="351"/>
      <c r="E41" s="352"/>
    </row>
    <row r="42" spans="1:5" s="70" customFormat="1" ht="18.0" customHeight="1" x14ac:dyDescent="0.15">
      <c r="A42" s="8" t="s">
        <v>526</v>
      </c>
      <c r="B42" s="351"/>
      <c r="C42" s="351"/>
      <c r="D42" s="351"/>
      <c r="E42" s="352"/>
    </row>
    <row r="43" spans="1:5" s="70" customFormat="1" ht="18.0" customHeight="1" x14ac:dyDescent="0.15">
      <c r="A43" s="8" t="s">
        <v>527</v>
      </c>
      <c r="B43" s="351"/>
      <c r="C43" s="351"/>
      <c r="D43" s="351"/>
      <c r="E43" s="352"/>
    </row>
    <row r="44" spans="1:4" ht="14.25" customHeight="1" x14ac:dyDescent="0.15">
      <c r="A44" s="131" t="s">
        <v>528</v>
      </c>
      <c r="D44" s="132"/>
    </row>
    <row r="45" spans="4:4" x14ac:dyDescent="0.15">
      <c r="D45" s="132"/>
    </row>
    <row r="46" spans="4:4" x14ac:dyDescent="0.15">
      <c r="D46" s="132"/>
    </row>
    <row r="47" spans="4:4" x14ac:dyDescent="0.15">
      <c r="D47" s="132"/>
    </row>
    <row r="48" spans="4:4" x14ac:dyDescent="0.15">
      <c r="D48" s="132"/>
    </row>
    <row r="49" spans="4:4" x14ac:dyDescent="0.15">
      <c r="D49" s="132"/>
    </row>
    <row r="50" spans="4:4" x14ac:dyDescent="0.15">
      <c r="D50" s="132"/>
    </row>
    <row r="51" spans="4:4" x14ac:dyDescent="0.15">
      <c r="D51" s="132"/>
    </row>
    <row r="52" spans="4:4" x14ac:dyDescent="0.15">
      <c r="D52" s="132"/>
    </row>
    <row r="53" spans="4:4" x14ac:dyDescent="0.15">
      <c r="D53" s="132"/>
    </row>
    <row r="54" spans="4:4" x14ac:dyDescent="0.15">
      <c r="D54" s="132"/>
    </row>
    <row r="55" spans="4:4" x14ac:dyDescent="0.15">
      <c r="D55" s="132"/>
    </row>
    <row r="56" spans="4:4" x14ac:dyDescent="0.15">
      <c r="D56" s="132"/>
    </row>
    <row r="57" spans="4:4" x14ac:dyDescent="0.15">
      <c r="D57" s="132"/>
    </row>
    <row r="58" spans="4:4" x14ac:dyDescent="0.15">
      <c r="D58" s="132"/>
    </row>
    <row r="59" spans="4:4" x14ac:dyDescent="0.15">
      <c r="D59" s="132"/>
    </row>
    <row r="60" spans="4:4" x14ac:dyDescent="0.15">
      <c r="D60" s="132"/>
    </row>
    <row r="61" spans="4:4" x14ac:dyDescent="0.15">
      <c r="D61" s="132"/>
    </row>
    <row r="62" spans="4:4" x14ac:dyDescent="0.15">
      <c r="D62" s="132"/>
    </row>
    <row r="63" spans="4:4" x14ac:dyDescent="0.15">
      <c r="D63" s="132"/>
    </row>
    <row r="64" spans="4:4" x14ac:dyDescent="0.15">
      <c r="D64" s="132"/>
    </row>
    <row r="65" spans="4:4" x14ac:dyDescent="0.15">
      <c r="D65" s="132"/>
    </row>
    <row r="66" spans="4:4" x14ac:dyDescent="0.15">
      <c r="D66" s="132"/>
    </row>
    <row r="67" spans="4:4" x14ac:dyDescent="0.15">
      <c r="D67" s="132"/>
    </row>
    <row r="68" spans="4:4" x14ac:dyDescent="0.15">
      <c r="D68" s="132"/>
    </row>
    <row r="69" spans="4:4" x14ac:dyDescent="0.15">
      <c r="D69" s="132"/>
    </row>
    <row r="70" spans="4:4" x14ac:dyDescent="0.15">
      <c r="D70" s="132"/>
    </row>
    <row r="71" spans="4:4" x14ac:dyDescent="0.15">
      <c r="D71" s="132"/>
    </row>
    <row r="72" spans="4:4" x14ac:dyDescent="0.15">
      <c r="D72" s="132"/>
    </row>
    <row r="73" spans="4:4" x14ac:dyDescent="0.15">
      <c r="D73" s="132"/>
    </row>
    <row r="74" spans="4:4" x14ac:dyDescent="0.15">
      <c r="D74" s="132"/>
    </row>
    <row r="75" spans="4:4" x14ac:dyDescent="0.15">
      <c r="D75" s="132"/>
    </row>
    <row r="76" spans="4:4" x14ac:dyDescent="0.15">
      <c r="D76" s="132"/>
    </row>
    <row r="77" spans="4:4" x14ac:dyDescent="0.15">
      <c r="D77" s="132"/>
    </row>
    <row r="78" spans="4:4" x14ac:dyDescent="0.15">
      <c r="D78" s="132"/>
    </row>
    <row r="79" spans="4:4" x14ac:dyDescent="0.15">
      <c r="D79" s="132"/>
    </row>
    <row r="80" spans="4:4" x14ac:dyDescent="0.15">
      <c r="D80" s="132"/>
    </row>
  </sheetData>
  <mergeCells count="1">
    <mergeCell ref="A2:E2"/>
  </mergeCells>
  <phoneticPr fontId="0" type="noConversion"/>
  <printOptions horizontalCentered="1"/>
  <pageMargins left="0.5902039723133478" right="0.5902039723133478" top="0.39300641675633713" bottom="0.5902039723133478" header="0.5902039723133478" footer="0.39300641675633713"/>
  <pageSetup paperSize="9" scale="98" blackAndWhite="1" firstPageNumber="0" useFirstPageNumber="1"/>
  <extLst>
    <ext uri="{2D9387EB-5337-4D45-933B-B4D357D02E09}">
      <gutter val="0.0" pos="0"/>
    </ext>
  </extLs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Zeros="0" zoomScaleNormal="100" topLeftCell="A1" workbookViewId="0">
      <selection activeCell="A13" activeCellId="0" sqref="A13"/>
    </sheetView>
  </sheetViews>
  <sheetFormatPr defaultRowHeight="13.5" defaultColWidth="9.000137329101562" x14ac:dyDescent="0.15"/>
  <cols>
    <col min="1" max="1" width="33.625" customWidth="1" style="132"/>
    <col min="2" max="2" width="14.0" customWidth="1" style="132"/>
    <col min="3" max="5" width="14.0" customWidth="1" style="337"/>
    <col min="6" max="7" width="11.5" customWidth="1" style="132"/>
    <col min="8" max="16384" width="9.0" style="132"/>
  </cols>
  <sheetData>
    <row r="1" spans="1:4" s="202" customFormat="1" ht="24.0" customHeight="1" x14ac:dyDescent="0.15">
      <c r="D1" s="239"/>
    </row>
    <row r="2" spans="1:5" s="68" customFormat="1" ht="60.0" customHeight="1" x14ac:dyDescent="0.15">
      <c r="A2" s="748" t="s">
        <v>529</v>
      </c>
      <c r="B2" s="748"/>
      <c r="C2" s="747"/>
      <c r="D2" s="747"/>
      <c r="E2" s="747"/>
    </row>
    <row r="3" spans="1:5" s="69" customFormat="1" ht="27.0" customHeight="1" x14ac:dyDescent="0.15">
      <c r="D3" s="749" t="s">
        <v>37</v>
      </c>
      <c r="E3" s="731"/>
    </row>
    <row r="4" spans="1:5" s="70" customFormat="1" ht="30.0" customHeight="1" x14ac:dyDescent="0.15">
      <c r="A4" s="52" t="s">
        <v>530</v>
      </c>
      <c r="B4" s="8" t="s">
        <v>509</v>
      </c>
      <c r="C4" s="338" t="s">
        <v>336</v>
      </c>
      <c r="D4" s="338" t="s">
        <v>5</v>
      </c>
      <c r="E4" s="8" t="s">
        <v>510</v>
      </c>
    </row>
    <row r="5" spans="1:5" s="72" customFormat="1" ht="24.0" customHeight="1" x14ac:dyDescent="0.15">
      <c r="A5" s="56"/>
      <c r="B5" s="96"/>
      <c r="C5" s="339"/>
      <c r="D5" s="339"/>
      <c r="E5" s="340"/>
    </row>
    <row r="6" spans="1:5" s="72" customFormat="1" ht="24.0" customHeight="1" x14ac:dyDescent="0.15">
      <c r="A6" s="56"/>
      <c r="B6" s="96"/>
      <c r="C6" s="339"/>
      <c r="D6" s="339"/>
      <c r="E6" s="340"/>
    </row>
    <row r="7" spans="1:5" s="72" customFormat="1" ht="24.0" customHeight="1" x14ac:dyDescent="0.15">
      <c r="A7" s="56"/>
      <c r="B7" s="96"/>
      <c r="C7" s="339"/>
      <c r="D7" s="339"/>
      <c r="E7" s="340"/>
    </row>
    <row r="8" spans="1:5" s="131" customFormat="1" ht="24.0" customHeight="1" x14ac:dyDescent="0.15">
      <c r="A8" s="56"/>
      <c r="B8" s="96"/>
      <c r="C8" s="55"/>
      <c r="D8" s="55"/>
      <c r="E8" s="340"/>
    </row>
    <row r="9" spans="1:5" s="131" customFormat="1" ht="24.0" customHeight="1" x14ac:dyDescent="0.15">
      <c r="A9" s="56"/>
      <c r="B9" s="96"/>
      <c r="C9" s="339"/>
      <c r="D9" s="339"/>
      <c r="E9" s="340"/>
    </row>
    <row r="10" spans="1:5" s="131" customFormat="1" ht="24.0" customHeight="1" x14ac:dyDescent="0.15">
      <c r="A10" s="56"/>
      <c r="B10" s="96"/>
      <c r="C10" s="339"/>
      <c r="D10" s="339"/>
      <c r="E10" s="340"/>
    </row>
    <row r="11" spans="1:15" s="131" customFormat="1" ht="24.0" customHeight="1" x14ac:dyDescent="0.15">
      <c r="A11" s="341"/>
      <c r="B11" s="63"/>
      <c r="C11" s="339"/>
      <c r="D11" s="339"/>
      <c r="E11" s="340"/>
      <c r="O11" s="147"/>
    </row>
    <row r="12" spans="1:5" s="70" customFormat="1" ht="24.0" customHeight="1" x14ac:dyDescent="0.15">
      <c r="A12" s="52" t="s">
        <v>394</v>
      </c>
      <c r="B12" s="95">
        <f>SUM(B5:B10)</f>
        <v>0</v>
      </c>
      <c r="C12" s="8">
        <f>SUM(C5:C10)</f>
        <v>0</v>
      </c>
      <c r="D12" s="8">
        <f>SUM(D5:D10)</f>
        <v>0</v>
      </c>
      <c r="E12" s="340"/>
    </row>
    <row r="13" spans="1:5" s="131" customFormat="1" ht="24.0" customHeight="1" x14ac:dyDescent="0.15">
      <c r="A13" s="131" t="s">
        <v>531</v>
      </c>
      <c r="C13" s="342"/>
      <c r="D13" s="342"/>
      <c r="E13" s="342"/>
    </row>
    <row r="14" spans="1:5" s="131" customFormat="1" ht="24.0" customHeight="1" x14ac:dyDescent="0.15">
      <c r="C14" s="342"/>
      <c r="D14" s="342"/>
      <c r="E14" s="342"/>
    </row>
    <row r="15" spans="1:5" s="131" customFormat="1" ht="24.0" customHeight="1" x14ac:dyDescent="0.15">
      <c r="C15" s="342"/>
      <c r="D15" s="342"/>
      <c r="E15" s="342"/>
    </row>
    <row r="16" spans="1:5" s="131" customFormat="1" ht="24.0" customHeight="1" x14ac:dyDescent="0.15">
      <c r="C16" s="342"/>
      <c r="D16" s="342"/>
      <c r="E16" s="342"/>
    </row>
    <row r="17" spans="1:5" s="131" customFormat="1" ht="24.0" customHeight="1" x14ac:dyDescent="0.15">
      <c r="C17" s="342"/>
      <c r="D17" s="342"/>
      <c r="E17" s="342"/>
    </row>
    <row r="18" spans="1:5" s="131" customFormat="1" ht="24.0" customHeight="1" x14ac:dyDescent="0.15">
      <c r="C18" s="342"/>
      <c r="D18" s="342"/>
      <c r="E18" s="342"/>
    </row>
    <row r="19" spans="1:5" s="131" customFormat="1" ht="24.0" customHeight="1" x14ac:dyDescent="0.15">
      <c r="C19" s="342"/>
      <c r="D19" s="342"/>
      <c r="E19" s="342"/>
    </row>
    <row r="20" spans="1:5" s="131" customFormat="1" ht="24.0" customHeight="1" x14ac:dyDescent="0.15">
      <c r="C20" s="342"/>
      <c r="D20" s="342"/>
      <c r="E20" s="342"/>
    </row>
    <row r="21" spans="1:5" s="131" customFormat="1" ht="24.0" customHeight="1" x14ac:dyDescent="0.15">
      <c r="C21" s="342"/>
      <c r="D21" s="342"/>
      <c r="E21" s="342"/>
    </row>
    <row r="22" spans="1:5" s="131" customFormat="1" ht="24.0" customHeight="1" x14ac:dyDescent="0.15">
      <c r="C22" s="342"/>
      <c r="D22" s="342"/>
      <c r="E22" s="342"/>
    </row>
    <row r="23" spans="1:5" s="131" customFormat="1" ht="24.0" customHeight="1" x14ac:dyDescent="0.15">
      <c r="C23" s="342"/>
      <c r="D23" s="342"/>
      <c r="E23" s="342"/>
    </row>
    <row r="24" spans="1:5" s="131" customFormat="1" ht="24.0" customHeight="1" x14ac:dyDescent="0.15">
      <c r="C24" s="342"/>
      <c r="D24" s="342"/>
      <c r="E24" s="342"/>
    </row>
    <row r="25" spans="1:5" s="131" customFormat="1" ht="24.0" customHeight="1" x14ac:dyDescent="0.15">
      <c r="C25" s="342"/>
      <c r="D25" s="342"/>
      <c r="E25" s="342"/>
    </row>
    <row r="26" spans="1:5" s="131" customFormat="1" ht="24.0" customHeight="1" x14ac:dyDescent="0.15">
      <c r="C26" s="342"/>
      <c r="D26" s="342"/>
      <c r="E26" s="342"/>
    </row>
    <row r="27" spans="1:5" s="131" customFormat="1" ht="24.0" customHeight="1" x14ac:dyDescent="0.15">
      <c r="C27" s="342"/>
      <c r="D27" s="342"/>
      <c r="E27" s="342"/>
    </row>
    <row r="28" spans="1:5" s="131" customFormat="1" ht="24.0" customHeight="1" x14ac:dyDescent="0.15">
      <c r="C28" s="342"/>
      <c r="D28" s="342"/>
      <c r="E28" s="342"/>
    </row>
    <row r="29" spans="1:5" s="131" customFormat="1" ht="24.0" customHeight="1" x14ac:dyDescent="0.15">
      <c r="C29" s="342"/>
      <c r="D29" s="342"/>
      <c r="E29" s="342"/>
    </row>
    <row r="30" spans="1:5" s="131" customFormat="1" ht="24.0" customHeight="1" x14ac:dyDescent="0.15">
      <c r="C30" s="342"/>
      <c r="D30" s="342"/>
      <c r="E30" s="342"/>
    </row>
    <row r="31" spans="1:5" s="131" customFormat="1" ht="24.0" customHeight="1" x14ac:dyDescent="0.15">
      <c r="C31" s="342"/>
      <c r="D31" s="342"/>
      <c r="E31" s="342"/>
    </row>
    <row r="32" spans="1:5" s="131" customFormat="1" ht="24.0" customHeight="1" x14ac:dyDescent="0.15">
      <c r="C32" s="342"/>
      <c r="D32" s="342"/>
      <c r="E32" s="342"/>
    </row>
    <row r="33" spans="1:5" s="131" customFormat="1" ht="24.0" customHeight="1" x14ac:dyDescent="0.15">
      <c r="C33" s="342"/>
      <c r="D33" s="342"/>
      <c r="E33" s="342"/>
    </row>
    <row r="34" spans="1:5" s="131" customFormat="1" ht="24.0" customHeight="1" x14ac:dyDescent="0.15">
      <c r="C34" s="342"/>
      <c r="D34" s="342"/>
      <c r="E34" s="342"/>
    </row>
    <row r="35" spans="1:5" s="131" customFormat="1" ht="24.0" customHeight="1" x14ac:dyDescent="0.15">
      <c r="C35" s="342"/>
      <c r="D35" s="342"/>
      <c r="E35" s="342"/>
    </row>
    <row r="36" spans="1:5" s="131" customFormat="1" ht="24.0" customHeight="1" x14ac:dyDescent="0.15">
      <c r="C36" s="342"/>
      <c r="D36" s="342"/>
      <c r="E36" s="342"/>
    </row>
    <row r="37" spans="1:5" s="131" customFormat="1" ht="24.0" customHeight="1" x14ac:dyDescent="0.15">
      <c r="C37" s="342"/>
      <c r="D37" s="342"/>
      <c r="E37" s="342"/>
    </row>
    <row r="38" spans="1:5" s="131" customFormat="1" ht="24.0" customHeight="1" x14ac:dyDescent="0.15">
      <c r="C38" s="342"/>
      <c r="D38" s="342"/>
      <c r="E38" s="342"/>
    </row>
    <row r="39" spans="1:5" s="131" customFormat="1" ht="24.0" customHeight="1" x14ac:dyDescent="0.15">
      <c r="C39" s="342"/>
      <c r="D39" s="342"/>
      <c r="E39" s="342"/>
    </row>
    <row r="40" spans="1:5" s="131" customFormat="1" ht="24.0" customHeight="1" x14ac:dyDescent="0.15">
      <c r="C40" s="342"/>
      <c r="D40" s="342"/>
      <c r="E40" s="342"/>
    </row>
    <row r="41" spans="1:5" s="131" customFormat="1" ht="24.0" customHeight="1" x14ac:dyDescent="0.15">
      <c r="C41" s="342"/>
      <c r="D41" s="342"/>
      <c r="E41" s="342"/>
    </row>
    <row r="42" spans="1:5" s="131" customFormat="1" ht="24.0" customHeight="1" x14ac:dyDescent="0.15">
      <c r="C42" s="342"/>
      <c r="D42" s="342"/>
      <c r="E42" s="342"/>
    </row>
    <row r="43" spans="1:5" s="131" customFormat="1" ht="24.0" customHeight="1" x14ac:dyDescent="0.15">
      <c r="C43" s="342"/>
      <c r="D43" s="342"/>
      <c r="E43" s="342"/>
    </row>
    <row r="44" spans="1:5" s="131" customFormat="1" ht="24.0" customHeight="1" x14ac:dyDescent="0.15">
      <c r="C44" s="342"/>
      <c r="D44" s="342"/>
      <c r="E44" s="342"/>
    </row>
    <row r="45" spans="1:5" s="131" customFormat="1" ht="24.0" customHeight="1" x14ac:dyDescent="0.15">
      <c r="C45" s="342"/>
      <c r="D45" s="342"/>
      <c r="E45" s="342"/>
    </row>
    <row r="46" spans="1:5" s="131" customFormat="1" ht="24.0" customHeight="1" x14ac:dyDescent="0.15">
      <c r="C46" s="342"/>
      <c r="D46" s="342"/>
      <c r="E46" s="342"/>
    </row>
    <row r="47" spans="1:5" s="131" customFormat="1" ht="24.0" customHeight="1" x14ac:dyDescent="0.15">
      <c r="C47" s="342"/>
      <c r="D47" s="342"/>
      <c r="E47" s="342"/>
    </row>
    <row r="48" spans="1:5" s="131" customFormat="1" ht="24.0" customHeight="1" x14ac:dyDescent="0.15">
      <c r="C48" s="342"/>
      <c r="D48" s="342"/>
      <c r="E48" s="342"/>
    </row>
    <row r="49" spans="1:5" s="131" customFormat="1" ht="24.0" customHeight="1" x14ac:dyDescent="0.15">
      <c r="C49" s="342"/>
      <c r="D49" s="342"/>
      <c r="E49" s="342"/>
    </row>
    <row r="50" spans="1:5" s="131" customFormat="1" ht="24.0" customHeight="1" x14ac:dyDescent="0.15">
      <c r="C50" s="342"/>
      <c r="D50" s="342"/>
      <c r="E50" s="342"/>
    </row>
    <row r="51" spans="1:5" s="131" customFormat="1" ht="24.0" customHeight="1" x14ac:dyDescent="0.15">
      <c r="C51" s="342"/>
      <c r="D51" s="342"/>
      <c r="E51" s="342"/>
    </row>
    <row r="52" spans="1:5" s="131" customFormat="1" ht="24.0" customHeight="1" x14ac:dyDescent="0.15">
      <c r="C52" s="342"/>
      <c r="D52" s="342"/>
      <c r="E52" s="342"/>
    </row>
    <row r="53" spans="1:5" s="131" customFormat="1" ht="24.0" customHeight="1" x14ac:dyDescent="0.15">
      <c r="C53" s="342"/>
      <c r="D53" s="342"/>
      <c r="E53" s="342"/>
    </row>
    <row r="54" spans="1:5" s="131" customFormat="1" ht="24.0" customHeight="1" x14ac:dyDescent="0.15">
      <c r="C54" s="342"/>
      <c r="D54" s="342"/>
      <c r="E54" s="342"/>
    </row>
    <row r="55" spans="1:5" s="131" customFormat="1" ht="24.0" customHeight="1" x14ac:dyDescent="0.15">
      <c r="C55" s="342"/>
      <c r="D55" s="342"/>
      <c r="E55" s="342"/>
    </row>
    <row r="56" spans="1:5" s="131" customFormat="1" ht="24.0" customHeight="1" x14ac:dyDescent="0.15">
      <c r="C56" s="342"/>
      <c r="D56" s="342"/>
      <c r="E56" s="342"/>
    </row>
    <row r="57" spans="1:5" s="131" customFormat="1" ht="24.0" customHeight="1" x14ac:dyDescent="0.15">
      <c r="C57" s="342"/>
      <c r="D57" s="342"/>
      <c r="E57" s="342"/>
    </row>
    <row r="58" spans="1:5" s="131" customFormat="1" ht="24.0" customHeight="1" x14ac:dyDescent="0.15">
      <c r="C58" s="342"/>
      <c r="D58" s="342"/>
      <c r="E58" s="342"/>
    </row>
    <row r="59" spans="1:5" s="131" customFormat="1" ht="24.0" customHeight="1" x14ac:dyDescent="0.15">
      <c r="C59" s="342"/>
      <c r="D59" s="342"/>
      <c r="E59" s="342"/>
    </row>
    <row r="60" spans="1:5" s="131" customFormat="1" ht="24.0" customHeight="1" x14ac:dyDescent="0.15">
      <c r="C60" s="342"/>
      <c r="D60" s="342"/>
      <c r="E60" s="342"/>
    </row>
    <row r="61" spans="1:5" s="131" customFormat="1" ht="24.0" customHeight="1" x14ac:dyDescent="0.15">
      <c r="C61" s="342"/>
      <c r="D61" s="342"/>
      <c r="E61" s="342"/>
    </row>
    <row r="62" spans="1:5" s="131" customFormat="1" ht="24.0" customHeight="1" x14ac:dyDescent="0.15">
      <c r="C62" s="342"/>
      <c r="D62" s="342"/>
      <c r="E62" s="342"/>
    </row>
    <row r="63" spans="1:5" s="131" customFormat="1" ht="24.0" customHeight="1" x14ac:dyDescent="0.15">
      <c r="C63" s="342"/>
      <c r="D63" s="342"/>
      <c r="E63" s="342"/>
    </row>
    <row r="64" spans="1:5" s="131" customFormat="1" ht="24.0" customHeight="1" x14ac:dyDescent="0.15">
      <c r="C64" s="342"/>
      <c r="D64" s="342"/>
      <c r="E64" s="342"/>
    </row>
    <row r="65" spans="1:5" s="131" customFormat="1" ht="24.0" customHeight="1" x14ac:dyDescent="0.15">
      <c r="C65" s="342"/>
      <c r="D65" s="342"/>
      <c r="E65" s="342"/>
    </row>
    <row r="66" spans="1:5" s="131" customFormat="1" ht="24.0" customHeight="1" x14ac:dyDescent="0.15">
      <c r="C66" s="342"/>
      <c r="D66" s="342"/>
      <c r="E66" s="342"/>
    </row>
    <row r="67" spans="1:5" s="131" customFormat="1" ht="24.0" customHeight="1" x14ac:dyDescent="0.15">
      <c r="C67" s="342"/>
      <c r="D67" s="342"/>
      <c r="E67" s="342"/>
    </row>
    <row r="68" spans="1:5" s="131" customFormat="1" ht="24.0" customHeight="1" x14ac:dyDescent="0.15">
      <c r="C68" s="342"/>
      <c r="D68" s="342"/>
      <c r="E68" s="342"/>
    </row>
    <row r="69" spans="1:5" s="131" customFormat="1" ht="24.0" customHeight="1" x14ac:dyDescent="0.15">
      <c r="C69" s="342"/>
      <c r="D69" s="342"/>
      <c r="E69" s="342"/>
    </row>
    <row r="70" spans="1:5" s="131" customFormat="1" ht="24.0" customHeight="1" x14ac:dyDescent="0.15">
      <c r="C70" s="342"/>
      <c r="D70" s="342"/>
      <c r="E70" s="342"/>
    </row>
    <row r="71" spans="1:5" s="131" customFormat="1" ht="24.0" customHeight="1" x14ac:dyDescent="0.15">
      <c r="C71" s="342"/>
      <c r="D71" s="342"/>
      <c r="E71" s="342"/>
    </row>
    <row r="72" spans="1:5" s="131" customFormat="1" ht="24.0" customHeight="1" x14ac:dyDescent="0.15">
      <c r="C72" s="342"/>
      <c r="D72" s="342"/>
      <c r="E72" s="342"/>
    </row>
    <row r="73" spans="1:5" s="131" customFormat="1" ht="24.0" customHeight="1" x14ac:dyDescent="0.15">
      <c r="C73" s="342"/>
      <c r="D73" s="342"/>
      <c r="E73" s="342"/>
    </row>
    <row r="74" spans="1:5" s="131" customFormat="1" ht="24.0" customHeight="1" x14ac:dyDescent="0.15">
      <c r="C74" s="342"/>
      <c r="D74" s="342"/>
      <c r="E74" s="342"/>
    </row>
    <row r="75" spans="1:5" s="131" customFormat="1" ht="24.0" customHeight="1" x14ac:dyDescent="0.15">
      <c r="C75" s="342"/>
      <c r="D75" s="342"/>
      <c r="E75" s="342"/>
    </row>
    <row r="76" spans="1:5" s="131" customFormat="1" ht="24.0" customHeight="1" x14ac:dyDescent="0.15">
      <c r="C76" s="342"/>
      <c r="D76" s="342"/>
      <c r="E76" s="342"/>
    </row>
    <row r="77" spans="1:5" s="131" customFormat="1" ht="24.0" customHeight="1" x14ac:dyDescent="0.15">
      <c r="C77" s="342"/>
      <c r="D77" s="342"/>
      <c r="E77" s="342"/>
    </row>
    <row r="78" spans="1:5" s="131" customFormat="1" ht="24.0" customHeight="1" x14ac:dyDescent="0.15">
      <c r="C78" s="342"/>
      <c r="D78" s="342"/>
      <c r="E78" s="342"/>
    </row>
    <row r="79" spans="1:5" s="131" customFormat="1" ht="24.0" customHeight="1" x14ac:dyDescent="0.15">
      <c r="C79" s="342"/>
      <c r="D79" s="342"/>
      <c r="E79" s="342"/>
    </row>
    <row r="80" spans="1:5" s="131" customFormat="1" ht="24.0" customHeight="1" x14ac:dyDescent="0.15">
      <c r="C80" s="342"/>
      <c r="D80" s="342"/>
      <c r="E80" s="342"/>
    </row>
    <row r="81" spans="1:5" s="131" customFormat="1" ht="24.0" customHeight="1" x14ac:dyDescent="0.15">
      <c r="C81" s="342"/>
      <c r="D81" s="342"/>
      <c r="E81" s="342"/>
    </row>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Normal="100" topLeftCell="A19" workbookViewId="0">
      <selection activeCell="A5" activeCellId="0" sqref="A5"/>
    </sheetView>
  </sheetViews>
  <sheetFormatPr defaultRowHeight="13.5" defaultColWidth="10.000152587890625" x14ac:dyDescent="0.15"/>
  <cols>
    <col min="1" max="1" width="59.625" customWidth="1" style="132"/>
    <col min="2" max="2" width="27.375" customWidth="1" style="132"/>
    <col min="3" max="16384" width="10.0" style="132"/>
  </cols>
  <sheetData>
    <row r="1" spans="1:2" s="202" customFormat="1" ht="24.0" customHeight="1" x14ac:dyDescent="0.15">
      <c r="A1" s="177" t="s">
        <v>450</v>
      </c>
      <c r="B1" s="178"/>
    </row>
    <row r="2" spans="1:2" s="68" customFormat="1" ht="60.0" customHeight="1" x14ac:dyDescent="0.15">
      <c r="A2" s="763" t="s">
        <v>623</v>
      </c>
      <c r="B2" s="763"/>
    </row>
    <row r="3" spans="1:2" s="69" customFormat="1" ht="27.0" customHeight="1" x14ac:dyDescent="0.15">
      <c r="A3" s="180"/>
      <c r="B3" s="181" t="s">
        <v>64</v>
      </c>
    </row>
    <row r="4" spans="1:2" s="130" customFormat="1" ht="30.0" customHeight="1" x14ac:dyDescent="0.15">
      <c r="A4" s="182" t="s">
        <v>452</v>
      </c>
      <c r="B4" s="183" t="s">
        <v>5</v>
      </c>
    </row>
    <row r="5" spans="1:2" s="131" customFormat="1" ht="24.0" customHeight="1" x14ac:dyDescent="0.15">
      <c r="A5" s="203" t="s">
        <v>324</v>
      </c>
      <c r="B5" s="185"/>
    </row>
    <row r="6" spans="1:2" s="131" customFormat="1" ht="24.0" customHeight="1" x14ac:dyDescent="0.15">
      <c r="A6" s="184" t="s">
        <v>624</v>
      </c>
      <c r="B6" s="204"/>
    </row>
    <row r="7" spans="1:2" s="131" customFormat="1" ht="24.0" customHeight="1" x14ac:dyDescent="0.15">
      <c r="A7" s="184" t="s">
        <v>625</v>
      </c>
      <c r="B7" s="204"/>
    </row>
    <row r="8" spans="1:2" s="131" customFormat="1" ht="24.0" customHeight="1" x14ac:dyDescent="0.15">
      <c r="A8" s="184" t="s">
        <v>626</v>
      </c>
      <c r="B8" s="204"/>
    </row>
    <row r="9" spans="1:2" s="131" customFormat="1" ht="24.0" customHeight="1" x14ac:dyDescent="0.15">
      <c r="A9" s="184" t="s">
        <v>627</v>
      </c>
      <c r="B9" s="204"/>
    </row>
    <row r="10" spans="1:10" s="131" customFormat="1" ht="24.0" customHeight="1" x14ac:dyDescent="0.15">
      <c r="A10" s="184" t="s">
        <v>628</v>
      </c>
      <c r="B10" s="204"/>
      <c r="J10" s="147"/>
    </row>
    <row r="11" spans="1:2" s="131" customFormat="1" ht="24.0" customHeight="1" x14ac:dyDescent="0.15">
      <c r="A11" s="184" t="s">
        <v>629</v>
      </c>
      <c r="B11" s="204"/>
    </row>
    <row r="12" spans="1:2" s="131" customFormat="1" ht="24.0" customHeight="1" x14ac:dyDescent="0.15">
      <c r="A12" s="184" t="s">
        <v>630</v>
      </c>
      <c r="B12" s="204"/>
    </row>
    <row r="13" spans="1:2" s="131" customFormat="1" ht="24.0" customHeight="1" x14ac:dyDescent="0.15">
      <c r="A13" s="184" t="s">
        <v>631</v>
      </c>
      <c r="B13" s="204"/>
    </row>
    <row r="14" spans="1:2" s="131" customFormat="1" ht="24.0" customHeight="1" x14ac:dyDescent="0.15">
      <c r="A14" s="184" t="s">
        <v>632</v>
      </c>
      <c r="B14" s="204"/>
    </row>
    <row r="15" spans="1:2" s="131" customFormat="1" ht="24.0" customHeight="1" x14ac:dyDescent="0.15">
      <c r="A15" s="184" t="s">
        <v>633</v>
      </c>
      <c r="B15" s="204"/>
    </row>
    <row r="16" spans="1:2" s="131" customFormat="1" ht="24.0" customHeight="1" x14ac:dyDescent="0.15">
      <c r="A16" s="184" t="s">
        <v>634</v>
      </c>
      <c r="B16" s="204"/>
    </row>
    <row r="17" spans="1:2" s="131" customFormat="1" ht="24.0" customHeight="1" x14ac:dyDescent="0.15">
      <c r="A17" s="184" t="s">
        <v>635</v>
      </c>
      <c r="B17" s="204"/>
    </row>
    <row r="18" spans="1:2" s="131" customFormat="1" ht="24.0" customHeight="1" x14ac:dyDescent="0.15">
      <c r="A18" s="184" t="s">
        <v>636</v>
      </c>
      <c r="B18" s="204"/>
    </row>
    <row r="19" spans="1:2" s="131" customFormat="1" ht="24.0" customHeight="1" x14ac:dyDescent="0.15">
      <c r="A19" s="184" t="s">
        <v>637</v>
      </c>
      <c r="B19" s="204"/>
    </row>
    <row r="20" spans="1:2" s="131" customFormat="1" ht="24.0" customHeight="1" x14ac:dyDescent="0.15">
      <c r="A20" s="184" t="s">
        <v>638</v>
      </c>
      <c r="B20" s="204"/>
    </row>
    <row r="21" spans="1:2" s="131" customFormat="1" ht="24.0" customHeight="1" x14ac:dyDescent="0.15">
      <c r="A21" s="184" t="s">
        <v>639</v>
      </c>
      <c r="B21" s="204"/>
    </row>
    <row r="22" spans="1:2" s="131" customFormat="1" ht="24.0" customHeight="1" x14ac:dyDescent="0.15">
      <c r="A22" s="184" t="s">
        <v>640</v>
      </c>
      <c r="B22" s="204"/>
    </row>
    <row r="23" spans="1:2" s="131" customFormat="1" ht="24.0" customHeight="1" x14ac:dyDescent="0.15">
      <c r="A23" s="184" t="s">
        <v>641</v>
      </c>
      <c r="B23" s="204"/>
    </row>
    <row r="24" spans="1:2" s="131" customFormat="1" ht="24.0" customHeight="1" x14ac:dyDescent="0.15">
      <c r="A24" s="184" t="s">
        <v>642</v>
      </c>
      <c r="B24" s="204"/>
    </row>
    <row r="25" spans="1:1" s="131" customFormat="1" ht="24.0" customHeight="1" x14ac:dyDescent="0.15">
      <c r="A25" s="131" t="s">
        <v>445</v>
      </c>
    </row>
    <row r="26" spans="1:1" s="131" customFormat="1" ht="24.0" customHeight="1" x14ac:dyDescent="0.15"/>
    <row r="27" spans="1:1" s="131" customFormat="1" ht="24.0" customHeight="1" x14ac:dyDescent="0.15"/>
    <row r="28" spans="1:1" s="131" customFormat="1" ht="24.0" customHeight="1" x14ac:dyDescent="0.15"/>
    <row r="29" spans="1:1" s="131" customFormat="1" ht="24.0" customHeight="1" x14ac:dyDescent="0.15"/>
    <row r="30" spans="1:1" s="131" customFormat="1" ht="24.0" customHeight="1" x14ac:dyDescent="0.15"/>
    <row r="31" spans="1:1" s="131" customFormat="1" ht="24.0" customHeight="1" x14ac:dyDescent="0.15"/>
    <row r="32" spans="1:1" s="131" customFormat="1" ht="24.0" customHeight="1" x14ac:dyDescent="0.15"/>
    <row r="33" spans="1:1" s="131" customFormat="1" ht="24.0" customHeight="1" x14ac:dyDescent="0.15"/>
    <row r="34" spans="1:1" s="131" customFormat="1" ht="24.0" customHeight="1" x14ac:dyDescent="0.15"/>
    <row r="35" spans="1:1" s="131" customFormat="1" ht="24.0" customHeight="1" x14ac:dyDescent="0.15"/>
    <row r="36" spans="1:1" s="131" customFormat="1" ht="24.0" customHeight="1" x14ac:dyDescent="0.15"/>
    <row r="37" spans="1:1" s="131" customFormat="1" ht="24.0" customHeight="1" x14ac:dyDescent="0.15"/>
    <row r="38" spans="1:1" s="131" customFormat="1" ht="24.0" customHeight="1" x14ac:dyDescent="0.15"/>
    <row r="39" spans="1:1" s="131" customFormat="1" ht="24.0" customHeight="1" x14ac:dyDescent="0.15"/>
    <row r="40" spans="1:1" s="131" customFormat="1" ht="24.0" customHeight="1" x14ac:dyDescent="0.15"/>
    <row r="41" spans="1:1" s="131" customFormat="1" ht="24.0" customHeight="1" x14ac:dyDescent="0.15"/>
    <row r="42" spans="1:1" s="131" customFormat="1" ht="24.0" customHeight="1" x14ac:dyDescent="0.15"/>
    <row r="43" spans="1:1" s="131" customFormat="1" ht="24.0" customHeight="1" x14ac:dyDescent="0.15"/>
    <row r="44" spans="1:1" s="131" customFormat="1" ht="24.0" customHeight="1" x14ac:dyDescent="0.15"/>
    <row r="45" spans="1:1" s="131" customFormat="1" ht="24.0" customHeight="1" x14ac:dyDescent="0.15"/>
    <row r="46" spans="1:1" s="131" customFormat="1" ht="24.0" customHeight="1" x14ac:dyDescent="0.15"/>
    <row r="47" spans="1:1" s="131" customFormat="1" ht="24.0" customHeight="1" x14ac:dyDescent="0.15"/>
    <row r="48" spans="1:1" s="131" customFormat="1" ht="24.0" customHeight="1" x14ac:dyDescent="0.15"/>
    <row r="49" spans="1:1" s="131" customFormat="1" ht="24.0" customHeight="1" x14ac:dyDescent="0.15"/>
    <row r="50" spans="1:1" s="131" customFormat="1" ht="24.0" customHeight="1" x14ac:dyDescent="0.15"/>
    <row r="51" spans="1:1" s="131" customFormat="1" ht="24.0" customHeight="1" x14ac:dyDescent="0.15"/>
    <row r="52" spans="1:1" s="131" customFormat="1" ht="24.0" customHeight="1" x14ac:dyDescent="0.15"/>
    <row r="53" spans="1:1" s="131" customFormat="1" ht="24.0" customHeight="1" x14ac:dyDescent="0.15"/>
    <row r="54" spans="1:1" s="131" customFormat="1" ht="24.0" customHeight="1" x14ac:dyDescent="0.15"/>
    <row r="55" spans="1:1" s="131" customFormat="1" ht="24.0" customHeight="1" x14ac:dyDescent="0.15"/>
    <row r="56" spans="1:1" s="131" customFormat="1" ht="24.0" customHeight="1" x14ac:dyDescent="0.15"/>
    <row r="57" spans="1:1" s="131" customFormat="1" ht="24.0" customHeight="1" x14ac:dyDescent="0.15"/>
    <row r="58" spans="1:1" s="131" customFormat="1" ht="24.0" customHeight="1" x14ac:dyDescent="0.15"/>
    <row r="59" spans="1:1" s="131" customFormat="1" ht="24.0" customHeight="1" x14ac:dyDescent="0.15"/>
    <row r="60" spans="1:1" s="131" customFormat="1" ht="24.0" customHeight="1" x14ac:dyDescent="0.15"/>
    <row r="61" spans="1:1" s="131" customFormat="1" ht="24.0" customHeight="1" x14ac:dyDescent="0.15"/>
    <row r="62" spans="1:1" s="131" customFormat="1" ht="24.0" customHeight="1" x14ac:dyDescent="0.15"/>
    <row r="63" spans="1:1" s="131" customFormat="1" ht="24.0" customHeight="1" x14ac:dyDescent="0.15"/>
    <row r="64" spans="1:1" s="131" customFormat="1" ht="24.0" customHeight="1" x14ac:dyDescent="0.15"/>
    <row r="65" spans="1:1" s="131" customFormat="1" ht="24.0" customHeight="1" x14ac:dyDescent="0.15"/>
    <row r="66" spans="1:1" s="131" customFormat="1" ht="24.0" customHeight="1" x14ac:dyDescent="0.15"/>
    <row r="67" spans="1:1" s="131" customFormat="1" ht="24.0" customHeight="1" x14ac:dyDescent="0.15"/>
    <row r="68" spans="1:1" s="131" customFormat="1" ht="24.0" customHeight="1" x14ac:dyDescent="0.15"/>
    <row r="69" spans="1:1" s="131" customFormat="1" ht="24.0" customHeight="1" x14ac:dyDescent="0.15"/>
    <row r="70" spans="1:1" s="131" customFormat="1" ht="24.0" customHeight="1" x14ac:dyDescent="0.15"/>
    <row r="71" spans="1:1" s="131" customFormat="1" ht="24.0" customHeight="1" x14ac:dyDescent="0.15"/>
    <row r="72" spans="1:1" s="131" customFormat="1" ht="24.0" customHeight="1" x14ac:dyDescent="0.15"/>
    <row r="73" spans="1:1" s="131" customFormat="1" ht="24.0" customHeight="1" x14ac:dyDescent="0.15"/>
    <row r="74" spans="1:1" s="131" customFormat="1" ht="24.0" customHeight="1" x14ac:dyDescent="0.15"/>
    <row r="75" spans="1:1" s="131" customFormat="1" ht="24.0" customHeight="1" x14ac:dyDescent="0.15"/>
    <row r="76" spans="1:1" s="131" customFormat="1" ht="24.0" customHeight="1" x14ac:dyDescent="0.15"/>
    <row r="77" spans="1:1" s="131" customFormat="1" ht="24.0" customHeight="1" x14ac:dyDescent="0.15"/>
    <row r="78" spans="1:1" s="131" customFormat="1" ht="24.0" customHeight="1" x14ac:dyDescent="0.15"/>
    <row r="79" spans="1:1" s="131" customFormat="1" ht="24.0" customHeight="1" x14ac:dyDescent="0.15"/>
    <row r="80" spans="1:1" s="131" customFormat="1" ht="24.0" customHeight="1" x14ac:dyDescent="0.15"/>
    <row r="81" spans="1:1" s="131" customFormat="1" ht="24.0" customHeight="1" x14ac:dyDescent="0.15"/>
    <row r="82" spans="1:1" s="131" customFormat="1" ht="24.0" customHeight="1" x14ac:dyDescent="0.15"/>
  </sheetData>
  <mergeCells count="1">
    <mergeCell ref="A2:B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9"/>
  <sheetViews>
    <sheetView showZeros="0" zoomScale="85" zoomScaleNormal="85" topLeftCell="A16" workbookViewId="0">
      <selection activeCell="B16" activeCellId="0" sqref="B1:D1048576"/>
    </sheetView>
  </sheetViews>
  <sheetFormatPr defaultRowHeight="14.25" defaultColWidth="9.000137329101562" x14ac:dyDescent="0.15"/>
  <cols>
    <col min="1" max="1" width="43.0" customWidth="1" style="153"/>
    <col min="2" max="4" width="10.625" customWidth="1" style="1076"/>
    <col min="5" max="5" width="10.625" customWidth="1" style="153"/>
    <col min="6" max="16384" width="9.0" style="153"/>
  </cols>
  <sheetData>
    <row r="1" spans="1:4" s="2" customFormat="1" ht="24.0" customHeight="1" x14ac:dyDescent="0.15">
      <c r="B1" s="1085"/>
      <c r="C1" s="1085"/>
      <c r="D1" s="1085"/>
    </row>
    <row r="2" spans="1:5" s="148" customFormat="1" ht="42.5" customHeight="1" x14ac:dyDescent="0.15">
      <c r="A2" s="765" t="s">
        <v>682</v>
      </c>
      <c r="B2" s="891"/>
      <c r="C2" s="891"/>
      <c r="D2" s="891"/>
      <c r="E2" s="731"/>
    </row>
    <row r="3" spans="1:5" s="118" customFormat="1" ht="27.0" customHeight="1" x14ac:dyDescent="0.15">
      <c r="B3" s="1084"/>
      <c r="C3" s="1084"/>
      <c r="D3" s="1083" t="s">
        <v>1</v>
      </c>
      <c r="E3" s="761"/>
    </row>
    <row r="4" spans="1:5" s="149" customFormat="1" ht="30.0" customHeight="1" x14ac:dyDescent="0.15">
      <c r="A4" s="52" t="s">
        <v>396</v>
      </c>
      <c r="B4" s="1082" t="s">
        <v>509</v>
      </c>
      <c r="C4" s="1082" t="s">
        <v>533</v>
      </c>
      <c r="D4" s="1082" t="s">
        <v>5</v>
      </c>
      <c r="E4" s="120" t="s">
        <v>510</v>
      </c>
    </row>
    <row r="5" spans="1:5" s="149" customFormat="1" ht="30.0" customHeight="1" x14ac:dyDescent="0.15">
      <c r="A5" s="170" t="s">
        <v>683</v>
      </c>
      <c r="B5" s="1023"/>
      <c r="C5" s="1079"/>
      <c r="D5" s="1079"/>
      <c r="E5" s="159"/>
    </row>
    <row r="6" spans="1:5" s="149" customFormat="1" ht="30.0" customHeight="1" x14ac:dyDescent="0.15">
      <c r="A6" s="171" t="s">
        <v>684</v>
      </c>
      <c r="B6" s="1014"/>
      <c r="C6" s="1080"/>
      <c r="D6" s="1080"/>
      <c r="E6" s="156"/>
    </row>
    <row r="7" spans="1:5" s="149" customFormat="1" ht="30.0" customHeight="1" x14ac:dyDescent="0.15">
      <c r="A7" s="172" t="s">
        <v>685</v>
      </c>
      <c r="B7" s="1014"/>
      <c r="C7" s="1081"/>
      <c r="D7" s="1081"/>
      <c r="E7" s="158"/>
    </row>
    <row r="8" spans="1:5" s="149" customFormat="1" ht="30.0" customHeight="1" x14ac:dyDescent="0.15">
      <c r="A8" s="172" t="s">
        <v>686</v>
      </c>
      <c r="B8" s="1014"/>
      <c r="C8" s="1081"/>
      <c r="D8" s="1081"/>
      <c r="E8" s="158"/>
    </row>
    <row r="9" spans="1:5" s="149" customFormat="1" ht="30.0" customHeight="1" x14ac:dyDescent="0.15">
      <c r="A9" s="172" t="s">
        <v>687</v>
      </c>
      <c r="B9" s="1014"/>
      <c r="C9" s="1080"/>
      <c r="D9" s="1080"/>
      <c r="E9" s="156"/>
    </row>
    <row r="10" spans="1:5" s="149" customFormat="1" ht="30.0" customHeight="1" x14ac:dyDescent="0.15">
      <c r="A10" s="172" t="s">
        <v>688</v>
      </c>
      <c r="B10" s="1014"/>
      <c r="C10" s="1080"/>
      <c r="D10" s="1080"/>
      <c r="E10" s="156"/>
    </row>
    <row r="11" spans="1:5" s="149" customFormat="1" ht="30.0" customHeight="1" x14ac:dyDescent="0.15">
      <c r="A11" s="172" t="s">
        <v>689</v>
      </c>
      <c r="B11" s="1014"/>
      <c r="C11" s="1080"/>
      <c r="D11" s="1080"/>
      <c r="E11" s="156"/>
    </row>
    <row r="12" spans="1:5" s="149" customFormat="1" ht="30.0" customHeight="1" x14ac:dyDescent="0.15">
      <c r="A12" s="172" t="s">
        <v>690</v>
      </c>
      <c r="B12" s="1014"/>
      <c r="C12" s="1080"/>
      <c r="D12" s="1080"/>
      <c r="E12" s="156"/>
    </row>
    <row r="13" spans="1:5" s="149" customFormat="1" ht="30.0" customHeight="1" x14ac:dyDescent="0.15">
      <c r="A13" s="172" t="s">
        <v>691</v>
      </c>
      <c r="B13" s="1014"/>
      <c r="C13" s="1080"/>
      <c r="D13" s="1080"/>
      <c r="E13" s="156"/>
    </row>
    <row r="14" spans="1:5" s="149" customFormat="1" ht="30.0" customHeight="1" x14ac:dyDescent="0.15">
      <c r="A14" s="172" t="s">
        <v>692</v>
      </c>
      <c r="B14" s="1014"/>
      <c r="C14" s="1080"/>
      <c r="D14" s="1080"/>
      <c r="E14" s="156"/>
    </row>
    <row r="15" spans="1:5" s="149" customFormat="1" ht="30.0" customHeight="1" x14ac:dyDescent="0.15">
      <c r="A15" s="172" t="s">
        <v>693</v>
      </c>
      <c r="B15" s="1014"/>
      <c r="C15" s="1080"/>
      <c r="D15" s="1080"/>
      <c r="E15" s="156"/>
    </row>
    <row r="16" spans="1:5" s="149" customFormat="1" ht="30.0" customHeight="1" x14ac:dyDescent="0.15">
      <c r="A16" s="171" t="s">
        <v>694</v>
      </c>
      <c r="B16" s="1014"/>
      <c r="C16" s="1079"/>
      <c r="D16" s="1079"/>
      <c r="E16" s="159"/>
    </row>
    <row r="17" spans="1:5" s="150" customFormat="1" ht="24.0" customHeight="1" x14ac:dyDescent="0.15">
      <c r="A17" s="171" t="s">
        <v>695</v>
      </c>
      <c r="B17" s="1014"/>
      <c r="C17" s="1079"/>
      <c r="D17" s="1079"/>
      <c r="E17" s="159"/>
    </row>
    <row r="18" spans="1:5" s="150" customFormat="1" ht="24.0" customHeight="1" x14ac:dyDescent="0.15">
      <c r="A18" s="171" t="s">
        <v>696</v>
      </c>
      <c r="B18" s="1014"/>
      <c r="C18" s="1079"/>
      <c r="D18" s="1079"/>
      <c r="E18" s="159"/>
    </row>
    <row r="19" spans="1:5" s="150" customFormat="1" ht="24.0" customHeight="1" x14ac:dyDescent="0.15">
      <c r="A19" s="171" t="s">
        <v>697</v>
      </c>
      <c r="B19" s="1014"/>
      <c r="C19" s="1079"/>
      <c r="D19" s="1079"/>
      <c r="E19" s="159"/>
    </row>
    <row r="20" spans="1:5" s="150" customFormat="1" ht="24.0" customHeight="1" x14ac:dyDescent="0.15">
      <c r="A20" s="171" t="s">
        <v>698</v>
      </c>
      <c r="B20" s="1014"/>
      <c r="C20" s="1079"/>
      <c r="D20" s="1079"/>
      <c r="E20" s="159"/>
    </row>
    <row r="21" spans="1:5" s="150" customFormat="1" ht="24.0" customHeight="1" x14ac:dyDescent="0.15">
      <c r="A21" s="171" t="s">
        <v>699</v>
      </c>
      <c r="B21" s="1014"/>
      <c r="C21" s="1079"/>
      <c r="D21" s="1079"/>
      <c r="E21" s="159"/>
    </row>
    <row r="22" spans="1:11" s="150" customFormat="1" ht="24.0" customHeight="1" x14ac:dyDescent="0.15">
      <c r="A22" s="171" t="s">
        <v>700</v>
      </c>
      <c r="B22" s="1014"/>
      <c r="C22" s="1079"/>
      <c r="D22" s="1079"/>
      <c r="E22" s="159"/>
      <c r="K22" s="166"/>
    </row>
    <row r="23" spans="1:5" s="150" customFormat="1" ht="24.0" customHeight="1" x14ac:dyDescent="0.15">
      <c r="A23" s="170" t="s">
        <v>701</v>
      </c>
      <c r="B23" s="1023"/>
      <c r="C23" s="1079"/>
      <c r="D23" s="1079"/>
      <c r="E23" s="159"/>
    </row>
    <row r="24" spans="1:5" s="150" customFormat="1" ht="24.0" customHeight="1" x14ac:dyDescent="0.15">
      <c r="A24" s="171" t="s">
        <v>702</v>
      </c>
      <c r="B24" s="1014"/>
      <c r="C24" s="1079"/>
      <c r="D24" s="1079"/>
      <c r="E24" s="159"/>
    </row>
    <row r="25" spans="1:5" s="150" customFormat="1" ht="24.0" customHeight="1" x14ac:dyDescent="0.15">
      <c r="A25" s="171" t="s">
        <v>703</v>
      </c>
      <c r="B25" s="1014"/>
      <c r="C25" s="1079"/>
      <c r="D25" s="1079"/>
      <c r="E25" s="159"/>
    </row>
    <row r="26" spans="1:5" s="150" customFormat="1" ht="24.0" customHeight="1" x14ac:dyDescent="0.15">
      <c r="A26" s="171" t="s">
        <v>704</v>
      </c>
      <c r="B26" s="1014"/>
      <c r="C26" s="1079"/>
      <c r="D26" s="1079"/>
      <c r="E26" s="159"/>
    </row>
    <row r="27" spans="1:5" s="150" customFormat="1" ht="24.0" customHeight="1" x14ac:dyDescent="0.15">
      <c r="A27" s="171" t="s">
        <v>705</v>
      </c>
      <c r="B27" s="1014"/>
      <c r="C27" s="1079"/>
      <c r="D27" s="1079"/>
      <c r="E27" s="159"/>
    </row>
    <row r="28" spans="1:5" s="150" customFormat="1" ht="24.0" customHeight="1" x14ac:dyDescent="0.15">
      <c r="A28" s="170" t="s">
        <v>706</v>
      </c>
      <c r="B28" s="1023"/>
      <c r="C28" s="1079"/>
      <c r="D28" s="1079"/>
      <c r="E28" s="159"/>
    </row>
    <row r="29" spans="1:7" s="150" customFormat="1" ht="24.0" customHeight="1" x14ac:dyDescent="0.15">
      <c r="A29" s="171" t="s">
        <v>707</v>
      </c>
      <c r="B29" s="1014"/>
      <c r="C29" s="1079"/>
      <c r="D29" s="1079"/>
      <c r="E29" s="159"/>
      <c r="G29" s="166"/>
    </row>
    <row r="30" spans="1:5" s="150" customFormat="1" ht="24.0" customHeight="1" x14ac:dyDescent="0.15">
      <c r="A30" s="171" t="s">
        <v>708</v>
      </c>
      <c r="B30" s="1014"/>
      <c r="C30" s="1079"/>
      <c r="D30" s="1079"/>
      <c r="E30" s="159"/>
    </row>
    <row r="31" spans="1:5" s="150" customFormat="1" ht="24.0" customHeight="1" x14ac:dyDescent="0.15">
      <c r="A31" s="171" t="s">
        <v>709</v>
      </c>
      <c r="B31" s="1014"/>
      <c r="C31" s="1079"/>
      <c r="D31" s="1079"/>
      <c r="E31" s="159"/>
    </row>
    <row r="32" spans="1:5" s="150" customFormat="1" ht="24.0" customHeight="1" x14ac:dyDescent="0.15">
      <c r="A32" s="170" t="s">
        <v>710</v>
      </c>
      <c r="B32" s="1023"/>
      <c r="C32" s="1079"/>
      <c r="D32" s="1079"/>
      <c r="E32" s="159"/>
    </row>
    <row r="33" spans="1:5" s="150" customFormat="1" ht="24.0" customHeight="1" x14ac:dyDescent="0.15">
      <c r="A33" s="171" t="s">
        <v>711</v>
      </c>
      <c r="B33" s="1023"/>
      <c r="C33" s="1079"/>
      <c r="D33" s="1079"/>
      <c r="E33" s="159"/>
    </row>
    <row r="34" spans="1:5" s="150" customFormat="1" ht="24.0" customHeight="1" x14ac:dyDescent="0.15">
      <c r="A34" s="171" t="s">
        <v>712</v>
      </c>
      <c r="B34" s="1014"/>
      <c r="C34" s="1079"/>
      <c r="D34" s="1079"/>
      <c r="E34" s="159"/>
    </row>
    <row r="35" spans="1:5" s="150" customFormat="1" ht="24.0" customHeight="1" x14ac:dyDescent="0.15">
      <c r="A35" s="170" t="s">
        <v>713</v>
      </c>
      <c r="B35" s="1023">
        <v>50</v>
      </c>
      <c r="C35" s="1078">
        <v>50</v>
      </c>
      <c r="D35" s="1078">
        <v>50</v>
      </c>
      <c r="E35" s="175">
        <f>D35/B35</f>
        <v>1</v>
      </c>
    </row>
    <row r="36" spans="1:5" s="150" customFormat="1" ht="24.0" customHeight="1" x14ac:dyDescent="0.15">
      <c r="A36" s="171" t="s">
        <v>714</v>
      </c>
      <c r="B36" s="1014">
        <v>50</v>
      </c>
      <c r="C36" s="1079">
        <v>50</v>
      </c>
      <c r="D36" s="1079">
        <v>50</v>
      </c>
      <c r="E36" s="162">
        <f>D36/B36</f>
        <v>1</v>
      </c>
    </row>
    <row r="37" spans="1:5" s="150" customFormat="1" ht="24.0" customHeight="1" x14ac:dyDescent="0.15">
      <c r="A37" s="173" t="s">
        <v>715</v>
      </c>
      <c r="B37" s="1023">
        <v>50</v>
      </c>
      <c r="C37" s="1078">
        <v>50</v>
      </c>
      <c r="D37" s="1078">
        <v>50</v>
      </c>
      <c r="E37" s="175">
        <f>D37/B37</f>
        <v>1</v>
      </c>
    </row>
    <row r="38" spans="1:4" s="150" customFormat="1" ht="24.0" customHeight="1" x14ac:dyDescent="0.15">
      <c r="B38" s="1077"/>
      <c r="C38" s="1077"/>
      <c r="D38" s="1077"/>
    </row>
    <row r="39" spans="1:4" s="150" customFormat="1" ht="24.0" customHeight="1" x14ac:dyDescent="0.15">
      <c r="B39" s="1077"/>
      <c r="C39" s="1077"/>
      <c r="D39" s="1077"/>
    </row>
    <row r="40" spans="1:4" s="150" customFormat="1" ht="24.0" customHeight="1" x14ac:dyDescent="0.15">
      <c r="B40" s="1077"/>
      <c r="C40" s="1077"/>
      <c r="D40" s="1077"/>
    </row>
    <row r="41" spans="1:4" s="150" customFormat="1" ht="24.0" customHeight="1" x14ac:dyDescent="0.15">
      <c r="B41" s="1077"/>
      <c r="C41" s="1077"/>
      <c r="D41" s="1077"/>
    </row>
    <row r="42" spans="1:4" s="150" customFormat="1" ht="24.0" customHeight="1" x14ac:dyDescent="0.15">
      <c r="B42" s="1077"/>
      <c r="C42" s="1077"/>
      <c r="D42" s="1077"/>
    </row>
    <row r="43" spans="1:4" s="150" customFormat="1" ht="24.0" customHeight="1" x14ac:dyDescent="0.15">
      <c r="B43" s="1077"/>
      <c r="C43" s="1077"/>
      <c r="D43" s="1077"/>
    </row>
    <row r="44" spans="1:4" s="150" customFormat="1" ht="24.0" customHeight="1" x14ac:dyDescent="0.15">
      <c r="B44" s="1077"/>
      <c r="C44" s="1077"/>
      <c r="D44" s="1077"/>
    </row>
    <row r="45" spans="1:4" s="150" customFormat="1" ht="24.0" customHeight="1" x14ac:dyDescent="0.15">
      <c r="B45" s="1077"/>
      <c r="C45" s="1077"/>
      <c r="D45" s="1077"/>
    </row>
    <row r="46" spans="1:4" s="150" customFormat="1" ht="24.0" customHeight="1" x14ac:dyDescent="0.15">
      <c r="B46" s="1077"/>
      <c r="C46" s="1077"/>
      <c r="D46" s="1077"/>
    </row>
    <row r="47" spans="1:4" s="150" customFormat="1" ht="24.0" customHeight="1" x14ac:dyDescent="0.15">
      <c r="B47" s="1077"/>
      <c r="C47" s="1077"/>
      <c r="D47" s="1077"/>
    </row>
    <row r="48" spans="1:4" s="150" customFormat="1" ht="24.0" customHeight="1" x14ac:dyDescent="0.15">
      <c r="B48" s="1077"/>
      <c r="C48" s="1077"/>
      <c r="D48" s="1077"/>
    </row>
    <row r="49" spans="1:4" s="150" customFormat="1" ht="24.0" customHeight="1" x14ac:dyDescent="0.15">
      <c r="B49" s="1077"/>
      <c r="C49" s="1077"/>
      <c r="D49" s="1077"/>
    </row>
    <row r="50" spans="1:4" s="150" customFormat="1" ht="24.0" customHeight="1" x14ac:dyDescent="0.15">
      <c r="B50" s="1077"/>
      <c r="C50" s="1077"/>
      <c r="D50" s="1077"/>
    </row>
    <row r="51" spans="1:4" s="150" customFormat="1" ht="24.0" customHeight="1" x14ac:dyDescent="0.15">
      <c r="B51" s="1077"/>
      <c r="C51" s="1077"/>
      <c r="D51" s="1077"/>
    </row>
    <row r="52" spans="1:4" s="150" customFormat="1" ht="24.0" customHeight="1" x14ac:dyDescent="0.15">
      <c r="B52" s="1077"/>
      <c r="C52" s="1077"/>
      <c r="D52" s="1077"/>
    </row>
    <row r="53" spans="1:4" s="150" customFormat="1" ht="24.0" customHeight="1" x14ac:dyDescent="0.15">
      <c r="B53" s="1077"/>
      <c r="C53" s="1077"/>
      <c r="D53" s="1077"/>
    </row>
    <row r="54" spans="1:4" s="150" customFormat="1" ht="24.0" customHeight="1" x14ac:dyDescent="0.15">
      <c r="B54" s="1077"/>
      <c r="C54" s="1077"/>
      <c r="D54" s="1077"/>
    </row>
    <row r="55" spans="1:4" s="150" customFormat="1" ht="24.0" customHeight="1" x14ac:dyDescent="0.15">
      <c r="B55" s="1077"/>
      <c r="C55" s="1077"/>
      <c r="D55" s="1077"/>
    </row>
    <row r="56" spans="1:4" s="150" customFormat="1" ht="24.0" customHeight="1" x14ac:dyDescent="0.15">
      <c r="B56" s="1077"/>
      <c r="C56" s="1077"/>
      <c r="D56" s="1077"/>
    </row>
    <row r="57" spans="1:4" s="150" customFormat="1" ht="24.0" customHeight="1" x14ac:dyDescent="0.15">
      <c r="B57" s="1077"/>
      <c r="C57" s="1077"/>
      <c r="D57" s="1077"/>
    </row>
    <row r="58" spans="1:4" s="150" customFormat="1" ht="24.0" customHeight="1" x14ac:dyDescent="0.15">
      <c r="B58" s="1077"/>
      <c r="C58" s="1077"/>
      <c r="D58" s="1077"/>
    </row>
    <row r="59" spans="1:4" s="150" customFormat="1" ht="24.0" customHeight="1" x14ac:dyDescent="0.15">
      <c r="B59" s="1077"/>
      <c r="C59" s="1077"/>
      <c r="D59" s="1077"/>
    </row>
    <row r="60" spans="1:4" s="150" customFormat="1" ht="24.0" customHeight="1" x14ac:dyDescent="0.15">
      <c r="B60" s="1077"/>
      <c r="C60" s="1077"/>
      <c r="D60" s="1077"/>
    </row>
    <row r="61" spans="1:4" s="150" customFormat="1" ht="24.0" customHeight="1" x14ac:dyDescent="0.15">
      <c r="B61" s="1077"/>
      <c r="C61" s="1077"/>
      <c r="D61" s="1077"/>
    </row>
    <row r="62" spans="1:4" s="150" customFormat="1" ht="24.0" customHeight="1" x14ac:dyDescent="0.15">
      <c r="B62" s="1077"/>
      <c r="C62" s="1077"/>
      <c r="D62" s="1077"/>
    </row>
    <row r="63" spans="1:4" s="150" customFormat="1" ht="24.0" customHeight="1" x14ac:dyDescent="0.15">
      <c r="B63" s="1077"/>
      <c r="C63" s="1077"/>
      <c r="D63" s="1077"/>
    </row>
    <row r="64" spans="1:4" s="150" customFormat="1" ht="24.0" customHeight="1" x14ac:dyDescent="0.15">
      <c r="B64" s="1077"/>
      <c r="C64" s="1077"/>
      <c r="D64" s="1077"/>
    </row>
    <row r="65" spans="1:4" s="150" customFormat="1" ht="24.0" customHeight="1" x14ac:dyDescent="0.15">
      <c r="B65" s="1077"/>
      <c r="C65" s="1077"/>
      <c r="D65" s="1077"/>
    </row>
    <row r="66" spans="1:4" s="150" customFormat="1" ht="24.0" customHeight="1" x14ac:dyDescent="0.15">
      <c r="B66" s="1077"/>
      <c r="C66" s="1077"/>
      <c r="D66" s="1077"/>
    </row>
    <row r="67" spans="1:4" s="150" customFormat="1" ht="24.0" customHeight="1" x14ac:dyDescent="0.15">
      <c r="B67" s="1077"/>
      <c r="C67" s="1077"/>
      <c r="D67" s="1077"/>
    </row>
    <row r="68" spans="1:4" s="150" customFormat="1" ht="24.0" customHeight="1" x14ac:dyDescent="0.15">
      <c r="B68" s="1077"/>
      <c r="C68" s="1077"/>
      <c r="D68" s="1077"/>
    </row>
    <row r="69" spans="1:4" s="150" customFormat="1" ht="24.0" customHeight="1" x14ac:dyDescent="0.15">
      <c r="B69" s="1077"/>
      <c r="C69" s="1077"/>
      <c r="D69" s="1077"/>
    </row>
    <row r="70" spans="1:4" s="150" customFormat="1" ht="24.0" customHeight="1" x14ac:dyDescent="0.15">
      <c r="B70" s="1077"/>
      <c r="C70" s="1077"/>
      <c r="D70" s="1077"/>
    </row>
    <row r="71" spans="1:4" s="150" customFormat="1" ht="24.0" customHeight="1" x14ac:dyDescent="0.15">
      <c r="B71" s="1077"/>
      <c r="C71" s="1077"/>
      <c r="D71" s="1077"/>
    </row>
    <row r="72" spans="1:4" s="150" customFormat="1" ht="24.0" customHeight="1" x14ac:dyDescent="0.15">
      <c r="B72" s="1077"/>
      <c r="C72" s="1077"/>
      <c r="D72" s="1077"/>
    </row>
    <row r="73" spans="1:4" s="150" customFormat="1" ht="24.0" customHeight="1" x14ac:dyDescent="0.15">
      <c r="B73" s="1077"/>
      <c r="C73" s="1077"/>
      <c r="D73" s="1077"/>
    </row>
    <row r="74" spans="1:4" s="150" customFormat="1" ht="24.0" customHeight="1" x14ac:dyDescent="0.15">
      <c r="B74" s="1077"/>
      <c r="C74" s="1077"/>
      <c r="D74" s="1077"/>
    </row>
    <row r="75" spans="1:4" s="150" customFormat="1" ht="24.0" customHeight="1" x14ac:dyDescent="0.15">
      <c r="B75" s="1077"/>
      <c r="C75" s="1077"/>
      <c r="D75" s="1077"/>
    </row>
    <row r="76" spans="1:4" s="150" customFormat="1" ht="24.0" customHeight="1" x14ac:dyDescent="0.15">
      <c r="B76" s="1077"/>
      <c r="C76" s="1077"/>
      <c r="D76" s="1077"/>
    </row>
    <row r="77" spans="1:4" s="150" customFormat="1" ht="24.0" customHeight="1" x14ac:dyDescent="0.15">
      <c r="B77" s="1077"/>
      <c r="C77" s="1077"/>
      <c r="D77" s="1077"/>
    </row>
    <row r="78" spans="1:4" s="150" customFormat="1" ht="24.0" customHeight="1" x14ac:dyDescent="0.15">
      <c r="B78" s="1077"/>
      <c r="C78" s="1077"/>
      <c r="D78" s="1077"/>
    </row>
    <row r="79" spans="1:4" s="150" customFormat="1" ht="24.0" customHeight="1" x14ac:dyDescent="0.15">
      <c r="B79" s="1077"/>
      <c r="C79" s="1077"/>
      <c r="D79" s="1077"/>
    </row>
    <row r="80" spans="1:4" s="150" customFormat="1" ht="24.0" customHeight="1" x14ac:dyDescent="0.15">
      <c r="B80" s="1077"/>
      <c r="C80" s="1077"/>
      <c r="D80" s="1077"/>
    </row>
    <row r="81" spans="1:4" s="150" customFormat="1" ht="24.0" customHeight="1" x14ac:dyDescent="0.15">
      <c r="B81" s="1077"/>
      <c r="C81" s="1077"/>
      <c r="D81" s="1077"/>
    </row>
    <row r="82" spans="1:4" s="150" customFormat="1" ht="24.0" customHeight="1" x14ac:dyDescent="0.15">
      <c r="B82" s="1077"/>
      <c r="C82" s="1077"/>
      <c r="D82" s="1077"/>
    </row>
    <row r="83" spans="1:4" s="150" customFormat="1" ht="24.0" customHeight="1" x14ac:dyDescent="0.15">
      <c r="B83" s="1077"/>
      <c r="C83" s="1077"/>
      <c r="D83" s="1077"/>
    </row>
    <row r="84" spans="1:4" s="150" customFormat="1" ht="24.0" customHeight="1" x14ac:dyDescent="0.15">
      <c r="B84" s="1077"/>
      <c r="C84" s="1077"/>
      <c r="D84" s="1077"/>
    </row>
    <row r="85" spans="1:4" s="150" customFormat="1" ht="24.0" customHeight="1" x14ac:dyDescent="0.15">
      <c r="B85" s="1077"/>
      <c r="C85" s="1077"/>
      <c r="D85" s="1077"/>
    </row>
    <row r="86" spans="1:4" s="150" customFormat="1" ht="24.0" customHeight="1" x14ac:dyDescent="0.15">
      <c r="B86" s="1077"/>
      <c r="C86" s="1077"/>
      <c r="D86" s="1077"/>
    </row>
    <row r="87" spans="1:4" s="150" customFormat="1" ht="24.0" customHeight="1" x14ac:dyDescent="0.15">
      <c r="B87" s="1077"/>
      <c r="C87" s="1077"/>
      <c r="D87" s="1077"/>
    </row>
    <row r="88" spans="1:4" s="150" customFormat="1" ht="24.0" customHeight="1" x14ac:dyDescent="0.15">
      <c r="B88" s="1077"/>
      <c r="C88" s="1077"/>
      <c r="D88" s="1077"/>
    </row>
    <row r="89" spans="1:4" s="150" customFormat="1" ht="24.0" customHeight="1" x14ac:dyDescent="0.15">
      <c r="B89" s="1077"/>
      <c r="C89" s="1077"/>
      <c r="D89" s="1077"/>
    </row>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scale="77" blackAndWhite="1" firstPageNumber="0" useFirstPageNumber="1"/>
  <extLst>
    <ext uri="{2D9387EB-5337-4D45-933B-B4D357D02E09}">
      <gutter val="0.0" pos="0"/>
    </ext>
  </extLst>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85" zoomScaleNormal="85" topLeftCell="A13" workbookViewId="0">
      <selection activeCell="B13" activeCellId="0" sqref="B1:D1048576"/>
    </sheetView>
  </sheetViews>
  <sheetFormatPr defaultRowHeight="14.25" defaultColWidth="9.000137329101562" x14ac:dyDescent="0.15"/>
  <cols>
    <col min="1" max="1" width="68.25" customWidth="1" style="153"/>
    <col min="2" max="4" width="9.625" customWidth="1" style="1076"/>
    <col min="5" max="5" width="9.625" customWidth="1" style="153"/>
    <col min="6" max="16384" width="9.0" style="153"/>
  </cols>
  <sheetData>
    <row r="1" spans="1:4" s="2" customFormat="1" ht="24.0" customHeight="1" x14ac:dyDescent="0.15">
      <c r="B1" s="1085"/>
      <c r="C1" s="1085"/>
      <c r="D1" s="1085"/>
    </row>
    <row r="2" spans="1:5" s="148" customFormat="1" ht="42.5" customHeight="1" x14ac:dyDescent="0.15">
      <c r="A2" s="736" t="s">
        <v>716</v>
      </c>
      <c r="B2" s="919"/>
      <c r="C2" s="919"/>
      <c r="D2" s="919"/>
      <c r="E2" s="736"/>
    </row>
    <row r="3" spans="1:5" s="118" customFormat="1" ht="27.0" customHeight="1" x14ac:dyDescent="0.15">
      <c r="B3" s="1084"/>
      <c r="C3" s="1094" t="s">
        <v>1</v>
      </c>
      <c r="D3" s="891"/>
      <c r="E3" s="731"/>
    </row>
    <row r="4" spans="1:5" s="149" customFormat="1" ht="30.0" customHeight="1" x14ac:dyDescent="0.15">
      <c r="A4" s="52" t="s">
        <v>396</v>
      </c>
      <c r="B4" s="1082" t="s">
        <v>509</v>
      </c>
      <c r="C4" s="1082" t="s">
        <v>533</v>
      </c>
      <c r="D4" s="1082" t="s">
        <v>5</v>
      </c>
      <c r="E4" s="120" t="s">
        <v>510</v>
      </c>
    </row>
    <row r="5" spans="1:5" s="149" customFormat="1" ht="30.0" customHeight="1" x14ac:dyDescent="0.15">
      <c r="A5" s="154" t="s">
        <v>717</v>
      </c>
      <c r="B5" s="1082"/>
      <c r="C5" s="1082"/>
      <c r="D5" s="1082"/>
      <c r="E5" s="120"/>
    </row>
    <row r="6" spans="1:5" s="149" customFormat="1" ht="24.0" customHeight="1" x14ac:dyDescent="0.15">
      <c r="A6" s="155" t="s">
        <v>718</v>
      </c>
      <c r="B6" s="1014"/>
      <c r="C6" s="1080"/>
      <c r="D6" s="1080"/>
      <c r="E6" s="157"/>
    </row>
    <row r="7" spans="1:5" s="150" customFormat="1" ht="24.0" customHeight="1" x14ac:dyDescent="0.15">
      <c r="A7" s="155" t="s">
        <v>719</v>
      </c>
      <c r="B7" s="1014"/>
      <c r="C7" s="1080"/>
      <c r="D7" s="1080"/>
      <c r="E7" s="157"/>
    </row>
    <row r="8" spans="1:5" s="150" customFormat="1" ht="24.0" customHeight="1" x14ac:dyDescent="0.15">
      <c r="A8" s="155" t="s">
        <v>720</v>
      </c>
      <c r="B8" s="1014"/>
      <c r="C8" s="1081"/>
      <c r="D8" s="1081"/>
      <c r="E8" s="158"/>
    </row>
    <row r="9" spans="1:5" s="150" customFormat="1" ht="24.0" customHeight="1" x14ac:dyDescent="0.15">
      <c r="A9" s="155" t="s">
        <v>721</v>
      </c>
      <c r="B9" s="1014"/>
      <c r="C9" s="1080"/>
      <c r="D9" s="1080"/>
      <c r="E9" s="156"/>
    </row>
    <row r="10" spans="1:5" s="150" customFormat="1" ht="24.0" customHeight="1" x14ac:dyDescent="0.15">
      <c r="A10" s="155" t="s">
        <v>722</v>
      </c>
      <c r="B10" s="1014"/>
      <c r="C10" s="1080"/>
      <c r="D10" s="1080"/>
      <c r="E10" s="156"/>
    </row>
    <row r="11" spans="1:5" s="150" customFormat="1" ht="24.0" customHeight="1" x14ac:dyDescent="0.15">
      <c r="A11" s="155" t="s">
        <v>723</v>
      </c>
      <c r="B11" s="1014"/>
      <c r="C11" s="1080"/>
      <c r="D11" s="1080"/>
      <c r="E11" s="156"/>
    </row>
    <row r="12" spans="1:13" s="150" customFormat="1" ht="24.0" customHeight="1" x14ac:dyDescent="0.15">
      <c r="A12" s="155" t="s">
        <v>724</v>
      </c>
      <c r="B12" s="1014"/>
      <c r="C12" s="1080"/>
      <c r="D12" s="1080"/>
      <c r="E12" s="156"/>
      <c r="M12" s="166"/>
    </row>
    <row r="13" spans="1:5" s="149" customFormat="1" ht="24.0" customHeight="1" x14ac:dyDescent="0.15">
      <c r="A13" s="155" t="s">
        <v>725</v>
      </c>
      <c r="B13" s="1014"/>
      <c r="C13" s="1080"/>
      <c r="D13" s="1080"/>
      <c r="E13" s="156"/>
    </row>
    <row r="14" spans="1:5" s="150" customFormat="1" ht="24.0" customHeight="1" x14ac:dyDescent="0.15">
      <c r="A14" s="155" t="s">
        <v>726</v>
      </c>
      <c r="B14" s="1014"/>
      <c r="C14" s="1080"/>
      <c r="D14" s="1080"/>
      <c r="E14" s="156"/>
    </row>
    <row r="15" spans="1:5" s="151" customFormat="1" ht="24.0" customHeight="1" x14ac:dyDescent="0.15">
      <c r="A15" s="155" t="s">
        <v>727</v>
      </c>
      <c r="B15" s="1014"/>
      <c r="C15" s="1080"/>
      <c r="D15" s="1080"/>
      <c r="E15" s="156"/>
    </row>
    <row r="16" spans="1:5" s="151" customFormat="1" ht="24.0" customHeight="1" x14ac:dyDescent="0.15">
      <c r="A16" s="155" t="s">
        <v>728</v>
      </c>
      <c r="B16" s="1014"/>
      <c r="C16" s="1079"/>
      <c r="D16" s="1079"/>
      <c r="E16" s="159"/>
    </row>
    <row r="17" spans="1:5" s="150" customFormat="1" ht="24.0" customHeight="1" x14ac:dyDescent="0.15">
      <c r="A17" s="155" t="s">
        <v>729</v>
      </c>
      <c r="B17" s="1014"/>
      <c r="C17" s="1079"/>
      <c r="D17" s="1079"/>
      <c r="E17" s="159"/>
    </row>
    <row r="18" spans="1:5" s="151" customFormat="1" ht="24.0" customHeight="1" x14ac:dyDescent="0.15">
      <c r="A18" s="155" t="s">
        <v>730</v>
      </c>
      <c r="B18" s="1014"/>
      <c r="C18" s="1079"/>
      <c r="D18" s="1079"/>
      <c r="E18" s="159"/>
    </row>
    <row r="19" spans="1:9" s="151" customFormat="1" ht="24.0" customHeight="1" x14ac:dyDescent="0.15">
      <c r="A19" s="155" t="s">
        <v>731</v>
      </c>
      <c r="B19" s="1014"/>
      <c r="C19" s="1079"/>
      <c r="D19" s="1079"/>
      <c r="E19" s="159"/>
      <c r="I19" s="167"/>
    </row>
    <row r="20" spans="1:5" s="152" customFormat="1" ht="24.0" customHeight="1" x14ac:dyDescent="0.15">
      <c r="A20" s="155" t="s">
        <v>732</v>
      </c>
      <c r="B20" s="1014"/>
      <c r="C20" s="1079"/>
      <c r="D20" s="1079"/>
      <c r="E20" s="159"/>
    </row>
    <row r="21" spans="1:5" s="151" customFormat="1" ht="24.0" customHeight="1" x14ac:dyDescent="0.15">
      <c r="A21" s="155" t="s">
        <v>733</v>
      </c>
      <c r="B21" s="1014"/>
      <c r="C21" s="1079"/>
      <c r="D21" s="1079"/>
      <c r="E21" s="159"/>
    </row>
    <row r="22" spans="1:5" s="151" customFormat="1" ht="24.0" customHeight="1" x14ac:dyDescent="0.15">
      <c r="A22" s="155" t="s">
        <v>734</v>
      </c>
      <c r="B22" s="1014"/>
      <c r="C22" s="1079"/>
      <c r="D22" s="1079"/>
      <c r="E22" s="159"/>
    </row>
    <row r="23" spans="1:5" s="151" customFormat="1" ht="24.0" customHeight="1" x14ac:dyDescent="0.15">
      <c r="A23" s="160" t="s">
        <v>735</v>
      </c>
      <c r="B23" s="1023"/>
      <c r="C23" s="1079"/>
      <c r="D23" s="1079"/>
      <c r="E23" s="159"/>
    </row>
    <row r="24" spans="1:5" s="151" customFormat="1" ht="24.0" customHeight="1" x14ac:dyDescent="0.15">
      <c r="A24" s="155" t="s">
        <v>736</v>
      </c>
      <c r="B24" s="1079"/>
      <c r="C24" s="1079"/>
      <c r="D24" s="1079"/>
      <c r="E24" s="159"/>
    </row>
    <row r="25" spans="1:5" s="151" customFormat="1" ht="24.0" customHeight="1" x14ac:dyDescent="0.15">
      <c r="A25" s="155" t="s">
        <v>737</v>
      </c>
      <c r="B25" s="1079"/>
      <c r="C25" s="1079"/>
      <c r="D25" s="1079"/>
      <c r="E25" s="159"/>
    </row>
    <row r="26" spans="1:5" s="151" customFormat="1" ht="24.0" customHeight="1" x14ac:dyDescent="0.15">
      <c r="A26" s="161" t="s">
        <v>738</v>
      </c>
      <c r="B26" s="1023">
        <v>50</v>
      </c>
      <c r="C26" s="1078">
        <v>50</v>
      </c>
      <c r="D26" s="1078">
        <v>50</v>
      </c>
      <c r="E26" s="175">
        <f>D26/B26</f>
        <v>1</v>
      </c>
    </row>
    <row r="27" spans="1:5" s="150" customFormat="1" ht="24.0" customHeight="1" x14ac:dyDescent="0.15">
      <c r="A27" s="155" t="s">
        <v>739</v>
      </c>
      <c r="B27" s="1014">
        <v>50</v>
      </c>
      <c r="C27" s="1079">
        <v>50</v>
      </c>
      <c r="D27" s="1079">
        <v>50</v>
      </c>
      <c r="E27" s="162">
        <f>D27/B27</f>
        <v>1</v>
      </c>
    </row>
    <row r="28" spans="1:5" s="151" customFormat="1" ht="24.0" customHeight="1" x14ac:dyDescent="0.15">
      <c r="A28" s="155" t="s">
        <v>740</v>
      </c>
      <c r="B28" s="1014">
        <v>50</v>
      </c>
      <c r="C28" s="1079">
        <v>50</v>
      </c>
      <c r="D28" s="1079">
        <v>50</v>
      </c>
      <c r="E28" s="162">
        <f>D28/B28</f>
        <v>1</v>
      </c>
    </row>
    <row r="29" spans="1:5" s="151" customFormat="1" ht="24.0" customHeight="1" x14ac:dyDescent="0.15">
      <c r="A29" s="163" t="s">
        <v>741</v>
      </c>
      <c r="B29" s="1023">
        <v>50</v>
      </c>
      <c r="C29" s="1078">
        <v>50</v>
      </c>
      <c r="D29" s="1078">
        <v>50</v>
      </c>
      <c r="E29" s="175">
        <f>D29/B29</f>
        <v>1</v>
      </c>
    </row>
    <row r="30" spans="1:5" s="150" customFormat="1" ht="24.0" customHeight="1" x14ac:dyDescent="0.15">
      <c r="B30" s="1077"/>
      <c r="C30" s="1077"/>
      <c r="D30" s="1092"/>
      <c r="E30" s="164"/>
    </row>
    <row r="31" spans="1:5" s="151" customFormat="1" ht="24.0" customHeight="1" x14ac:dyDescent="0.15">
      <c r="A31" s="150"/>
      <c r="B31" s="1077"/>
      <c r="C31" s="1077"/>
      <c r="D31" s="1092"/>
      <c r="E31" s="164"/>
    </row>
    <row r="32" spans="1:5" s="151" customFormat="1" ht="24.0" customHeight="1" x14ac:dyDescent="0.15">
      <c r="A32" s="150"/>
      <c r="B32" s="1077"/>
      <c r="C32" s="1077"/>
      <c r="D32" s="1092"/>
      <c r="E32" s="164"/>
    </row>
    <row r="33" spans="1:5" s="151" customFormat="1" ht="24.0" customHeight="1" x14ac:dyDescent="0.15">
      <c r="A33" s="150"/>
      <c r="B33" s="1077"/>
      <c r="C33" s="1077"/>
      <c r="D33" s="1092"/>
      <c r="E33" s="164"/>
    </row>
    <row r="34" spans="1:5" s="150" customFormat="1" ht="24.0" customHeight="1" x14ac:dyDescent="0.15">
      <c r="B34" s="1077"/>
      <c r="C34" s="1077"/>
      <c r="D34" s="1092"/>
      <c r="E34" s="164"/>
    </row>
    <row r="35" spans="1:5" s="151" customFormat="1" ht="24.0" customHeight="1" x14ac:dyDescent="0.15">
      <c r="A35" s="150"/>
      <c r="B35" s="1077"/>
      <c r="C35" s="1077"/>
      <c r="D35" s="1092"/>
      <c r="E35" s="164"/>
    </row>
    <row r="36" spans="1:5" s="151" customFormat="1" ht="24.0" customHeight="1" x14ac:dyDescent="0.15">
      <c r="A36" s="150"/>
      <c r="B36" s="1077"/>
      <c r="C36" s="1077"/>
      <c r="D36" s="1092"/>
      <c r="E36" s="164"/>
    </row>
    <row r="37" spans="1:5" s="150" customFormat="1" ht="24.0" customHeight="1" x14ac:dyDescent="0.15">
      <c r="B37" s="1077"/>
      <c r="C37" s="1077"/>
      <c r="D37" s="1091"/>
      <c r="E37" s="165"/>
    </row>
    <row r="38" spans="1:5" s="150" customFormat="1" ht="24.0" customHeight="1" x14ac:dyDescent="0.15">
      <c r="B38" s="1077"/>
      <c r="C38" s="1077"/>
      <c r="D38" s="1091"/>
      <c r="E38" s="165"/>
    </row>
    <row r="39" spans="1:5" s="150" customFormat="1" ht="24.0" customHeight="1" x14ac:dyDescent="0.15">
      <c r="B39" s="1077"/>
      <c r="C39" s="1077"/>
      <c r="D39" s="1091"/>
      <c r="E39" s="165"/>
    </row>
    <row r="40" spans="1:5" s="151" customFormat="1" ht="24.0" customHeight="1" x14ac:dyDescent="0.15">
      <c r="A40" s="150"/>
      <c r="B40" s="1077"/>
      <c r="C40" s="1077"/>
      <c r="D40" s="1091"/>
      <c r="E40" s="165"/>
    </row>
    <row r="41" spans="1:5" s="151" customFormat="1" ht="24.0" customHeight="1" x14ac:dyDescent="0.15">
      <c r="A41" s="150"/>
      <c r="B41" s="1077"/>
      <c r="C41" s="1077"/>
      <c r="D41" s="1091"/>
      <c r="E41" s="165"/>
    </row>
    <row r="42" spans="1:5" s="151" customFormat="1" ht="24.0" customHeight="1" x14ac:dyDescent="0.15">
      <c r="A42" s="150"/>
      <c r="B42" s="1077"/>
      <c r="C42" s="1077"/>
      <c r="D42" s="1091"/>
      <c r="E42" s="165"/>
    </row>
    <row r="43" spans="1:5" s="150" customFormat="1" ht="24.0" customHeight="1" x14ac:dyDescent="0.15">
      <c r="B43" s="1077"/>
      <c r="C43" s="1077"/>
      <c r="D43" s="1091"/>
      <c r="E43" s="165"/>
    </row>
    <row r="44" spans="1:5" s="150" customFormat="1" ht="24.0" customHeight="1" x14ac:dyDescent="0.15">
      <c r="B44" s="1077"/>
      <c r="C44" s="1077"/>
      <c r="D44" s="1091"/>
      <c r="E44" s="165"/>
    </row>
    <row r="45" spans="1:5" s="150" customFormat="1" ht="24.0" customHeight="1" x14ac:dyDescent="0.15">
      <c r="B45" s="1077"/>
      <c r="C45" s="1077"/>
      <c r="D45" s="1091"/>
      <c r="E45" s="165"/>
    </row>
    <row r="46" spans="1:5" s="150" customFormat="1" ht="24.0" customHeight="1" x14ac:dyDescent="0.15">
      <c r="A46" s="149"/>
      <c r="B46" s="1093"/>
      <c r="C46" s="1093"/>
      <c r="D46" s="1092"/>
      <c r="E46" s="164"/>
    </row>
    <row r="47" spans="1:5" s="150" customFormat="1" ht="24.0" customHeight="1" x14ac:dyDescent="0.15">
      <c r="B47" s="1077"/>
      <c r="C47" s="1077"/>
      <c r="D47" s="1092"/>
      <c r="E47" s="164"/>
    </row>
    <row r="48" spans="1:5" s="150" customFormat="1" ht="24.0" customHeight="1" x14ac:dyDescent="0.15">
      <c r="B48" s="1077"/>
      <c r="C48" s="1077"/>
      <c r="D48" s="1091"/>
      <c r="E48" s="165"/>
    </row>
    <row r="49" spans="1:5" s="150" customFormat="1" ht="24.0" customHeight="1" x14ac:dyDescent="0.15">
      <c r="B49" s="1077"/>
      <c r="C49" s="1077"/>
      <c r="D49" s="1091"/>
      <c r="E49" s="165"/>
    </row>
    <row r="50" spans="1:5" s="150" customFormat="1" ht="24.0" customHeight="1" x14ac:dyDescent="0.15">
      <c r="B50" s="1077"/>
      <c r="C50" s="1077"/>
      <c r="D50" s="1092"/>
      <c r="E50" s="164"/>
    </row>
    <row r="51" spans="1:5" s="150" customFormat="1" ht="24.0" customHeight="1" x14ac:dyDescent="0.15">
      <c r="B51" s="1077"/>
      <c r="C51" s="1077"/>
      <c r="D51" s="1091"/>
      <c r="E51" s="165"/>
    </row>
    <row r="52" spans="1:5" s="150" customFormat="1" ht="24.0" customHeight="1" x14ac:dyDescent="0.15">
      <c r="A52" s="149"/>
      <c r="B52" s="1093"/>
      <c r="C52" s="1093"/>
      <c r="D52" s="1092"/>
      <c r="E52" s="164"/>
    </row>
    <row r="53" spans="1:5" s="150" customFormat="1" ht="24.0" customHeight="1" x14ac:dyDescent="0.15">
      <c r="B53" s="1077"/>
      <c r="C53" s="1077"/>
      <c r="D53" s="1092"/>
      <c r="E53" s="164"/>
    </row>
    <row r="54" spans="1:5" s="150" customFormat="1" ht="24.0" customHeight="1" x14ac:dyDescent="0.15">
      <c r="B54" s="1077"/>
      <c r="C54" s="1077"/>
      <c r="D54" s="1091"/>
      <c r="E54" s="165"/>
    </row>
    <row r="55" spans="1:5" s="150" customFormat="1" ht="24.0" customHeight="1" x14ac:dyDescent="0.15">
      <c r="B55" s="1077"/>
      <c r="C55" s="1077"/>
      <c r="D55" s="1091"/>
      <c r="E55" s="165"/>
    </row>
    <row r="56" spans="1:4" s="150" customFormat="1" ht="24.0" customHeight="1" x14ac:dyDescent="0.15">
      <c r="B56" s="1077"/>
      <c r="C56" s="1077"/>
      <c r="D56" s="1077"/>
    </row>
    <row r="57" spans="1:4" s="150" customFormat="1" ht="24.0" customHeight="1" x14ac:dyDescent="0.15">
      <c r="B57" s="1077"/>
      <c r="C57" s="1077"/>
      <c r="D57" s="1077"/>
    </row>
    <row r="58" spans="1:4" s="150" customFormat="1" ht="24.0" customHeight="1" x14ac:dyDescent="0.15">
      <c r="B58" s="1077"/>
      <c r="C58" s="1077"/>
      <c r="D58" s="1077"/>
    </row>
    <row r="59" spans="1:4" s="150" customFormat="1" ht="24.0" customHeight="1" x14ac:dyDescent="0.15">
      <c r="B59" s="1077"/>
      <c r="C59" s="1077"/>
      <c r="D59" s="1077"/>
    </row>
    <row r="60" spans="1:4" s="150" customFormat="1" ht="24.0" customHeight="1" x14ac:dyDescent="0.15">
      <c r="B60" s="1077"/>
      <c r="C60" s="1077"/>
      <c r="D60" s="1077"/>
    </row>
    <row r="61" spans="1:4" s="150" customFormat="1" ht="24.0" customHeight="1" x14ac:dyDescent="0.15">
      <c r="B61" s="1077"/>
      <c r="C61" s="1077"/>
      <c r="D61" s="1077"/>
    </row>
    <row r="62" spans="1:4" s="150" customFormat="1" ht="24.0" customHeight="1" x14ac:dyDescent="0.15">
      <c r="B62" s="1077"/>
      <c r="C62" s="1077"/>
      <c r="D62" s="1077"/>
    </row>
    <row r="63" spans="1:4" s="150" customFormat="1" ht="24.0" customHeight="1" x14ac:dyDescent="0.15">
      <c r="B63" s="1077"/>
      <c r="C63" s="1077"/>
      <c r="D63" s="1077"/>
    </row>
    <row r="64" spans="1:4" s="150" customFormat="1" ht="24.0" customHeight="1" x14ac:dyDescent="0.15">
      <c r="B64" s="1077"/>
      <c r="C64" s="1077"/>
      <c r="D64" s="1077"/>
    </row>
    <row r="65" spans="1:4" s="150" customFormat="1" ht="24.0" customHeight="1" x14ac:dyDescent="0.15">
      <c r="B65" s="1077"/>
      <c r="C65" s="1077"/>
      <c r="D65" s="1077"/>
    </row>
    <row r="66" spans="1:4" s="150" customFormat="1" ht="24.0" customHeight="1" x14ac:dyDescent="0.15">
      <c r="B66" s="1077"/>
      <c r="C66" s="1077"/>
      <c r="D66" s="1077"/>
    </row>
    <row r="67" spans="1:4" s="150" customFormat="1" ht="24.0" customHeight="1" x14ac:dyDescent="0.15">
      <c r="B67" s="1077"/>
      <c r="C67" s="1077"/>
      <c r="D67" s="1077"/>
    </row>
    <row r="68" spans="1:4" s="150" customFormat="1" ht="24.0" customHeight="1" x14ac:dyDescent="0.15">
      <c r="B68" s="1077"/>
      <c r="C68" s="1077"/>
      <c r="D68" s="1077"/>
    </row>
    <row r="69" spans="1:4" s="150" customFormat="1" ht="24.0" customHeight="1" x14ac:dyDescent="0.15">
      <c r="B69" s="1077"/>
      <c r="C69" s="1077"/>
      <c r="D69" s="1077"/>
    </row>
    <row r="70" spans="1:4" s="150" customFormat="1" ht="24.0" customHeight="1" x14ac:dyDescent="0.15">
      <c r="B70" s="1077"/>
      <c r="C70" s="1077"/>
      <c r="D70" s="1077"/>
    </row>
    <row r="71" spans="1:4" s="150" customFormat="1" ht="24.0" customHeight="1" x14ac:dyDescent="0.15">
      <c r="B71" s="1077"/>
      <c r="C71" s="1077"/>
      <c r="D71" s="1077"/>
    </row>
    <row r="72" spans="1:4" s="150" customFormat="1" ht="24.0" customHeight="1" x14ac:dyDescent="0.15">
      <c r="B72" s="1077"/>
      <c r="C72" s="1077"/>
      <c r="D72" s="1077"/>
    </row>
    <row r="73" spans="1:4" s="150" customFormat="1" ht="24.0" customHeight="1" x14ac:dyDescent="0.15">
      <c r="B73" s="1077"/>
      <c r="C73" s="1077"/>
      <c r="D73" s="1077"/>
    </row>
    <row r="74" spans="1:4" s="150" customFormat="1" ht="24.0" customHeight="1" x14ac:dyDescent="0.15">
      <c r="B74" s="1077"/>
      <c r="C74" s="1077"/>
      <c r="D74" s="1077"/>
    </row>
    <row r="75" spans="1:4" s="150" customFormat="1" ht="24.0" customHeight="1" x14ac:dyDescent="0.15">
      <c r="B75" s="1077"/>
      <c r="C75" s="1077"/>
      <c r="D75" s="1077"/>
    </row>
    <row r="76" spans="1:4" s="150" customFormat="1" ht="24.0" customHeight="1" x14ac:dyDescent="0.15">
      <c r="B76" s="1077"/>
      <c r="C76" s="1077"/>
      <c r="D76" s="1077"/>
    </row>
    <row r="77" spans="1:4" s="150" customFormat="1" ht="24.0" customHeight="1" x14ac:dyDescent="0.15">
      <c r="B77" s="1077"/>
      <c r="C77" s="1077"/>
      <c r="D77" s="1077"/>
    </row>
    <row r="78" spans="1:4" s="150" customFormat="1" ht="24.0" customHeight="1" x14ac:dyDescent="0.15">
      <c r="B78" s="1077"/>
      <c r="C78" s="1077"/>
      <c r="D78" s="1077"/>
    </row>
    <row r="79" spans="1:4" s="150" customFormat="1" ht="24.0" customHeight="1" x14ac:dyDescent="0.15">
      <c r="B79" s="1077"/>
      <c r="C79" s="1077"/>
      <c r="D79" s="1077"/>
    </row>
    <row r="80" spans="1:4" s="150" customFormat="1" ht="24.0" customHeight="1" x14ac:dyDescent="0.15">
      <c r="B80" s="1077"/>
      <c r="C80" s="1077"/>
      <c r="D80" s="1077"/>
    </row>
    <row r="81" spans="1:4" s="150" customFormat="1" ht="24.0" customHeight="1" x14ac:dyDescent="0.15">
      <c r="B81" s="1077"/>
      <c r="C81" s="1077"/>
      <c r="D81" s="1077"/>
    </row>
    <row r="82" spans="1:4" s="150" customFormat="1" ht="24.0" customHeight="1" x14ac:dyDescent="0.15">
      <c r="B82" s="1077"/>
      <c r="C82" s="1077"/>
      <c r="D82" s="1077"/>
    </row>
  </sheetData>
  <mergeCells count="2">
    <mergeCell ref="A2:E2"/>
    <mergeCell ref="C3:E3"/>
  </mergeCells>
  <phoneticPr fontId="0" type="noConversion"/>
  <printOptions horizontalCentered="1"/>
  <pageMargins left="0.5902039723133478" right="0.5902039723133478" top="0.39300641675633713" bottom="0.5902039723133478" header="0.5902039723133478" footer="0.39300641675633713"/>
  <pageSetup paperSize="9" scale="86" blackAndWhite="1" firstPageNumber="0" useFirstPageNumber="1"/>
  <extLst>
    <ext uri="{2D9387EB-5337-4D45-933B-B4D357D02E09}">
      <gutter val="0.0" pos="0"/>
    </ext>
  </extLst>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Zeros="0" zoomScaleNormal="100" topLeftCell="A1" workbookViewId="0">
      <selection activeCell="D1" activeCellId="0" sqref="D1:D1048576"/>
    </sheetView>
  </sheetViews>
  <sheetFormatPr defaultRowHeight="14.25" defaultColWidth="9.000137329101562" x14ac:dyDescent="0.15"/>
  <cols>
    <col min="1" max="1" width="30.625" customWidth="1" style="132"/>
    <col min="2" max="2" width="13.625" customWidth="1" style="1048"/>
    <col min="3" max="3" width="30.625" customWidth="1" style="132"/>
    <col min="4" max="4" width="13.625" customWidth="1" style="1048"/>
    <col min="5" max="16384" width="9.0" style="132"/>
  </cols>
  <sheetData>
    <row r="1" spans="1:4" s="2" customFormat="1" ht="24.0" customHeight="1" x14ac:dyDescent="0.15">
      <c r="B1" s="1085"/>
      <c r="D1" s="1085"/>
    </row>
    <row r="2" spans="1:4" s="68" customFormat="1" ht="42.5" customHeight="1" x14ac:dyDescent="0.15">
      <c r="A2" s="738" t="s">
        <v>742</v>
      </c>
      <c r="B2" s="891"/>
      <c r="C2" s="731"/>
      <c r="D2" s="891"/>
    </row>
    <row r="3" spans="1:4" s="69" customFormat="1" ht="27.0" customHeight="1" x14ac:dyDescent="0.15">
      <c r="B3" s="890"/>
      <c r="C3" s="732" t="s">
        <v>64</v>
      </c>
      <c r="D3" s="899"/>
    </row>
    <row r="4" spans="1:4" s="130" customFormat="1" ht="30.0" customHeight="1" x14ac:dyDescent="0.15">
      <c r="A4" s="52" t="s">
        <v>65</v>
      </c>
      <c r="B4" s="1082" t="s">
        <v>5</v>
      </c>
      <c r="C4" s="52" t="s">
        <v>66</v>
      </c>
      <c r="D4" s="1082" t="s">
        <v>5</v>
      </c>
    </row>
    <row r="5" spans="1:4" s="131" customFormat="1" ht="24.0" customHeight="1" x14ac:dyDescent="0.15">
      <c r="A5" s="135" t="s">
        <v>743</v>
      </c>
      <c r="B5" s="1023">
        <v>50</v>
      </c>
      <c r="C5" s="137" t="s">
        <v>744</v>
      </c>
      <c r="D5" s="1023"/>
    </row>
    <row r="6" spans="1:4" s="131" customFormat="1" ht="24.0" customHeight="1" x14ac:dyDescent="0.15">
      <c r="A6" s="138" t="s">
        <v>69</v>
      </c>
      <c r="B6" s="1023"/>
      <c r="C6" s="138" t="s">
        <v>70</v>
      </c>
      <c r="D6" s="1023">
        <v>50</v>
      </c>
    </row>
    <row r="7" spans="1:14" s="131" customFormat="1" ht="24.0" customHeight="1" x14ac:dyDescent="0.15">
      <c r="A7" s="139" t="s">
        <v>745</v>
      </c>
      <c r="B7" s="1014"/>
      <c r="C7" s="141" t="s">
        <v>746</v>
      </c>
      <c r="D7" s="1014">
        <v>50</v>
      </c>
      <c r="N7" s="147"/>
    </row>
    <row r="8" spans="1:4" s="131" customFormat="1" ht="24.0" customHeight="1" x14ac:dyDescent="0.15">
      <c r="A8" s="139" t="s">
        <v>747</v>
      </c>
      <c r="B8" s="1014"/>
      <c r="C8" s="141"/>
      <c r="D8" s="1023"/>
    </row>
    <row r="9" spans="1:5" s="72" customFormat="1" ht="24.0" customHeight="1" x14ac:dyDescent="0.15">
      <c r="A9" s="135"/>
      <c r="B9" s="940"/>
      <c r="C9" s="137"/>
      <c r="D9" s="940"/>
      <c r="E9" s="131"/>
    </row>
    <row r="10" spans="1:4" s="131" customFormat="1" ht="24.0" customHeight="1" x14ac:dyDescent="0.15">
      <c r="A10" s="52" t="s">
        <v>112</v>
      </c>
      <c r="B10" s="1023">
        <v>50</v>
      </c>
      <c r="C10" s="52" t="s">
        <v>113</v>
      </c>
      <c r="D10" s="1023">
        <v>50</v>
      </c>
    </row>
    <row r="11" spans="1:4" s="131" customFormat="1" ht="24.0" customHeight="1" x14ac:dyDescent="0.15">
      <c r="A11" s="145"/>
      <c r="B11" s="884"/>
      <c r="C11" s="146" t="s">
        <v>114</v>
      </c>
      <c r="D11" s="1100"/>
    </row>
    <row r="12" spans="1:4" s="131" customFormat="1" ht="24.0" customHeight="1" x14ac:dyDescent="0.15">
      <c r="B12" s="1049"/>
      <c r="D12" s="1049"/>
    </row>
    <row r="13" spans="1:10" s="131" customFormat="1" ht="24.0" customHeight="1" x14ac:dyDescent="0.15">
      <c r="B13" s="1049"/>
      <c r="D13" s="1049"/>
      <c r="J13" s="147"/>
    </row>
    <row r="14" spans="1:4" s="131" customFormat="1" ht="24.0" customHeight="1" x14ac:dyDescent="0.15">
      <c r="B14" s="1049"/>
      <c r="D14" s="1099"/>
    </row>
    <row r="15" spans="1:4" s="131" customFormat="1" ht="24.0" customHeight="1" x14ac:dyDescent="0.15">
      <c r="B15" s="1049"/>
      <c r="D15" s="1049"/>
    </row>
    <row r="16" spans="1:4" s="131" customFormat="1" ht="24.0" customHeight="1" x14ac:dyDescent="0.15">
      <c r="B16" s="1049"/>
      <c r="D16" s="1049"/>
    </row>
    <row r="17" spans="1:4" s="131" customFormat="1" ht="24.0" customHeight="1" x14ac:dyDescent="0.15">
      <c r="B17" s="1049"/>
      <c r="D17" s="1049"/>
    </row>
    <row r="18" spans="1:4" s="131" customFormat="1" ht="24.0" customHeight="1" x14ac:dyDescent="0.15">
      <c r="B18" s="1049"/>
      <c r="D18" s="1049"/>
    </row>
    <row r="19" spans="1:4" s="131" customFormat="1" ht="24.0" customHeight="1" x14ac:dyDescent="0.15">
      <c r="B19" s="1049"/>
      <c r="D19" s="1049"/>
    </row>
    <row r="20" spans="1:4" s="131" customFormat="1" ht="24.0" customHeight="1" x14ac:dyDescent="0.15">
      <c r="B20" s="1049"/>
      <c r="D20" s="1049"/>
    </row>
    <row r="21" spans="1:4" s="131" customFormat="1" ht="24.0" customHeight="1" x14ac:dyDescent="0.15">
      <c r="B21" s="1049"/>
      <c r="D21" s="1049"/>
    </row>
    <row r="22" spans="1:4" s="131" customFormat="1" ht="24.0" customHeight="1" x14ac:dyDescent="0.15">
      <c r="B22" s="1049"/>
      <c r="D22" s="1049"/>
    </row>
    <row r="23" spans="1:4" s="131" customFormat="1" ht="24.0" customHeight="1" x14ac:dyDescent="0.15">
      <c r="B23" s="1049"/>
      <c r="D23" s="1049"/>
    </row>
    <row r="24" spans="1:4" s="131" customFormat="1" ht="24.0" customHeight="1" x14ac:dyDescent="0.15">
      <c r="B24" s="1049"/>
      <c r="D24" s="1049"/>
    </row>
    <row r="25" spans="1:4" s="131" customFormat="1" ht="24.0" customHeight="1" x14ac:dyDescent="0.15">
      <c r="B25" s="1049"/>
      <c r="D25" s="1049"/>
    </row>
    <row r="26" spans="1:4" s="131" customFormat="1" ht="24.0" customHeight="1" x14ac:dyDescent="0.15">
      <c r="B26" s="1049"/>
      <c r="D26" s="1049"/>
    </row>
    <row r="27" spans="1:4" s="131" customFormat="1" ht="24.0" customHeight="1" x14ac:dyDescent="0.15">
      <c r="B27" s="1049"/>
      <c r="D27" s="1049"/>
    </row>
    <row r="28" spans="1:4" s="131" customFormat="1" ht="24.0" customHeight="1" x14ac:dyDescent="0.15">
      <c r="B28" s="1049"/>
      <c r="D28" s="1049"/>
    </row>
    <row r="29" spans="1:4" s="131" customFormat="1" ht="24.0" customHeight="1" x14ac:dyDescent="0.15">
      <c r="B29" s="1049"/>
      <c r="D29" s="1049"/>
    </row>
    <row r="30" spans="1:4" s="131" customFormat="1" ht="24.0" customHeight="1" x14ac:dyDescent="0.15">
      <c r="B30" s="1049"/>
      <c r="D30" s="1049"/>
    </row>
    <row r="31" spans="1:4" s="131" customFormat="1" ht="24.0" customHeight="1" x14ac:dyDescent="0.15">
      <c r="B31" s="1049"/>
      <c r="D31" s="1049"/>
    </row>
    <row r="32" spans="1:4" s="131" customFormat="1" ht="24.0" customHeight="1" x14ac:dyDescent="0.15">
      <c r="B32" s="1049"/>
      <c r="D32" s="1049"/>
    </row>
    <row r="33" spans="1:4" s="131" customFormat="1" ht="24.0" customHeight="1" x14ac:dyDescent="0.15">
      <c r="B33" s="1049"/>
      <c r="D33" s="1049"/>
    </row>
    <row r="34" spans="1:4" s="131" customFormat="1" ht="24.0" customHeight="1" x14ac:dyDescent="0.15">
      <c r="B34" s="1049"/>
      <c r="D34" s="1049"/>
    </row>
    <row r="35" spans="1:4" s="131" customFormat="1" ht="24.0" customHeight="1" x14ac:dyDescent="0.15">
      <c r="B35" s="1049"/>
      <c r="D35" s="1049"/>
    </row>
    <row r="36" spans="1:4" s="131" customFormat="1" ht="24.0" customHeight="1" x14ac:dyDescent="0.15">
      <c r="B36" s="1049"/>
      <c r="D36" s="1049"/>
    </row>
    <row r="37" spans="1:4" s="131" customFormat="1" ht="24.0" customHeight="1" x14ac:dyDescent="0.15">
      <c r="B37" s="1049"/>
      <c r="D37" s="1049"/>
    </row>
    <row r="38" spans="1:4" s="131" customFormat="1" ht="24.0" customHeight="1" x14ac:dyDescent="0.15">
      <c r="B38" s="1049"/>
      <c r="D38" s="1049"/>
    </row>
    <row r="39" spans="1:4" s="131" customFormat="1" ht="24.0" customHeight="1" x14ac:dyDescent="0.15">
      <c r="B39" s="1049"/>
      <c r="D39" s="1049"/>
    </row>
    <row r="40" spans="1:4" s="131" customFormat="1" ht="24.0" customHeight="1" x14ac:dyDescent="0.15">
      <c r="B40" s="1049"/>
      <c r="D40" s="1049"/>
    </row>
    <row r="41" spans="1:4" s="131" customFormat="1" ht="24.0" customHeight="1" x14ac:dyDescent="0.15">
      <c r="B41" s="1049"/>
      <c r="D41" s="1049"/>
    </row>
    <row r="42" spans="1:4" s="131" customFormat="1" ht="24.0" customHeight="1" x14ac:dyDescent="0.15">
      <c r="B42" s="1049"/>
      <c r="D42" s="1049"/>
    </row>
    <row r="43" spans="1:4" s="131" customFormat="1" ht="24.0" customHeight="1" x14ac:dyDescent="0.15">
      <c r="B43" s="1049"/>
      <c r="D43" s="1049"/>
    </row>
    <row r="44" spans="1:4" s="131" customFormat="1" ht="24.0" customHeight="1" x14ac:dyDescent="0.15">
      <c r="B44" s="1049"/>
      <c r="D44" s="1049"/>
    </row>
    <row r="45" spans="1:4" s="131" customFormat="1" ht="24.0" customHeight="1" x14ac:dyDescent="0.15">
      <c r="B45" s="1049"/>
      <c r="D45" s="1049"/>
    </row>
    <row r="46" spans="1:4" s="131" customFormat="1" ht="24.0" customHeight="1" x14ac:dyDescent="0.15">
      <c r="B46" s="1049"/>
      <c r="D46" s="1049"/>
    </row>
    <row r="47" spans="1:4" s="131" customFormat="1" ht="24.0" customHeight="1" x14ac:dyDescent="0.15">
      <c r="B47" s="1049"/>
      <c r="D47" s="1049"/>
    </row>
    <row r="48" spans="1:4" s="131" customFormat="1" ht="24.0" customHeight="1" x14ac:dyDescent="0.15">
      <c r="B48" s="1049"/>
      <c r="D48" s="1049"/>
    </row>
    <row r="49" spans="1:4" s="131" customFormat="1" ht="24.0" customHeight="1" x14ac:dyDescent="0.15">
      <c r="B49" s="1049"/>
      <c r="D49" s="1049"/>
    </row>
    <row r="50" spans="1:4" s="131" customFormat="1" ht="24.0" customHeight="1" x14ac:dyDescent="0.15">
      <c r="B50" s="1049"/>
      <c r="D50" s="1049"/>
    </row>
    <row r="51" spans="1:4" s="131" customFormat="1" ht="24.0" customHeight="1" x14ac:dyDescent="0.15">
      <c r="B51" s="1049"/>
      <c r="D51" s="1049"/>
    </row>
    <row r="52" spans="1:4" s="131" customFormat="1" ht="24.0" customHeight="1" x14ac:dyDescent="0.15">
      <c r="B52" s="1049"/>
      <c r="D52" s="1049"/>
    </row>
    <row r="53" spans="1:4" s="131" customFormat="1" ht="24.0" customHeight="1" x14ac:dyDescent="0.15">
      <c r="B53" s="1049"/>
      <c r="D53" s="1049"/>
    </row>
    <row r="54" spans="1:4" s="131" customFormat="1" ht="24.0" customHeight="1" x14ac:dyDescent="0.15">
      <c r="B54" s="1049"/>
      <c r="D54" s="1049"/>
    </row>
    <row r="55" spans="1:4" s="131" customFormat="1" ht="24.0" customHeight="1" x14ac:dyDescent="0.15">
      <c r="B55" s="1049"/>
      <c r="D55" s="1049"/>
    </row>
    <row r="56" spans="1:4" s="131" customFormat="1" ht="24.0" customHeight="1" x14ac:dyDescent="0.15">
      <c r="B56" s="1049"/>
      <c r="D56" s="1049"/>
    </row>
    <row r="57" spans="1:4" s="131" customFormat="1" ht="24.0" customHeight="1" x14ac:dyDescent="0.15">
      <c r="B57" s="1049"/>
      <c r="D57" s="1049"/>
    </row>
    <row r="58" spans="1:4" s="131" customFormat="1" ht="24.0" customHeight="1" x14ac:dyDescent="0.15">
      <c r="B58" s="1049"/>
      <c r="D58" s="1049"/>
    </row>
    <row r="59" spans="1:4" s="131" customFormat="1" ht="24.0" customHeight="1" x14ac:dyDescent="0.15">
      <c r="B59" s="1049"/>
      <c r="D59" s="1049"/>
    </row>
    <row r="60" spans="1:4" s="131" customFormat="1" ht="24.0" customHeight="1" x14ac:dyDescent="0.15">
      <c r="B60" s="1049"/>
      <c r="D60" s="1049"/>
    </row>
    <row r="61" spans="1:4" s="131" customFormat="1" ht="24.0" customHeight="1" x14ac:dyDescent="0.15">
      <c r="B61" s="1049"/>
      <c r="D61" s="1049"/>
    </row>
    <row r="62" spans="1:4" s="131" customFormat="1" ht="24.0" customHeight="1" x14ac:dyDescent="0.15">
      <c r="B62" s="1049"/>
      <c r="D62" s="1049"/>
    </row>
    <row r="63" spans="1:4" s="131" customFormat="1" ht="24.0" customHeight="1" x14ac:dyDescent="0.15">
      <c r="B63" s="1049"/>
      <c r="D63" s="1049"/>
    </row>
    <row r="64" spans="1:4" s="131" customFormat="1" ht="24.0" customHeight="1" x14ac:dyDescent="0.15">
      <c r="B64" s="1049"/>
      <c r="D64" s="1049"/>
    </row>
    <row r="65" spans="1:4" s="131" customFormat="1" ht="24.0" customHeight="1" x14ac:dyDescent="0.15">
      <c r="B65" s="1049"/>
      <c r="D65" s="1049"/>
    </row>
    <row r="66" spans="1:4" s="131" customFormat="1" ht="24.0" customHeight="1" x14ac:dyDescent="0.15">
      <c r="B66" s="1049"/>
      <c r="D66" s="1049"/>
    </row>
    <row r="67" spans="1:4" s="131" customFormat="1" ht="24.0" customHeight="1" x14ac:dyDescent="0.15">
      <c r="B67" s="1049"/>
      <c r="D67" s="1049"/>
    </row>
    <row r="68" spans="1:4" s="131" customFormat="1" ht="24.0" customHeight="1" x14ac:dyDescent="0.15">
      <c r="B68" s="1049"/>
      <c r="D68" s="1049"/>
    </row>
    <row r="69" spans="1:4" s="131" customFormat="1" ht="24.0" customHeight="1" x14ac:dyDescent="0.15">
      <c r="B69" s="1049"/>
      <c r="D69" s="1049"/>
    </row>
    <row r="70" spans="1:4" s="131" customFormat="1" ht="24.0" customHeight="1" x14ac:dyDescent="0.15">
      <c r="B70" s="1049"/>
      <c r="D70" s="1049"/>
    </row>
    <row r="71" spans="1:4" s="131" customFormat="1" ht="24.0" customHeight="1" x14ac:dyDescent="0.15">
      <c r="B71" s="1049"/>
      <c r="D71" s="1049"/>
    </row>
    <row r="72" spans="1:4" s="131" customFormat="1" ht="24.0" customHeight="1" x14ac:dyDescent="0.15">
      <c r="B72" s="1049"/>
      <c r="D72" s="1049"/>
    </row>
    <row r="73" spans="1:4" s="131" customFormat="1" ht="24.0" customHeight="1" x14ac:dyDescent="0.15">
      <c r="B73" s="1049"/>
      <c r="D73" s="1049"/>
    </row>
    <row r="74" spans="1:4" s="131" customFormat="1" ht="24.0" customHeight="1" x14ac:dyDescent="0.15">
      <c r="B74" s="1049"/>
      <c r="D74" s="1049"/>
    </row>
    <row r="75" spans="1:4" s="131" customFormat="1" ht="24.0" customHeight="1" x14ac:dyDescent="0.15">
      <c r="B75" s="1049"/>
      <c r="D75" s="1049"/>
    </row>
    <row r="76" spans="1:4" s="131" customFormat="1" ht="24.0" customHeight="1" x14ac:dyDescent="0.15">
      <c r="B76" s="1049"/>
      <c r="D76" s="1049"/>
    </row>
    <row r="77" spans="1:4" s="131" customFormat="1" ht="24.0" customHeight="1" x14ac:dyDescent="0.15">
      <c r="B77" s="1049"/>
      <c r="D77" s="1049"/>
    </row>
    <row r="78" spans="1:4" s="131" customFormat="1" ht="24.0" customHeight="1" x14ac:dyDescent="0.15">
      <c r="B78" s="1049"/>
      <c r="D78" s="1049"/>
    </row>
    <row r="79" spans="1:4" s="131" customFormat="1" ht="24.0" customHeight="1" x14ac:dyDescent="0.15">
      <c r="B79" s="1049"/>
      <c r="D79" s="1049"/>
    </row>
    <row r="80" spans="1:4" s="131" customFormat="1" ht="24.0" customHeight="1" x14ac:dyDescent="0.15">
      <c r="B80" s="1049"/>
      <c r="D80" s="1049"/>
    </row>
    <row r="81" spans="1:4" s="131" customFormat="1" ht="24.0" customHeight="1" x14ac:dyDescent="0.15">
      <c r="B81" s="1049"/>
      <c r="D81" s="1049"/>
    </row>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9"/>
  <sheetViews>
    <sheetView showZeros="0" zoomScale="85" zoomScaleNormal="85" topLeftCell="A16" workbookViewId="0">
      <selection activeCell="B16" activeCellId="0" sqref="B1:D1048576"/>
    </sheetView>
  </sheetViews>
  <sheetFormatPr defaultRowHeight="14.25" defaultColWidth="9.000137329101562" x14ac:dyDescent="0.15"/>
  <cols>
    <col min="1" max="1" width="43.0" customWidth="1" style="153"/>
    <col min="2" max="4" width="10.625" customWidth="1" style="1076"/>
    <col min="5" max="5" width="10.625" customWidth="1" style="153"/>
    <col min="6" max="16384" width="9.0" style="153"/>
  </cols>
  <sheetData>
    <row r="1" spans="1:4" s="2" customFormat="1" ht="24.0" customHeight="1" x14ac:dyDescent="0.15">
      <c r="B1" s="1085"/>
      <c r="C1" s="1085"/>
      <c r="D1" s="1085"/>
    </row>
    <row r="2" spans="1:5" s="148" customFormat="1" ht="42.5" customHeight="1" x14ac:dyDescent="0.15">
      <c r="A2" s="765" t="s">
        <v>748</v>
      </c>
      <c r="B2" s="891"/>
      <c r="C2" s="891"/>
      <c r="D2" s="891"/>
      <c r="E2" s="731"/>
    </row>
    <row r="3" spans="1:5" s="118" customFormat="1" ht="27.0" customHeight="1" x14ac:dyDescent="0.15">
      <c r="B3" s="1084"/>
      <c r="C3" s="1084"/>
      <c r="D3" s="1083" t="s">
        <v>1</v>
      </c>
      <c r="E3" s="761"/>
    </row>
    <row r="4" spans="1:5" s="149" customFormat="1" ht="30.0" customHeight="1" x14ac:dyDescent="0.15">
      <c r="A4" s="52" t="s">
        <v>396</v>
      </c>
      <c r="B4" s="1082" t="s">
        <v>509</v>
      </c>
      <c r="C4" s="1082" t="s">
        <v>533</v>
      </c>
      <c r="D4" s="1082" t="s">
        <v>5</v>
      </c>
      <c r="E4" s="120" t="s">
        <v>510</v>
      </c>
    </row>
    <row r="5" spans="1:5" s="149" customFormat="1" ht="24.0" customHeight="1" x14ac:dyDescent="0.15">
      <c r="A5" s="170" t="s">
        <v>683</v>
      </c>
      <c r="B5" s="1023"/>
      <c r="C5" s="1079"/>
      <c r="D5" s="1079"/>
      <c r="E5" s="159"/>
    </row>
    <row r="6" spans="1:5" s="149" customFormat="1" ht="24.0" customHeight="1" x14ac:dyDescent="0.15">
      <c r="A6" s="171" t="s">
        <v>684</v>
      </c>
      <c r="B6" s="1014"/>
      <c r="C6" s="1080"/>
      <c r="D6" s="1080"/>
      <c r="E6" s="156"/>
    </row>
    <row r="7" spans="1:5" s="149" customFormat="1" ht="24.0" customHeight="1" x14ac:dyDescent="0.15">
      <c r="A7" s="172" t="s">
        <v>685</v>
      </c>
      <c r="B7" s="1014"/>
      <c r="C7" s="1081"/>
      <c r="D7" s="1081"/>
      <c r="E7" s="158"/>
    </row>
    <row r="8" spans="1:5" s="149" customFormat="1" ht="24.0" customHeight="1" x14ac:dyDescent="0.15">
      <c r="A8" s="172" t="s">
        <v>686</v>
      </c>
      <c r="B8" s="1014"/>
      <c r="C8" s="1081"/>
      <c r="D8" s="1081"/>
      <c r="E8" s="158"/>
    </row>
    <row r="9" spans="1:5" s="149" customFormat="1" ht="24.0" customHeight="1" x14ac:dyDescent="0.15">
      <c r="A9" s="172" t="s">
        <v>687</v>
      </c>
      <c r="B9" s="1014"/>
      <c r="C9" s="1080"/>
      <c r="D9" s="1080"/>
      <c r="E9" s="156"/>
    </row>
    <row r="10" spans="1:5" s="149" customFormat="1" ht="24.0" customHeight="1" x14ac:dyDescent="0.15">
      <c r="A10" s="172" t="s">
        <v>688</v>
      </c>
      <c r="B10" s="1014"/>
      <c r="C10" s="1080"/>
      <c r="D10" s="1080"/>
      <c r="E10" s="156"/>
    </row>
    <row r="11" spans="1:5" s="149" customFormat="1" ht="24.0" customHeight="1" x14ac:dyDescent="0.15">
      <c r="A11" s="172" t="s">
        <v>689</v>
      </c>
      <c r="B11" s="1014"/>
      <c r="C11" s="1080"/>
      <c r="D11" s="1080"/>
      <c r="E11" s="156"/>
    </row>
    <row r="12" spans="1:5" s="149" customFormat="1" ht="24.0" customHeight="1" x14ac:dyDescent="0.15">
      <c r="A12" s="172" t="s">
        <v>690</v>
      </c>
      <c r="B12" s="1014"/>
      <c r="C12" s="1080"/>
      <c r="D12" s="1080"/>
      <c r="E12" s="156"/>
    </row>
    <row r="13" spans="1:5" s="149" customFormat="1" ht="24.0" customHeight="1" x14ac:dyDescent="0.15">
      <c r="A13" s="172" t="s">
        <v>691</v>
      </c>
      <c r="B13" s="1014"/>
      <c r="C13" s="1080"/>
      <c r="D13" s="1080"/>
      <c r="E13" s="156"/>
    </row>
    <row r="14" spans="1:5" s="149" customFormat="1" ht="24.0" customHeight="1" x14ac:dyDescent="0.15">
      <c r="A14" s="172" t="s">
        <v>692</v>
      </c>
      <c r="B14" s="1014"/>
      <c r="C14" s="1080"/>
      <c r="D14" s="1080"/>
      <c r="E14" s="156"/>
    </row>
    <row r="15" spans="1:5" s="149" customFormat="1" ht="24.0" customHeight="1" x14ac:dyDescent="0.15">
      <c r="A15" s="172" t="s">
        <v>693</v>
      </c>
      <c r="B15" s="1014"/>
      <c r="C15" s="1080"/>
      <c r="D15" s="1080"/>
      <c r="E15" s="156"/>
    </row>
    <row r="16" spans="1:5" s="149" customFormat="1" ht="24.0" customHeight="1" x14ac:dyDescent="0.15">
      <c r="A16" s="171" t="s">
        <v>694</v>
      </c>
      <c r="B16" s="1014"/>
      <c r="C16" s="1079"/>
      <c r="D16" s="1079"/>
      <c r="E16" s="159"/>
    </row>
    <row r="17" spans="1:5" s="150" customFormat="1" ht="24.0" customHeight="1" x14ac:dyDescent="0.15">
      <c r="A17" s="171" t="s">
        <v>695</v>
      </c>
      <c r="B17" s="1014"/>
      <c r="C17" s="1079"/>
      <c r="D17" s="1079"/>
      <c r="E17" s="159"/>
    </row>
    <row r="18" spans="1:5" s="150" customFormat="1" ht="24.0" customHeight="1" x14ac:dyDescent="0.15">
      <c r="A18" s="171" t="s">
        <v>696</v>
      </c>
      <c r="B18" s="1014"/>
      <c r="C18" s="1079"/>
      <c r="D18" s="1079"/>
      <c r="E18" s="159"/>
    </row>
    <row r="19" spans="1:5" s="150" customFormat="1" ht="24.0" customHeight="1" x14ac:dyDescent="0.15">
      <c r="A19" s="171" t="s">
        <v>697</v>
      </c>
      <c r="B19" s="1014"/>
      <c r="C19" s="1079"/>
      <c r="D19" s="1079"/>
      <c r="E19" s="159"/>
    </row>
    <row r="20" spans="1:5" s="150" customFormat="1" ht="24.0" customHeight="1" x14ac:dyDescent="0.15">
      <c r="A20" s="171" t="s">
        <v>698</v>
      </c>
      <c r="B20" s="1014"/>
      <c r="C20" s="1079"/>
      <c r="D20" s="1079"/>
      <c r="E20" s="159"/>
    </row>
    <row r="21" spans="1:5" s="150" customFormat="1" ht="24.0" customHeight="1" x14ac:dyDescent="0.15">
      <c r="A21" s="171" t="s">
        <v>749</v>
      </c>
      <c r="B21" s="1014"/>
      <c r="C21" s="1079"/>
      <c r="D21" s="1079"/>
      <c r="E21" s="159"/>
    </row>
    <row r="22" spans="1:13" s="150" customFormat="1" ht="24.0" customHeight="1" x14ac:dyDescent="0.15">
      <c r="A22" s="171" t="s">
        <v>700</v>
      </c>
      <c r="B22" s="1014"/>
      <c r="C22" s="1079"/>
      <c r="D22" s="1079"/>
      <c r="E22" s="159"/>
      <c r="M22" s="166"/>
    </row>
    <row r="23" spans="1:5" s="150" customFormat="1" ht="24.0" customHeight="1" x14ac:dyDescent="0.15">
      <c r="A23" s="170" t="s">
        <v>701</v>
      </c>
      <c r="B23" s="1023"/>
      <c r="C23" s="1079"/>
      <c r="D23" s="1079"/>
      <c r="E23" s="159"/>
    </row>
    <row r="24" spans="1:5" s="150" customFormat="1" ht="24.0" customHeight="1" x14ac:dyDescent="0.15">
      <c r="A24" s="171" t="s">
        <v>702</v>
      </c>
      <c r="B24" s="1014"/>
      <c r="C24" s="1079"/>
      <c r="D24" s="1079"/>
      <c r="E24" s="159"/>
    </row>
    <row r="25" spans="1:5" s="150" customFormat="1" ht="24.0" customHeight="1" x14ac:dyDescent="0.15">
      <c r="A25" s="171" t="s">
        <v>703</v>
      </c>
      <c r="B25" s="1014"/>
      <c r="C25" s="1079"/>
      <c r="D25" s="1079"/>
      <c r="E25" s="159"/>
    </row>
    <row r="26" spans="1:5" s="150" customFormat="1" ht="24.0" customHeight="1" x14ac:dyDescent="0.15">
      <c r="A26" s="171" t="s">
        <v>704</v>
      </c>
      <c r="B26" s="1014"/>
      <c r="C26" s="1079"/>
      <c r="D26" s="1079"/>
      <c r="E26" s="159"/>
    </row>
    <row r="27" spans="1:5" s="150" customFormat="1" ht="24.0" customHeight="1" x14ac:dyDescent="0.15">
      <c r="A27" s="171" t="s">
        <v>705</v>
      </c>
      <c r="B27" s="1014"/>
      <c r="C27" s="1079"/>
      <c r="D27" s="1079"/>
      <c r="E27" s="159"/>
    </row>
    <row r="28" spans="1:5" s="150" customFormat="1" ht="24.0" customHeight="1" x14ac:dyDescent="0.15">
      <c r="A28" s="170" t="s">
        <v>706</v>
      </c>
      <c r="B28" s="1023"/>
      <c r="C28" s="1079"/>
      <c r="D28" s="1079"/>
      <c r="E28" s="159"/>
    </row>
    <row r="29" spans="1:9" s="150" customFormat="1" ht="24.0" customHeight="1" x14ac:dyDescent="0.15">
      <c r="A29" s="171" t="s">
        <v>707</v>
      </c>
      <c r="B29" s="1014"/>
      <c r="C29" s="1079"/>
      <c r="D29" s="1079"/>
      <c r="E29" s="159"/>
      <c r="I29" s="166"/>
    </row>
    <row r="30" spans="1:5" s="150" customFormat="1" ht="24.0" customHeight="1" x14ac:dyDescent="0.15">
      <c r="A30" s="171" t="s">
        <v>708</v>
      </c>
      <c r="B30" s="1014"/>
      <c r="C30" s="1079"/>
      <c r="D30" s="1079"/>
      <c r="E30" s="159"/>
    </row>
    <row r="31" spans="1:5" s="150" customFormat="1" ht="24.0" customHeight="1" x14ac:dyDescent="0.15">
      <c r="A31" s="171" t="s">
        <v>709</v>
      </c>
      <c r="B31" s="1014"/>
      <c r="C31" s="1079"/>
      <c r="D31" s="1079"/>
      <c r="E31" s="159"/>
    </row>
    <row r="32" spans="1:5" s="150" customFormat="1" ht="24.0" customHeight="1" x14ac:dyDescent="0.15">
      <c r="A32" s="170" t="s">
        <v>710</v>
      </c>
      <c r="B32" s="1023"/>
      <c r="C32" s="1079"/>
      <c r="D32" s="1079"/>
      <c r="E32" s="159"/>
    </row>
    <row r="33" spans="1:5" s="150" customFormat="1" ht="24.0" customHeight="1" x14ac:dyDescent="0.15">
      <c r="A33" s="171" t="s">
        <v>711</v>
      </c>
      <c r="B33" s="1023"/>
      <c r="C33" s="1079"/>
      <c r="D33" s="1079"/>
      <c r="E33" s="159"/>
    </row>
    <row r="34" spans="1:5" s="150" customFormat="1" ht="24.0" customHeight="1" x14ac:dyDescent="0.15">
      <c r="A34" s="171" t="s">
        <v>712</v>
      </c>
      <c r="B34" s="1014"/>
      <c r="C34" s="1079"/>
      <c r="D34" s="1079"/>
      <c r="E34" s="159"/>
    </row>
    <row r="35" spans="1:5" s="150" customFormat="1" ht="24.0" customHeight="1" x14ac:dyDescent="0.15">
      <c r="A35" s="170" t="s">
        <v>713</v>
      </c>
      <c r="B35" s="1023">
        <v>50</v>
      </c>
      <c r="C35" s="1078">
        <v>50</v>
      </c>
      <c r="D35" s="1078">
        <v>50</v>
      </c>
      <c r="E35" s="175">
        <f>D35/B35</f>
        <v>1</v>
      </c>
    </row>
    <row r="36" spans="1:5" s="150" customFormat="1" ht="24.0" customHeight="1" x14ac:dyDescent="0.15">
      <c r="A36" s="171" t="s">
        <v>714</v>
      </c>
      <c r="B36" s="1014">
        <v>50</v>
      </c>
      <c r="C36" s="1079">
        <v>50</v>
      </c>
      <c r="D36" s="1079">
        <v>50</v>
      </c>
      <c r="E36" s="162">
        <f>D36/B36</f>
        <v>1</v>
      </c>
    </row>
    <row r="37" spans="1:5" s="150" customFormat="1" ht="24.0" customHeight="1" x14ac:dyDescent="0.15">
      <c r="A37" s="173" t="s">
        <v>715</v>
      </c>
      <c r="B37" s="1023">
        <v>50</v>
      </c>
      <c r="C37" s="1078">
        <v>50</v>
      </c>
      <c r="D37" s="1078">
        <v>50</v>
      </c>
      <c r="E37" s="175">
        <f>D37/B37</f>
        <v>1</v>
      </c>
    </row>
    <row r="38" spans="1:4" s="150" customFormat="1" ht="24.0" customHeight="1" x14ac:dyDescent="0.15">
      <c r="B38" s="1077"/>
      <c r="C38" s="1077"/>
      <c r="D38" s="1077"/>
    </row>
    <row r="39" spans="1:4" s="150" customFormat="1" ht="24.0" customHeight="1" x14ac:dyDescent="0.15">
      <c r="B39" s="1077"/>
      <c r="C39" s="1077"/>
      <c r="D39" s="1077"/>
    </row>
    <row r="40" spans="1:4" s="150" customFormat="1" ht="24.0" customHeight="1" x14ac:dyDescent="0.15">
      <c r="B40" s="1077"/>
      <c r="C40" s="1077"/>
      <c r="D40" s="1077"/>
    </row>
    <row r="41" spans="1:4" s="150" customFormat="1" ht="24.0" customHeight="1" x14ac:dyDescent="0.15">
      <c r="B41" s="1077"/>
      <c r="C41" s="1077"/>
      <c r="D41" s="1077"/>
    </row>
    <row r="42" spans="1:4" s="150" customFormat="1" ht="24.0" customHeight="1" x14ac:dyDescent="0.15">
      <c r="B42" s="1077"/>
      <c r="C42" s="1077"/>
      <c r="D42" s="1077"/>
    </row>
    <row r="43" spans="1:4" s="150" customFormat="1" ht="24.0" customHeight="1" x14ac:dyDescent="0.15">
      <c r="B43" s="1077"/>
      <c r="C43" s="1077"/>
      <c r="D43" s="1077"/>
    </row>
    <row r="44" spans="1:4" s="150" customFormat="1" ht="24.0" customHeight="1" x14ac:dyDescent="0.15">
      <c r="B44" s="1077"/>
      <c r="C44" s="1077"/>
      <c r="D44" s="1077"/>
    </row>
    <row r="45" spans="1:4" s="150" customFormat="1" ht="24.0" customHeight="1" x14ac:dyDescent="0.15">
      <c r="B45" s="1077"/>
      <c r="C45" s="1077"/>
      <c r="D45" s="1077"/>
    </row>
    <row r="46" spans="1:4" s="150" customFormat="1" ht="24.0" customHeight="1" x14ac:dyDescent="0.15">
      <c r="B46" s="1077"/>
      <c r="C46" s="1077"/>
      <c r="D46" s="1077"/>
    </row>
    <row r="47" spans="1:4" s="150" customFormat="1" ht="24.0" customHeight="1" x14ac:dyDescent="0.15">
      <c r="B47" s="1077"/>
      <c r="C47" s="1077"/>
      <c r="D47" s="1077"/>
    </row>
    <row r="48" spans="1:4" s="150" customFormat="1" ht="24.0" customHeight="1" x14ac:dyDescent="0.15">
      <c r="B48" s="1077"/>
      <c r="C48" s="1077"/>
      <c r="D48" s="1077"/>
    </row>
    <row r="49" spans="1:4" s="150" customFormat="1" ht="24.0" customHeight="1" x14ac:dyDescent="0.15">
      <c r="B49" s="1077"/>
      <c r="C49" s="1077"/>
      <c r="D49" s="1077"/>
    </row>
    <row r="50" spans="1:4" s="150" customFormat="1" ht="24.0" customHeight="1" x14ac:dyDescent="0.15">
      <c r="B50" s="1077"/>
      <c r="C50" s="1077"/>
      <c r="D50" s="1077"/>
    </row>
    <row r="51" spans="1:4" s="150" customFormat="1" ht="24.0" customHeight="1" x14ac:dyDescent="0.15">
      <c r="B51" s="1077"/>
      <c r="C51" s="1077"/>
      <c r="D51" s="1077"/>
    </row>
    <row r="52" spans="1:4" s="150" customFormat="1" ht="24.0" customHeight="1" x14ac:dyDescent="0.15">
      <c r="B52" s="1077"/>
      <c r="C52" s="1077"/>
      <c r="D52" s="1077"/>
    </row>
    <row r="53" spans="1:4" s="150" customFormat="1" ht="24.0" customHeight="1" x14ac:dyDescent="0.15">
      <c r="B53" s="1077"/>
      <c r="C53" s="1077"/>
      <c r="D53" s="1077"/>
    </row>
    <row r="54" spans="1:4" s="150" customFormat="1" ht="24.0" customHeight="1" x14ac:dyDescent="0.15">
      <c r="B54" s="1077"/>
      <c r="C54" s="1077"/>
      <c r="D54" s="1077"/>
    </row>
    <row r="55" spans="1:4" s="150" customFormat="1" ht="24.0" customHeight="1" x14ac:dyDescent="0.15">
      <c r="B55" s="1077"/>
      <c r="C55" s="1077"/>
      <c r="D55" s="1077"/>
    </row>
    <row r="56" spans="1:4" s="150" customFormat="1" ht="24.0" customHeight="1" x14ac:dyDescent="0.15">
      <c r="B56" s="1077"/>
      <c r="C56" s="1077"/>
      <c r="D56" s="1077"/>
    </row>
    <row r="57" spans="1:4" s="150" customFormat="1" ht="24.0" customHeight="1" x14ac:dyDescent="0.15">
      <c r="B57" s="1077"/>
      <c r="C57" s="1077"/>
      <c r="D57" s="1077"/>
    </row>
    <row r="58" spans="1:4" s="150" customFormat="1" ht="24.0" customHeight="1" x14ac:dyDescent="0.15">
      <c r="B58" s="1077"/>
      <c r="C58" s="1077"/>
      <c r="D58" s="1077"/>
    </row>
    <row r="59" spans="1:4" s="150" customFormat="1" ht="24.0" customHeight="1" x14ac:dyDescent="0.15">
      <c r="B59" s="1077"/>
      <c r="C59" s="1077"/>
      <c r="D59" s="1077"/>
    </row>
    <row r="60" spans="1:4" s="150" customFormat="1" ht="24.0" customHeight="1" x14ac:dyDescent="0.15">
      <c r="B60" s="1077"/>
      <c r="C60" s="1077"/>
      <c r="D60" s="1077"/>
    </row>
    <row r="61" spans="1:4" s="150" customFormat="1" ht="24.0" customHeight="1" x14ac:dyDescent="0.15">
      <c r="B61" s="1077"/>
      <c r="C61" s="1077"/>
      <c r="D61" s="1077"/>
    </row>
    <row r="62" spans="1:4" s="150" customFormat="1" ht="24.0" customHeight="1" x14ac:dyDescent="0.15">
      <c r="B62" s="1077"/>
      <c r="C62" s="1077"/>
      <c r="D62" s="1077"/>
    </row>
    <row r="63" spans="1:4" s="150" customFormat="1" ht="24.0" customHeight="1" x14ac:dyDescent="0.15">
      <c r="B63" s="1077"/>
      <c r="C63" s="1077"/>
      <c r="D63" s="1077"/>
    </row>
    <row r="64" spans="1:4" s="150" customFormat="1" ht="24.0" customHeight="1" x14ac:dyDescent="0.15">
      <c r="B64" s="1077"/>
      <c r="C64" s="1077"/>
      <c r="D64" s="1077"/>
    </row>
    <row r="65" spans="1:4" s="150" customFormat="1" ht="24.0" customHeight="1" x14ac:dyDescent="0.15">
      <c r="B65" s="1077"/>
      <c r="C65" s="1077"/>
      <c r="D65" s="1077"/>
    </row>
    <row r="66" spans="1:4" s="150" customFormat="1" ht="24.0" customHeight="1" x14ac:dyDescent="0.15">
      <c r="B66" s="1077"/>
      <c r="C66" s="1077"/>
      <c r="D66" s="1077"/>
    </row>
    <row r="67" spans="1:4" s="150" customFormat="1" ht="24.0" customHeight="1" x14ac:dyDescent="0.15">
      <c r="B67" s="1077"/>
      <c r="C67" s="1077"/>
      <c r="D67" s="1077"/>
    </row>
    <row r="68" spans="1:4" s="150" customFormat="1" ht="24.0" customHeight="1" x14ac:dyDescent="0.15">
      <c r="B68" s="1077"/>
      <c r="C68" s="1077"/>
      <c r="D68" s="1077"/>
    </row>
    <row r="69" spans="1:4" s="150" customFormat="1" ht="24.0" customHeight="1" x14ac:dyDescent="0.15">
      <c r="B69" s="1077"/>
      <c r="C69" s="1077"/>
      <c r="D69" s="1077"/>
    </row>
    <row r="70" spans="1:4" s="150" customFormat="1" ht="24.0" customHeight="1" x14ac:dyDescent="0.15">
      <c r="B70" s="1077"/>
      <c r="C70" s="1077"/>
      <c r="D70" s="1077"/>
    </row>
    <row r="71" spans="1:4" s="150" customFormat="1" ht="24.0" customHeight="1" x14ac:dyDescent="0.15">
      <c r="B71" s="1077"/>
      <c r="C71" s="1077"/>
      <c r="D71" s="1077"/>
    </row>
    <row r="72" spans="1:4" s="150" customFormat="1" ht="24.0" customHeight="1" x14ac:dyDescent="0.15">
      <c r="B72" s="1077"/>
      <c r="C72" s="1077"/>
      <c r="D72" s="1077"/>
    </row>
    <row r="73" spans="1:4" s="150" customFormat="1" ht="24.0" customHeight="1" x14ac:dyDescent="0.15">
      <c r="B73" s="1077"/>
      <c r="C73" s="1077"/>
      <c r="D73" s="1077"/>
    </row>
    <row r="74" spans="1:4" s="150" customFormat="1" ht="24.0" customHeight="1" x14ac:dyDescent="0.15">
      <c r="B74" s="1077"/>
      <c r="C74" s="1077"/>
      <c r="D74" s="1077"/>
    </row>
    <row r="75" spans="1:4" s="150" customFormat="1" ht="24.0" customHeight="1" x14ac:dyDescent="0.15">
      <c r="B75" s="1077"/>
      <c r="C75" s="1077"/>
      <c r="D75" s="1077"/>
    </row>
    <row r="76" spans="1:4" s="150" customFormat="1" ht="24.0" customHeight="1" x14ac:dyDescent="0.15">
      <c r="B76" s="1077"/>
      <c r="C76" s="1077"/>
      <c r="D76" s="1077"/>
    </row>
    <row r="77" spans="1:4" s="150" customFormat="1" ht="24.0" customHeight="1" x14ac:dyDescent="0.15">
      <c r="B77" s="1077"/>
      <c r="C77" s="1077"/>
      <c r="D77" s="1077"/>
    </row>
    <row r="78" spans="1:4" s="150" customFormat="1" ht="24.0" customHeight="1" x14ac:dyDescent="0.15">
      <c r="B78" s="1077"/>
      <c r="C78" s="1077"/>
      <c r="D78" s="1077"/>
    </row>
    <row r="79" spans="1:4" s="150" customFormat="1" ht="24.0" customHeight="1" x14ac:dyDescent="0.15">
      <c r="B79" s="1077"/>
      <c r="C79" s="1077"/>
      <c r="D79" s="1077"/>
    </row>
    <row r="80" spans="1:4" s="150" customFormat="1" ht="24.0" customHeight="1" x14ac:dyDescent="0.15">
      <c r="B80" s="1077"/>
      <c r="C80" s="1077"/>
      <c r="D80" s="1077"/>
    </row>
    <row r="81" spans="1:4" s="150" customFormat="1" ht="24.0" customHeight="1" x14ac:dyDescent="0.15">
      <c r="B81" s="1077"/>
      <c r="C81" s="1077"/>
      <c r="D81" s="1077"/>
    </row>
    <row r="82" spans="1:4" s="150" customFormat="1" ht="13.8" customHeight="1" x14ac:dyDescent="0.15">
      <c r="B82" s="1077"/>
      <c r="C82" s="1077"/>
      <c r="D82" s="1077"/>
    </row>
    <row r="83" spans="1:4" s="150" customFormat="1" ht="13.8" customHeight="1" x14ac:dyDescent="0.15">
      <c r="B83" s="1077"/>
      <c r="C83" s="1077"/>
      <c r="D83" s="1077"/>
    </row>
    <row r="84" spans="1:4" s="150" customFormat="1" ht="13.8" customHeight="1" x14ac:dyDescent="0.15">
      <c r="B84" s="1077"/>
      <c r="C84" s="1077"/>
      <c r="D84" s="1077"/>
    </row>
    <row r="85" spans="1:4" s="150" customFormat="1" ht="13.8" customHeight="1" x14ac:dyDescent="0.15">
      <c r="B85" s="1077"/>
      <c r="C85" s="1077"/>
      <c r="D85" s="1077"/>
    </row>
    <row r="86" spans="1:4" s="150" customFormat="1" ht="13.8" customHeight="1" x14ac:dyDescent="0.15">
      <c r="B86" s="1077"/>
      <c r="C86" s="1077"/>
      <c r="D86" s="1077"/>
    </row>
    <row r="87" spans="1:4" s="150" customFormat="1" ht="13.8" customHeight="1" x14ac:dyDescent="0.15">
      <c r="B87" s="1077"/>
      <c r="C87" s="1077"/>
      <c r="D87" s="1077"/>
    </row>
    <row r="88" spans="1:4" s="150" customFormat="1" ht="13.8" customHeight="1" x14ac:dyDescent="0.15">
      <c r="B88" s="1077"/>
      <c r="C88" s="1077"/>
      <c r="D88" s="1077"/>
    </row>
    <row r="89" spans="1:4" s="150" customFormat="1" ht="13.8" customHeight="1" x14ac:dyDescent="0.15">
      <c r="B89" s="1077"/>
      <c r="C89" s="1077"/>
      <c r="D89" s="1077"/>
    </row>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85" zoomScaleNormal="85" topLeftCell="A10" workbookViewId="0">
      <selection activeCell="B10" activeCellId="0" sqref="B1:D1048576"/>
    </sheetView>
  </sheetViews>
  <sheetFormatPr defaultRowHeight="14.25" defaultColWidth="9.000137329101562" x14ac:dyDescent="0.15"/>
  <cols>
    <col min="1" max="1" width="68.25" customWidth="1" style="153"/>
    <col min="2" max="4" width="9.625" customWidth="1" style="1076"/>
    <col min="5" max="5" width="9.625" customWidth="1" style="153"/>
    <col min="6" max="16384" width="9.0" style="153"/>
  </cols>
  <sheetData>
    <row r="1" spans="1:4" s="2" customFormat="1" ht="24.0" customHeight="1" x14ac:dyDescent="0.15">
      <c r="B1" s="1085"/>
      <c r="C1" s="1085"/>
      <c r="D1" s="1085"/>
    </row>
    <row r="2" spans="1:5" s="148" customFormat="1" ht="42.5" customHeight="1" x14ac:dyDescent="0.15">
      <c r="A2" s="736" t="s">
        <v>750</v>
      </c>
      <c r="B2" s="919"/>
      <c r="C2" s="919"/>
      <c r="D2" s="919"/>
      <c r="E2" s="736"/>
    </row>
    <row r="3" spans="1:5" s="118" customFormat="1" ht="27.0" customHeight="1" x14ac:dyDescent="0.15">
      <c r="B3" s="1084"/>
      <c r="C3" s="1094" t="s">
        <v>1</v>
      </c>
      <c r="D3" s="891"/>
      <c r="E3" s="731"/>
    </row>
    <row r="4" spans="1:5" s="149" customFormat="1" ht="31.5" customHeight="1" x14ac:dyDescent="0.15">
      <c r="A4" s="52" t="s">
        <v>396</v>
      </c>
      <c r="B4" s="1082" t="s">
        <v>509</v>
      </c>
      <c r="C4" s="1082" t="s">
        <v>533</v>
      </c>
      <c r="D4" s="1082" t="s">
        <v>5</v>
      </c>
      <c r="E4" s="120" t="s">
        <v>510</v>
      </c>
    </row>
    <row r="5" spans="1:5" s="149" customFormat="1" ht="24.0" customHeight="1" x14ac:dyDescent="0.15">
      <c r="A5" s="154" t="s">
        <v>717</v>
      </c>
      <c r="B5" s="1082"/>
      <c r="C5" s="1082"/>
      <c r="D5" s="1082"/>
      <c r="E5" s="120"/>
    </row>
    <row r="6" spans="1:5" s="149" customFormat="1" ht="24.0" customHeight="1" x14ac:dyDescent="0.15">
      <c r="A6" s="155" t="s">
        <v>718</v>
      </c>
      <c r="B6" s="1014"/>
      <c r="C6" s="1080"/>
      <c r="D6" s="1080"/>
      <c r="E6" s="157"/>
    </row>
    <row r="7" spans="1:5" s="150" customFormat="1" ht="24.0" customHeight="1" x14ac:dyDescent="0.15">
      <c r="A7" s="155" t="s">
        <v>751</v>
      </c>
      <c r="B7" s="1014"/>
      <c r="C7" s="1080"/>
      <c r="D7" s="1080"/>
      <c r="E7" s="157"/>
    </row>
    <row r="8" spans="1:5" s="150" customFormat="1" ht="24.0" customHeight="1" x14ac:dyDescent="0.15">
      <c r="A8" s="155" t="s">
        <v>752</v>
      </c>
      <c r="B8" s="1014"/>
      <c r="C8" s="1081"/>
      <c r="D8" s="1081"/>
      <c r="E8" s="158"/>
    </row>
    <row r="9" spans="1:5" s="150" customFormat="1" ht="24.0" customHeight="1" x14ac:dyDescent="0.15">
      <c r="A9" s="155" t="s">
        <v>753</v>
      </c>
      <c r="B9" s="1014"/>
      <c r="C9" s="1080"/>
      <c r="D9" s="1080"/>
      <c r="E9" s="156"/>
    </row>
    <row r="10" spans="1:5" s="150" customFormat="1" ht="24.0" customHeight="1" x14ac:dyDescent="0.15">
      <c r="A10" s="155" t="s">
        <v>754</v>
      </c>
      <c r="B10" s="1014"/>
      <c r="C10" s="1080"/>
      <c r="D10" s="1080"/>
      <c r="E10" s="156"/>
    </row>
    <row r="11" spans="1:5" s="150" customFormat="1" ht="24.0" customHeight="1" x14ac:dyDescent="0.15">
      <c r="A11" s="155" t="s">
        <v>755</v>
      </c>
      <c r="B11" s="1014"/>
      <c r="C11" s="1080"/>
      <c r="D11" s="1080"/>
      <c r="E11" s="156"/>
    </row>
    <row r="12" spans="1:13" s="150" customFormat="1" ht="24.0" customHeight="1" x14ac:dyDescent="0.15">
      <c r="A12" s="155" t="s">
        <v>724</v>
      </c>
      <c r="B12" s="1014"/>
      <c r="C12" s="1080"/>
      <c r="D12" s="1080"/>
      <c r="E12" s="156"/>
      <c r="M12" s="166"/>
    </row>
    <row r="13" spans="1:5" s="149" customFormat="1" ht="24.0" customHeight="1" x14ac:dyDescent="0.15">
      <c r="A13" s="155" t="s">
        <v>756</v>
      </c>
      <c r="B13" s="1014"/>
      <c r="C13" s="1080"/>
      <c r="D13" s="1080"/>
      <c r="E13" s="156"/>
    </row>
    <row r="14" spans="1:5" s="150" customFormat="1" ht="24.0" customHeight="1" x14ac:dyDescent="0.15">
      <c r="A14" s="155" t="s">
        <v>757</v>
      </c>
      <c r="B14" s="1014"/>
      <c r="C14" s="1080"/>
      <c r="D14" s="1080"/>
      <c r="E14" s="156"/>
    </row>
    <row r="15" spans="1:5" s="151" customFormat="1" ht="24.0" customHeight="1" x14ac:dyDescent="0.15">
      <c r="A15" s="155" t="s">
        <v>758</v>
      </c>
      <c r="B15" s="1014"/>
      <c r="C15" s="1080"/>
      <c r="D15" s="1080"/>
      <c r="E15" s="156"/>
    </row>
    <row r="16" spans="1:5" s="151" customFormat="1" ht="24.0" customHeight="1" x14ac:dyDescent="0.15">
      <c r="A16" s="155" t="s">
        <v>759</v>
      </c>
      <c r="B16" s="1014"/>
      <c r="C16" s="1079"/>
      <c r="D16" s="1079"/>
      <c r="E16" s="159"/>
    </row>
    <row r="17" spans="1:5" s="150" customFormat="1" ht="24.0" customHeight="1" x14ac:dyDescent="0.15">
      <c r="A17" s="155" t="s">
        <v>760</v>
      </c>
      <c r="B17" s="1014"/>
      <c r="C17" s="1079"/>
      <c r="D17" s="1079"/>
      <c r="E17" s="159"/>
    </row>
    <row r="18" spans="1:5" s="151" customFormat="1" ht="24.0" customHeight="1" x14ac:dyDescent="0.15">
      <c r="A18" s="155" t="s">
        <v>761</v>
      </c>
      <c r="B18" s="1014"/>
      <c r="C18" s="1079"/>
      <c r="D18" s="1079"/>
      <c r="E18" s="159"/>
    </row>
    <row r="19" spans="1:9" s="151" customFormat="1" ht="24.0" customHeight="1" x14ac:dyDescent="0.15">
      <c r="A19" s="155" t="s">
        <v>762</v>
      </c>
      <c r="B19" s="1014"/>
      <c r="C19" s="1079"/>
      <c r="D19" s="1079"/>
      <c r="E19" s="159"/>
      <c r="I19" s="167"/>
    </row>
    <row r="20" spans="1:5" s="152" customFormat="1" ht="24.0" customHeight="1" x14ac:dyDescent="0.15">
      <c r="A20" s="155" t="s">
        <v>732</v>
      </c>
      <c r="B20" s="1014"/>
      <c r="C20" s="1079"/>
      <c r="D20" s="1079"/>
      <c r="E20" s="159"/>
    </row>
    <row r="21" spans="1:5" s="151" customFormat="1" ht="24.0" customHeight="1" x14ac:dyDescent="0.15">
      <c r="A21" s="155" t="s">
        <v>763</v>
      </c>
      <c r="B21" s="1014"/>
      <c r="C21" s="1079"/>
      <c r="D21" s="1079"/>
      <c r="E21" s="159"/>
    </row>
    <row r="22" spans="1:5" s="151" customFormat="1" ht="24.0" customHeight="1" x14ac:dyDescent="0.15">
      <c r="A22" s="155" t="s">
        <v>734</v>
      </c>
      <c r="B22" s="1014"/>
      <c r="C22" s="1079"/>
      <c r="D22" s="1079"/>
      <c r="E22" s="159"/>
    </row>
    <row r="23" spans="1:5" s="151" customFormat="1" ht="24.0" customHeight="1" x14ac:dyDescent="0.15">
      <c r="A23" s="160" t="s">
        <v>764</v>
      </c>
      <c r="B23" s="1023"/>
      <c r="C23" s="1079"/>
      <c r="D23" s="1079"/>
      <c r="E23" s="159"/>
    </row>
    <row r="24" spans="1:5" s="151" customFormat="1" ht="24.0" customHeight="1" x14ac:dyDescent="0.15">
      <c r="A24" s="155" t="s">
        <v>736</v>
      </c>
      <c r="B24" s="1079"/>
      <c r="C24" s="1079"/>
      <c r="D24" s="1079"/>
      <c r="E24" s="159"/>
    </row>
    <row r="25" spans="1:5" s="151" customFormat="1" ht="24.0" customHeight="1" x14ac:dyDescent="0.15">
      <c r="A25" s="155" t="s">
        <v>765</v>
      </c>
      <c r="B25" s="1079"/>
      <c r="C25" s="1079"/>
      <c r="D25" s="1079"/>
      <c r="E25" s="159"/>
    </row>
    <row r="26" spans="1:5" s="151" customFormat="1" ht="24.0" customHeight="1" x14ac:dyDescent="0.15">
      <c r="A26" s="161" t="s">
        <v>738</v>
      </c>
      <c r="B26" s="1023">
        <v>50</v>
      </c>
      <c r="C26" s="1078">
        <v>50</v>
      </c>
      <c r="D26" s="1078">
        <v>50</v>
      </c>
      <c r="E26" s="175">
        <v>1</v>
      </c>
    </row>
    <row r="27" spans="1:5" s="150" customFormat="1" ht="24.0" customHeight="1" x14ac:dyDescent="0.15">
      <c r="A27" s="155" t="s">
        <v>739</v>
      </c>
      <c r="B27" s="1014">
        <v>50</v>
      </c>
      <c r="C27" s="1079">
        <v>50</v>
      </c>
      <c r="D27" s="1079">
        <v>50</v>
      </c>
      <c r="E27" s="162">
        <v>1</v>
      </c>
    </row>
    <row r="28" spans="1:5" s="151" customFormat="1" ht="24.0" customHeight="1" x14ac:dyDescent="0.15">
      <c r="A28" s="155" t="s">
        <v>740</v>
      </c>
      <c r="B28" s="1014">
        <v>50</v>
      </c>
      <c r="C28" s="1079">
        <v>50</v>
      </c>
      <c r="D28" s="1079">
        <v>50</v>
      </c>
      <c r="E28" s="162">
        <v>1</v>
      </c>
    </row>
    <row r="29" spans="1:5" s="151" customFormat="1" ht="24.0" customHeight="1" x14ac:dyDescent="0.15">
      <c r="A29" s="163" t="s">
        <v>741</v>
      </c>
      <c r="B29" s="1023">
        <v>50</v>
      </c>
      <c r="C29" s="1078">
        <v>50</v>
      </c>
      <c r="D29" s="1078">
        <v>50</v>
      </c>
      <c r="E29" s="175">
        <v>1</v>
      </c>
    </row>
    <row r="30" spans="1:5" s="150" customFormat="1" ht="24.0" customHeight="1" x14ac:dyDescent="0.15">
      <c r="B30" s="1077"/>
      <c r="C30" s="1077"/>
      <c r="D30" s="1092"/>
      <c r="E30" s="164"/>
    </row>
    <row r="31" spans="1:5" s="151" customFormat="1" ht="24.0" customHeight="1" x14ac:dyDescent="0.15">
      <c r="A31" s="150"/>
      <c r="B31" s="1077"/>
      <c r="C31" s="1077"/>
      <c r="D31" s="1092"/>
      <c r="E31" s="164"/>
    </row>
    <row r="32" spans="1:5" s="151" customFormat="1" ht="24.0" customHeight="1" x14ac:dyDescent="0.15">
      <c r="A32" s="150"/>
      <c r="B32" s="1077"/>
      <c r="C32" s="1077"/>
      <c r="D32" s="1092"/>
      <c r="E32" s="164"/>
    </row>
    <row r="33" spans="1:5" s="151" customFormat="1" ht="24.0" customHeight="1" x14ac:dyDescent="0.15">
      <c r="A33" s="150"/>
      <c r="B33" s="1077"/>
      <c r="C33" s="1077"/>
      <c r="D33" s="1092"/>
      <c r="E33" s="164"/>
    </row>
    <row r="34" spans="1:5" s="150" customFormat="1" ht="24.0" customHeight="1" x14ac:dyDescent="0.15">
      <c r="B34" s="1077"/>
      <c r="C34" s="1077"/>
      <c r="D34" s="1092"/>
      <c r="E34" s="164"/>
    </row>
    <row r="35" spans="1:5" s="151" customFormat="1" ht="24.0" customHeight="1" x14ac:dyDescent="0.15">
      <c r="A35" s="150"/>
      <c r="B35" s="1077"/>
      <c r="C35" s="1077"/>
      <c r="D35" s="1092"/>
      <c r="E35" s="164"/>
    </row>
    <row r="36" spans="1:5" s="151" customFormat="1" ht="24.0" customHeight="1" x14ac:dyDescent="0.15">
      <c r="A36" s="150"/>
      <c r="B36" s="1077"/>
      <c r="C36" s="1077"/>
      <c r="D36" s="1092"/>
      <c r="E36" s="164"/>
    </row>
    <row r="37" spans="1:5" s="150" customFormat="1" ht="24.0" customHeight="1" x14ac:dyDescent="0.15">
      <c r="B37" s="1077"/>
      <c r="C37" s="1077"/>
      <c r="D37" s="1091"/>
      <c r="E37" s="165"/>
    </row>
    <row r="38" spans="1:5" s="150" customFormat="1" ht="24.0" customHeight="1" x14ac:dyDescent="0.15">
      <c r="B38" s="1077"/>
      <c r="C38" s="1077"/>
      <c r="D38" s="1091"/>
      <c r="E38" s="165"/>
    </row>
    <row r="39" spans="1:5" s="150" customFormat="1" ht="24.0" customHeight="1" x14ac:dyDescent="0.15">
      <c r="B39" s="1077"/>
      <c r="C39" s="1077"/>
      <c r="D39" s="1091"/>
      <c r="E39" s="165"/>
    </row>
    <row r="40" spans="1:5" s="151" customFormat="1" ht="24.0" customHeight="1" x14ac:dyDescent="0.15">
      <c r="A40" s="150"/>
      <c r="B40" s="1077"/>
      <c r="C40" s="1077"/>
      <c r="D40" s="1091"/>
      <c r="E40" s="165"/>
    </row>
    <row r="41" spans="1:5" s="151" customFormat="1" ht="24.0" customHeight="1" x14ac:dyDescent="0.15">
      <c r="A41" s="150"/>
      <c r="B41" s="1077"/>
      <c r="C41" s="1077"/>
      <c r="D41" s="1091"/>
      <c r="E41" s="165"/>
    </row>
    <row r="42" spans="1:5" s="151" customFormat="1" ht="24.0" customHeight="1" x14ac:dyDescent="0.15">
      <c r="A42" s="150"/>
      <c r="B42" s="1077"/>
      <c r="C42" s="1077"/>
      <c r="D42" s="1091"/>
      <c r="E42" s="165"/>
    </row>
    <row r="43" spans="1:5" s="150" customFormat="1" ht="24.0" customHeight="1" x14ac:dyDescent="0.15">
      <c r="B43" s="1077"/>
      <c r="C43" s="1077"/>
      <c r="D43" s="1091"/>
      <c r="E43" s="165"/>
    </row>
    <row r="44" spans="1:5" s="150" customFormat="1" ht="24.0" customHeight="1" x14ac:dyDescent="0.15">
      <c r="B44" s="1077"/>
      <c r="C44" s="1077"/>
      <c r="D44" s="1091"/>
      <c r="E44" s="165"/>
    </row>
    <row r="45" spans="1:5" s="150" customFormat="1" ht="24.0" customHeight="1" x14ac:dyDescent="0.15">
      <c r="B45" s="1077"/>
      <c r="C45" s="1077"/>
      <c r="D45" s="1091"/>
      <c r="E45" s="165"/>
    </row>
    <row r="46" spans="1:5" s="150" customFormat="1" ht="24.0" customHeight="1" x14ac:dyDescent="0.15">
      <c r="A46" s="149"/>
      <c r="B46" s="1093"/>
      <c r="C46" s="1093"/>
      <c r="D46" s="1092"/>
      <c r="E46" s="164"/>
    </row>
    <row r="47" spans="1:5" s="150" customFormat="1" ht="24.0" customHeight="1" x14ac:dyDescent="0.15">
      <c r="B47" s="1077"/>
      <c r="C47" s="1077"/>
      <c r="D47" s="1092"/>
      <c r="E47" s="164"/>
    </row>
    <row r="48" spans="1:5" s="150" customFormat="1" ht="24.0" customHeight="1" x14ac:dyDescent="0.15">
      <c r="B48" s="1077"/>
      <c r="C48" s="1077"/>
      <c r="D48" s="1091"/>
      <c r="E48" s="165"/>
    </row>
    <row r="49" spans="1:5" s="150" customFormat="1" ht="24.0" customHeight="1" x14ac:dyDescent="0.15">
      <c r="B49" s="1077"/>
      <c r="C49" s="1077"/>
      <c r="D49" s="1091"/>
      <c r="E49" s="165"/>
    </row>
    <row r="50" spans="1:5" s="150" customFormat="1" ht="24.0" customHeight="1" x14ac:dyDescent="0.15">
      <c r="B50" s="1077"/>
      <c r="C50" s="1077"/>
      <c r="D50" s="1092"/>
      <c r="E50" s="164"/>
    </row>
    <row r="51" spans="1:5" s="150" customFormat="1" ht="24.0" customHeight="1" x14ac:dyDescent="0.15">
      <c r="B51" s="1077"/>
      <c r="C51" s="1077"/>
      <c r="D51" s="1091"/>
      <c r="E51" s="165"/>
    </row>
    <row r="52" spans="1:5" s="150" customFormat="1" ht="24.0" customHeight="1" x14ac:dyDescent="0.15">
      <c r="A52" s="149"/>
      <c r="B52" s="1093"/>
      <c r="C52" s="1093"/>
      <c r="D52" s="1092"/>
      <c r="E52" s="164"/>
    </row>
    <row r="53" spans="1:5" s="150" customFormat="1" ht="24.0" customHeight="1" x14ac:dyDescent="0.15">
      <c r="B53" s="1077"/>
      <c r="C53" s="1077"/>
      <c r="D53" s="1092"/>
      <c r="E53" s="164"/>
    </row>
    <row r="54" spans="1:5" s="150" customFormat="1" ht="24.0" customHeight="1" x14ac:dyDescent="0.15">
      <c r="B54" s="1077"/>
      <c r="C54" s="1077"/>
      <c r="D54" s="1091"/>
      <c r="E54" s="165"/>
    </row>
    <row r="55" spans="1:5" s="150" customFormat="1" ht="24.0" customHeight="1" x14ac:dyDescent="0.15">
      <c r="B55" s="1077"/>
      <c r="C55" s="1077"/>
      <c r="D55" s="1091"/>
      <c r="E55" s="165"/>
    </row>
    <row r="56" spans="1:4" s="150" customFormat="1" ht="24.0" customHeight="1" x14ac:dyDescent="0.15">
      <c r="B56" s="1077"/>
      <c r="C56" s="1077"/>
      <c r="D56" s="1077"/>
    </row>
    <row r="57" spans="1:4" s="150" customFormat="1" ht="24.0" customHeight="1" x14ac:dyDescent="0.15">
      <c r="B57" s="1077"/>
      <c r="C57" s="1077"/>
      <c r="D57" s="1077"/>
    </row>
    <row r="58" spans="1:4" s="150" customFormat="1" ht="24.0" customHeight="1" x14ac:dyDescent="0.15">
      <c r="B58" s="1077"/>
      <c r="C58" s="1077"/>
      <c r="D58" s="1077"/>
    </row>
    <row r="59" spans="1:4" s="150" customFormat="1" ht="24.0" customHeight="1" x14ac:dyDescent="0.15">
      <c r="B59" s="1077"/>
      <c r="C59" s="1077"/>
      <c r="D59" s="1077"/>
    </row>
    <row r="60" spans="1:4" s="150" customFormat="1" ht="24.0" customHeight="1" x14ac:dyDescent="0.15">
      <c r="B60" s="1077"/>
      <c r="C60" s="1077"/>
      <c r="D60" s="1077"/>
    </row>
    <row r="61" spans="1:4" s="150" customFormat="1" ht="24.0" customHeight="1" x14ac:dyDescent="0.15">
      <c r="B61" s="1077"/>
      <c r="C61" s="1077"/>
      <c r="D61" s="1077"/>
    </row>
    <row r="62" spans="1:4" s="150" customFormat="1" ht="24.0" customHeight="1" x14ac:dyDescent="0.15">
      <c r="B62" s="1077"/>
      <c r="C62" s="1077"/>
      <c r="D62" s="1077"/>
    </row>
    <row r="63" spans="1:4" s="150" customFormat="1" ht="24.0" customHeight="1" x14ac:dyDescent="0.15">
      <c r="B63" s="1077"/>
      <c r="C63" s="1077"/>
      <c r="D63" s="1077"/>
    </row>
    <row r="64" spans="1:4" s="150" customFormat="1" ht="24.0" customHeight="1" x14ac:dyDescent="0.15">
      <c r="B64" s="1077"/>
      <c r="C64" s="1077"/>
      <c r="D64" s="1077"/>
    </row>
    <row r="65" spans="1:4" s="150" customFormat="1" ht="24.0" customHeight="1" x14ac:dyDescent="0.15">
      <c r="B65" s="1077"/>
      <c r="C65" s="1077"/>
      <c r="D65" s="1077"/>
    </row>
    <row r="66" spans="1:4" s="150" customFormat="1" ht="24.0" customHeight="1" x14ac:dyDescent="0.15">
      <c r="B66" s="1077"/>
      <c r="C66" s="1077"/>
      <c r="D66" s="1077"/>
    </row>
    <row r="67" spans="1:4" s="150" customFormat="1" ht="24.0" customHeight="1" x14ac:dyDescent="0.15">
      <c r="B67" s="1077"/>
      <c r="C67" s="1077"/>
      <c r="D67" s="1077"/>
    </row>
    <row r="68" spans="1:4" s="150" customFormat="1" ht="24.0" customHeight="1" x14ac:dyDescent="0.15">
      <c r="B68" s="1077"/>
      <c r="C68" s="1077"/>
      <c r="D68" s="1077"/>
    </row>
    <row r="69" spans="1:4" s="150" customFormat="1" ht="24.0" customHeight="1" x14ac:dyDescent="0.15">
      <c r="B69" s="1077"/>
      <c r="C69" s="1077"/>
      <c r="D69" s="1077"/>
    </row>
    <row r="70" spans="1:4" s="150" customFormat="1" ht="24.0" customHeight="1" x14ac:dyDescent="0.15">
      <c r="B70" s="1077"/>
      <c r="C70" s="1077"/>
      <c r="D70" s="1077"/>
    </row>
    <row r="71" spans="1:4" s="150" customFormat="1" ht="24.0" customHeight="1" x14ac:dyDescent="0.15">
      <c r="B71" s="1077"/>
      <c r="C71" s="1077"/>
      <c r="D71" s="1077"/>
    </row>
    <row r="72" spans="1:4" s="150" customFormat="1" ht="24.0" customHeight="1" x14ac:dyDescent="0.15">
      <c r="B72" s="1077"/>
      <c r="C72" s="1077"/>
      <c r="D72" s="1077"/>
    </row>
    <row r="73" spans="1:4" s="150" customFormat="1" ht="24.0" customHeight="1" x14ac:dyDescent="0.15">
      <c r="B73" s="1077"/>
      <c r="C73" s="1077"/>
      <c r="D73" s="1077"/>
    </row>
    <row r="74" spans="1:4" s="150" customFormat="1" ht="24.0" customHeight="1" x14ac:dyDescent="0.15">
      <c r="B74" s="1077"/>
      <c r="C74" s="1077"/>
      <c r="D74" s="1077"/>
    </row>
    <row r="75" spans="1:4" s="150" customFormat="1" ht="24.0" customHeight="1" x14ac:dyDescent="0.15">
      <c r="B75" s="1077"/>
      <c r="C75" s="1077"/>
      <c r="D75" s="1077"/>
    </row>
    <row r="76" spans="1:4" s="150" customFormat="1" ht="24.0" customHeight="1" x14ac:dyDescent="0.15">
      <c r="B76" s="1077"/>
      <c r="C76" s="1077"/>
      <c r="D76" s="1077"/>
    </row>
    <row r="77" spans="1:4" s="150" customFormat="1" ht="24.0" customHeight="1" x14ac:dyDescent="0.15">
      <c r="B77" s="1077"/>
      <c r="C77" s="1077"/>
      <c r="D77" s="1077"/>
    </row>
    <row r="78" spans="1:4" s="150" customFormat="1" ht="24.0" customHeight="1" x14ac:dyDescent="0.15">
      <c r="B78" s="1077"/>
      <c r="C78" s="1077"/>
      <c r="D78" s="1077"/>
    </row>
    <row r="79" spans="1:4" s="150" customFormat="1" ht="24.0" customHeight="1" x14ac:dyDescent="0.15">
      <c r="B79" s="1077"/>
      <c r="C79" s="1077"/>
      <c r="D79" s="1077"/>
    </row>
    <row r="80" spans="1:4" s="150" customFormat="1" ht="24.0" customHeight="1" x14ac:dyDescent="0.15">
      <c r="B80" s="1077"/>
      <c r="C80" s="1077"/>
      <c r="D80" s="1077"/>
    </row>
    <row r="81" spans="1:4" s="150" customFormat="1" ht="24.0" customHeight="1" x14ac:dyDescent="0.15">
      <c r="B81" s="1077"/>
      <c r="C81" s="1077"/>
      <c r="D81" s="1077"/>
    </row>
    <row r="82" spans="1:4" s="150" customFormat="1" ht="13.8" customHeight="1" x14ac:dyDescent="0.15">
      <c r="B82" s="1077"/>
      <c r="C82" s="1077"/>
      <c r="D82" s="1077"/>
    </row>
  </sheetData>
  <mergeCells count="2">
    <mergeCell ref="A2:E2"/>
    <mergeCell ref="C3:E3"/>
  </mergeCells>
  <phoneticPr fontId="0" type="noConversion"/>
  <printOptions horizontalCentered="1"/>
  <pageMargins left="0.5902039723133478" right="0.5902039723133478" top="0.39300641675633713" bottom="0.5902039723133478" header="0.5902039723133478" footer="0.39300641675633713"/>
  <pageSetup paperSize="9" scale="86" blackAndWhite="1" firstPageNumber="0" useFirstPageNumber="1"/>
  <extLst>
    <ext uri="{2D9387EB-5337-4D45-933B-B4D357D02E09}">
      <gutter val="0.0" pos="0"/>
    </ext>
  </extLst>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Zeros="0" zoomScaleNormal="100" topLeftCell="A1" workbookViewId="0">
      <selection activeCell="D1" activeCellId="0" sqref="D1:D1048576"/>
    </sheetView>
  </sheetViews>
  <sheetFormatPr defaultRowHeight="14.25" defaultColWidth="9.000137329101562" x14ac:dyDescent="0.15"/>
  <cols>
    <col min="1" max="1" width="30.625" customWidth="1" style="132"/>
    <col min="2" max="2" width="13.625" customWidth="1" style="1048"/>
    <col min="3" max="3" width="30.625" customWidth="1" style="132"/>
    <col min="4" max="4" width="13.625" customWidth="1" style="1048"/>
    <col min="5" max="16384" width="9.0" style="132"/>
  </cols>
  <sheetData>
    <row r="1" spans="1:4" s="2" customFormat="1" ht="24.0" customHeight="1" x14ac:dyDescent="0.15">
      <c r="B1" s="1085"/>
      <c r="D1" s="1085"/>
    </row>
    <row r="2" spans="1:4" s="68" customFormat="1" ht="42.5" customHeight="1" x14ac:dyDescent="0.15">
      <c r="A2" s="738" t="s">
        <v>766</v>
      </c>
      <c r="B2" s="891"/>
      <c r="C2" s="731"/>
      <c r="D2" s="891"/>
    </row>
    <row r="3" spans="1:4" s="69" customFormat="1" ht="27.0" customHeight="1" x14ac:dyDescent="0.15">
      <c r="B3" s="890"/>
      <c r="C3" s="732" t="s">
        <v>64</v>
      </c>
      <c r="D3" s="899"/>
    </row>
    <row r="4" spans="1:4" s="130" customFormat="1" ht="30.0" customHeight="1" x14ac:dyDescent="0.15">
      <c r="A4" s="52" t="s">
        <v>65</v>
      </c>
      <c r="B4" s="1082" t="s">
        <v>5</v>
      </c>
      <c r="C4" s="52" t="s">
        <v>66</v>
      </c>
      <c r="D4" s="1082" t="s">
        <v>5</v>
      </c>
    </row>
    <row r="5" spans="1:4" s="131" customFormat="1" ht="24.0" customHeight="1" x14ac:dyDescent="0.15">
      <c r="A5" s="135" t="s">
        <v>743</v>
      </c>
      <c r="B5" s="1023">
        <v>50</v>
      </c>
      <c r="C5" s="137" t="s">
        <v>744</v>
      </c>
      <c r="D5" s="1023"/>
    </row>
    <row r="6" spans="1:4" s="131" customFormat="1" ht="24.0" customHeight="1" x14ac:dyDescent="0.15">
      <c r="A6" s="138" t="s">
        <v>69</v>
      </c>
      <c r="B6" s="1023"/>
      <c r="C6" s="138" t="s">
        <v>70</v>
      </c>
      <c r="D6" s="1023">
        <v>50</v>
      </c>
    </row>
    <row r="7" spans="1:14" s="131" customFormat="1" ht="24.0" customHeight="1" x14ac:dyDescent="0.15">
      <c r="A7" s="139" t="s">
        <v>745</v>
      </c>
      <c r="B7" s="1014"/>
      <c r="C7" s="141" t="s">
        <v>746</v>
      </c>
      <c r="D7" s="1014">
        <v>50</v>
      </c>
      <c r="N7" s="147"/>
    </row>
    <row r="8" spans="1:4" s="131" customFormat="1" ht="24.0" customHeight="1" x14ac:dyDescent="0.15">
      <c r="A8" s="139" t="s">
        <v>747</v>
      </c>
      <c r="B8" s="1014"/>
      <c r="C8" s="141"/>
      <c r="D8" s="1023"/>
    </row>
    <row r="9" spans="1:5" s="72" customFormat="1" ht="24.0" customHeight="1" x14ac:dyDescent="0.15">
      <c r="A9" s="135"/>
      <c r="B9" s="940"/>
      <c r="C9" s="137"/>
      <c r="D9" s="940"/>
      <c r="E9" s="131"/>
    </row>
    <row r="10" spans="1:4" s="131" customFormat="1" ht="24.0" customHeight="1" x14ac:dyDescent="0.15">
      <c r="A10" s="52" t="s">
        <v>112</v>
      </c>
      <c r="B10" s="1023">
        <v>50</v>
      </c>
      <c r="C10" s="52" t="s">
        <v>113</v>
      </c>
      <c r="D10" s="1023">
        <v>50</v>
      </c>
    </row>
    <row r="11" spans="1:4" s="131" customFormat="1" ht="24.0" customHeight="1" x14ac:dyDescent="0.15">
      <c r="A11" s="145"/>
      <c r="B11" s="884"/>
      <c r="C11" s="146" t="s">
        <v>114</v>
      </c>
      <c r="D11" s="1100"/>
    </row>
    <row r="12" spans="1:4" s="131" customFormat="1" ht="24.0" customHeight="1" x14ac:dyDescent="0.15">
      <c r="B12" s="1049"/>
      <c r="D12" s="1049"/>
    </row>
    <row r="13" spans="1:10" s="131" customFormat="1" ht="24.0" customHeight="1" x14ac:dyDescent="0.15">
      <c r="B13" s="1049"/>
      <c r="D13" s="1049"/>
      <c r="J13" s="147"/>
    </row>
    <row r="14" spans="1:4" s="131" customFormat="1" ht="24.0" customHeight="1" x14ac:dyDescent="0.15">
      <c r="B14" s="1049"/>
      <c r="D14" s="1099"/>
    </row>
    <row r="15" spans="1:4" s="131" customFormat="1" ht="24.0" customHeight="1" x14ac:dyDescent="0.15">
      <c r="B15" s="1049"/>
      <c r="D15" s="1049"/>
    </row>
    <row r="16" spans="1:4" s="131" customFormat="1" ht="24.0" customHeight="1" x14ac:dyDescent="0.15">
      <c r="B16" s="1049"/>
      <c r="D16" s="1049"/>
    </row>
    <row r="17" spans="1:4" s="131" customFormat="1" ht="24.0" customHeight="1" x14ac:dyDescent="0.15">
      <c r="B17" s="1049"/>
      <c r="D17" s="1049"/>
    </row>
    <row r="18" spans="1:4" s="131" customFormat="1" ht="24.0" customHeight="1" x14ac:dyDescent="0.15">
      <c r="B18" s="1049"/>
      <c r="D18" s="1049"/>
    </row>
    <row r="19" spans="1:4" s="131" customFormat="1" ht="24.0" customHeight="1" x14ac:dyDescent="0.15">
      <c r="B19" s="1049"/>
      <c r="D19" s="1049"/>
    </row>
    <row r="20" spans="1:4" s="131" customFormat="1" ht="24.0" customHeight="1" x14ac:dyDescent="0.15">
      <c r="B20" s="1049"/>
      <c r="D20" s="1049"/>
    </row>
    <row r="21" spans="1:4" s="131" customFormat="1" ht="24.0" customHeight="1" x14ac:dyDescent="0.15">
      <c r="B21" s="1049"/>
      <c r="D21" s="1049"/>
    </row>
    <row r="22" spans="1:4" s="131" customFormat="1" ht="24.0" customHeight="1" x14ac:dyDescent="0.15">
      <c r="B22" s="1049"/>
      <c r="D22" s="1049"/>
    </row>
    <row r="23" spans="1:4" s="131" customFormat="1" ht="24.0" customHeight="1" x14ac:dyDescent="0.15">
      <c r="B23" s="1049"/>
      <c r="D23" s="1049"/>
    </row>
    <row r="24" spans="1:4" s="131" customFormat="1" ht="24.0" customHeight="1" x14ac:dyDescent="0.15">
      <c r="B24" s="1049"/>
      <c r="D24" s="1049"/>
    </row>
    <row r="25" spans="1:4" s="131" customFormat="1" ht="24.0" customHeight="1" x14ac:dyDescent="0.15">
      <c r="B25" s="1049"/>
      <c r="D25" s="1049"/>
    </row>
    <row r="26" spans="1:4" s="131" customFormat="1" ht="24.0" customHeight="1" x14ac:dyDescent="0.15">
      <c r="B26" s="1049"/>
      <c r="D26" s="1049"/>
    </row>
    <row r="27" spans="1:4" s="131" customFormat="1" ht="24.0" customHeight="1" x14ac:dyDescent="0.15">
      <c r="B27" s="1049"/>
      <c r="D27" s="1049"/>
    </row>
    <row r="28" spans="1:4" s="131" customFormat="1" ht="24.0" customHeight="1" x14ac:dyDescent="0.15">
      <c r="B28" s="1049"/>
      <c r="D28" s="1049"/>
    </row>
    <row r="29" spans="1:4" s="131" customFormat="1" ht="24.0" customHeight="1" x14ac:dyDescent="0.15">
      <c r="B29" s="1049"/>
      <c r="D29" s="1049"/>
    </row>
    <row r="30" spans="1:4" s="131" customFormat="1" ht="24.0" customHeight="1" x14ac:dyDescent="0.15">
      <c r="B30" s="1049"/>
      <c r="D30" s="1049"/>
    </row>
    <row r="31" spans="1:4" s="131" customFormat="1" ht="24.0" customHeight="1" x14ac:dyDescent="0.15">
      <c r="B31" s="1049"/>
      <c r="D31" s="1049"/>
    </row>
    <row r="32" spans="1:4" s="131" customFormat="1" ht="24.0" customHeight="1" x14ac:dyDescent="0.15">
      <c r="B32" s="1049"/>
      <c r="D32" s="1049"/>
    </row>
    <row r="33" spans="1:4" s="131" customFormat="1" ht="24.0" customHeight="1" x14ac:dyDescent="0.15">
      <c r="B33" s="1049"/>
      <c r="D33" s="1049"/>
    </row>
    <row r="34" spans="1:4" s="131" customFormat="1" ht="24.0" customHeight="1" x14ac:dyDescent="0.15">
      <c r="B34" s="1049"/>
      <c r="D34" s="1049"/>
    </row>
    <row r="35" spans="1:4" s="131" customFormat="1" ht="24.0" customHeight="1" x14ac:dyDescent="0.15">
      <c r="B35" s="1049"/>
      <c r="D35" s="1049"/>
    </row>
    <row r="36" spans="1:4" s="131" customFormat="1" ht="24.0" customHeight="1" x14ac:dyDescent="0.15">
      <c r="B36" s="1049"/>
      <c r="D36" s="1049"/>
    </row>
    <row r="37" spans="1:4" s="131" customFormat="1" ht="24.0" customHeight="1" x14ac:dyDescent="0.15">
      <c r="B37" s="1049"/>
      <c r="D37" s="1049"/>
    </row>
    <row r="38" spans="1:4" s="131" customFormat="1" ht="24.0" customHeight="1" x14ac:dyDescent="0.15">
      <c r="B38" s="1049"/>
      <c r="D38" s="1049"/>
    </row>
    <row r="39" spans="1:4" s="131" customFormat="1" ht="24.0" customHeight="1" x14ac:dyDescent="0.15">
      <c r="B39" s="1049"/>
      <c r="D39" s="1049"/>
    </row>
    <row r="40" spans="1:4" s="131" customFormat="1" ht="24.0" customHeight="1" x14ac:dyDescent="0.15">
      <c r="B40" s="1049"/>
      <c r="D40" s="1049"/>
    </row>
    <row r="41" spans="1:4" s="131" customFormat="1" ht="24.0" customHeight="1" x14ac:dyDescent="0.15">
      <c r="B41" s="1049"/>
      <c r="D41" s="1049"/>
    </row>
    <row r="42" spans="1:4" s="131" customFormat="1" ht="24.0" customHeight="1" x14ac:dyDescent="0.15">
      <c r="B42" s="1049"/>
      <c r="D42" s="1049"/>
    </row>
    <row r="43" spans="1:4" s="131" customFormat="1" ht="24.0" customHeight="1" x14ac:dyDescent="0.15">
      <c r="B43" s="1049"/>
      <c r="D43" s="1049"/>
    </row>
    <row r="44" spans="1:4" s="131" customFormat="1" ht="24.0" customHeight="1" x14ac:dyDescent="0.15">
      <c r="B44" s="1049"/>
      <c r="D44" s="1049"/>
    </row>
    <row r="45" spans="1:4" s="131" customFormat="1" ht="24.0" customHeight="1" x14ac:dyDescent="0.15">
      <c r="B45" s="1049"/>
      <c r="D45" s="1049"/>
    </row>
    <row r="46" spans="1:4" s="131" customFormat="1" ht="24.0" customHeight="1" x14ac:dyDescent="0.15">
      <c r="B46" s="1049"/>
      <c r="D46" s="1049"/>
    </row>
    <row r="47" spans="1:4" s="131" customFormat="1" ht="24.0" customHeight="1" x14ac:dyDescent="0.15">
      <c r="B47" s="1049"/>
      <c r="D47" s="1049"/>
    </row>
    <row r="48" spans="1:4" s="131" customFormat="1" ht="24.0" customHeight="1" x14ac:dyDescent="0.15">
      <c r="B48" s="1049"/>
      <c r="D48" s="1049"/>
    </row>
    <row r="49" spans="1:4" s="131" customFormat="1" ht="24.0" customHeight="1" x14ac:dyDescent="0.15">
      <c r="B49" s="1049"/>
      <c r="D49" s="1049"/>
    </row>
    <row r="50" spans="1:4" s="131" customFormat="1" ht="24.0" customHeight="1" x14ac:dyDescent="0.15">
      <c r="B50" s="1049"/>
      <c r="D50" s="1049"/>
    </row>
    <row r="51" spans="1:4" s="131" customFormat="1" ht="24.0" customHeight="1" x14ac:dyDescent="0.15">
      <c r="B51" s="1049"/>
      <c r="D51" s="1049"/>
    </row>
    <row r="52" spans="1:4" s="131" customFormat="1" ht="24.0" customHeight="1" x14ac:dyDescent="0.15">
      <c r="B52" s="1049"/>
      <c r="D52" s="1049"/>
    </row>
    <row r="53" spans="1:4" s="131" customFormat="1" ht="24.0" customHeight="1" x14ac:dyDescent="0.15">
      <c r="B53" s="1049"/>
      <c r="D53" s="1049"/>
    </row>
    <row r="54" spans="1:4" s="131" customFormat="1" ht="24.0" customHeight="1" x14ac:dyDescent="0.15">
      <c r="B54" s="1049"/>
      <c r="D54" s="1049"/>
    </row>
    <row r="55" spans="1:4" s="131" customFormat="1" ht="24.0" customHeight="1" x14ac:dyDescent="0.15">
      <c r="B55" s="1049"/>
      <c r="D55" s="1049"/>
    </row>
    <row r="56" spans="1:4" s="131" customFormat="1" ht="24.0" customHeight="1" x14ac:dyDescent="0.15">
      <c r="B56" s="1049"/>
      <c r="D56" s="1049"/>
    </row>
    <row r="57" spans="1:4" s="131" customFormat="1" ht="24.0" customHeight="1" x14ac:dyDescent="0.15">
      <c r="B57" s="1049"/>
      <c r="D57" s="1049"/>
    </row>
    <row r="58" spans="1:4" s="131" customFormat="1" ht="24.0" customHeight="1" x14ac:dyDescent="0.15">
      <c r="B58" s="1049"/>
      <c r="D58" s="1049"/>
    </row>
    <row r="59" spans="1:4" s="131" customFormat="1" ht="24.0" customHeight="1" x14ac:dyDescent="0.15">
      <c r="B59" s="1049"/>
      <c r="D59" s="1049"/>
    </row>
    <row r="60" spans="1:4" s="131" customFormat="1" ht="24.0" customHeight="1" x14ac:dyDescent="0.15">
      <c r="B60" s="1049"/>
      <c r="D60" s="1049"/>
    </row>
    <row r="61" spans="1:4" s="131" customFormat="1" ht="24.0" customHeight="1" x14ac:dyDescent="0.15">
      <c r="B61" s="1049"/>
      <c r="D61" s="1049"/>
    </row>
    <row r="62" spans="1:4" s="131" customFormat="1" ht="24.0" customHeight="1" x14ac:dyDescent="0.15">
      <c r="B62" s="1049"/>
      <c r="D62" s="1049"/>
    </row>
    <row r="63" spans="1:4" s="131" customFormat="1" ht="24.0" customHeight="1" x14ac:dyDescent="0.15">
      <c r="B63" s="1049"/>
      <c r="D63" s="1049"/>
    </row>
    <row r="64" spans="1:4" s="131" customFormat="1" ht="24.0" customHeight="1" x14ac:dyDescent="0.15">
      <c r="B64" s="1049"/>
      <c r="D64" s="1049"/>
    </row>
    <row r="65" spans="1:4" s="131" customFormat="1" ht="24.0" customHeight="1" x14ac:dyDescent="0.15">
      <c r="B65" s="1049"/>
      <c r="D65" s="1049"/>
    </row>
    <row r="66" spans="1:4" s="131" customFormat="1" ht="24.0" customHeight="1" x14ac:dyDescent="0.15">
      <c r="B66" s="1049"/>
      <c r="D66" s="1049"/>
    </row>
    <row r="67" spans="1:4" s="131" customFormat="1" ht="24.0" customHeight="1" x14ac:dyDescent="0.15">
      <c r="B67" s="1049"/>
      <c r="D67" s="1049"/>
    </row>
    <row r="68" spans="1:4" s="131" customFormat="1" ht="24.0" customHeight="1" x14ac:dyDescent="0.15">
      <c r="B68" s="1049"/>
      <c r="D68" s="1049"/>
    </row>
    <row r="69" spans="1:4" s="131" customFormat="1" ht="24.0" customHeight="1" x14ac:dyDescent="0.15">
      <c r="B69" s="1049"/>
      <c r="D69" s="1049"/>
    </row>
    <row r="70" spans="1:4" s="131" customFormat="1" ht="24.0" customHeight="1" x14ac:dyDescent="0.15">
      <c r="B70" s="1049"/>
      <c r="D70" s="1049"/>
    </row>
    <row r="71" spans="1:4" s="131" customFormat="1" ht="24.0" customHeight="1" x14ac:dyDescent="0.15">
      <c r="B71" s="1049"/>
      <c r="D71" s="1049"/>
    </row>
    <row r="72" spans="1:4" s="131" customFormat="1" ht="24.0" customHeight="1" x14ac:dyDescent="0.15">
      <c r="B72" s="1049"/>
      <c r="D72" s="1049"/>
    </row>
    <row r="73" spans="1:4" s="131" customFormat="1" ht="24.0" customHeight="1" x14ac:dyDescent="0.15">
      <c r="B73" s="1049"/>
      <c r="D73" s="1049"/>
    </row>
    <row r="74" spans="1:4" s="131" customFormat="1" ht="24.0" customHeight="1" x14ac:dyDescent="0.15">
      <c r="B74" s="1049"/>
      <c r="D74" s="1049"/>
    </row>
    <row r="75" spans="1:4" s="131" customFormat="1" ht="24.0" customHeight="1" x14ac:dyDescent="0.15">
      <c r="B75" s="1049"/>
      <c r="D75" s="1049"/>
    </row>
    <row r="76" spans="1:4" s="131" customFormat="1" ht="24.0" customHeight="1" x14ac:dyDescent="0.15">
      <c r="B76" s="1049"/>
      <c r="D76" s="1049"/>
    </row>
    <row r="77" spans="1:4" s="131" customFormat="1" ht="24.0" customHeight="1" x14ac:dyDescent="0.15">
      <c r="B77" s="1049"/>
      <c r="D77" s="1049"/>
    </row>
    <row r="78" spans="1:4" s="131" customFormat="1" ht="24.0" customHeight="1" x14ac:dyDescent="0.15">
      <c r="B78" s="1049"/>
      <c r="D78" s="1049"/>
    </row>
    <row r="79" spans="1:4" s="131" customFormat="1" ht="24.0" customHeight="1" x14ac:dyDescent="0.15">
      <c r="B79" s="1049"/>
      <c r="D79" s="1049"/>
    </row>
    <row r="80" spans="1:4" s="131" customFormat="1" ht="24.0" customHeight="1" x14ac:dyDescent="0.15">
      <c r="B80" s="1049"/>
      <c r="D80" s="1049"/>
    </row>
    <row r="81" spans="1:4" s="131" customFormat="1" ht="24.0" customHeight="1" x14ac:dyDescent="0.15">
      <c r="B81" s="1049"/>
      <c r="D81" s="1049"/>
    </row>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Normal="100" topLeftCell="A4" workbookViewId="0">
      <selection activeCell="B25" activeCellId="0" sqref="B1:D1048576"/>
    </sheetView>
  </sheetViews>
  <sheetFormatPr defaultRowHeight="14.25" defaultColWidth="8.750133514404297" x14ac:dyDescent="0.15"/>
  <cols>
    <col min="1" max="1" width="48.625" customWidth="1" style="87"/>
    <col min="2" max="4" width="13.625" customWidth="1" style="1110"/>
    <col min="5" max="5" width="10.625" customWidth="1" style="87"/>
    <col min="6" max="6" width="9.0" customWidth="1" style="87"/>
    <col min="7" max="229" width="8.875" customWidth="1" style="87"/>
    <col min="230" max="16384" width="8.75" style="88"/>
  </cols>
  <sheetData>
    <row r="1" spans="1:4" s="2" customFormat="1" ht="24.0" customHeight="1" x14ac:dyDescent="0.15">
      <c r="B1" s="1085"/>
      <c r="C1" s="1085"/>
      <c r="D1" s="1085"/>
    </row>
    <row r="2" spans="1:231" s="83" customFormat="1" ht="42.5" customHeight="1" x14ac:dyDescent="0.15">
      <c r="A2" s="769" t="s">
        <v>774</v>
      </c>
      <c r="B2" s="942"/>
      <c r="C2" s="942"/>
      <c r="D2" s="942"/>
      <c r="E2" s="769"/>
      <c r="HV2" s="105"/>
      <c r="HW2" s="105"/>
    </row>
    <row r="3" spans="1:231" s="84" customFormat="1" ht="27.0" customHeight="1" x14ac:dyDescent="0.15">
      <c r="B3" s="917"/>
      <c r="C3" s="917"/>
      <c r="D3" s="917"/>
      <c r="E3" s="90" t="s">
        <v>1</v>
      </c>
      <c r="HV3" s="90"/>
      <c r="HW3" s="90"/>
    </row>
    <row r="4" spans="1:231" s="85" customFormat="1" ht="40.5" customHeight="1" x14ac:dyDescent="0.15">
      <c r="A4" s="91" t="s">
        <v>775</v>
      </c>
      <c r="B4" s="941" t="s">
        <v>509</v>
      </c>
      <c r="C4" s="941" t="s">
        <v>533</v>
      </c>
      <c r="D4" s="898" t="s">
        <v>5</v>
      </c>
      <c r="E4" s="93" t="s">
        <v>510</v>
      </c>
      <c r="HV4" s="106"/>
      <c r="HW4" s="106"/>
    </row>
    <row r="5" spans="1:229" s="85" customFormat="1" ht="23.25" customHeight="1" x14ac:dyDescent="0.15">
      <c r="A5" s="94" t="s">
        <v>776</v>
      </c>
      <c r="B5" s="1114"/>
      <c r="C5" s="1114"/>
      <c r="D5" s="1114"/>
      <c r="E5" s="95"/>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row>
    <row r="6" spans="1:231" s="71" customFormat="1" ht="23.25" customHeight="1" x14ac:dyDescent="0.15">
      <c r="A6" s="56" t="s">
        <v>777</v>
      </c>
      <c r="B6" s="1055"/>
      <c r="C6" s="1055"/>
      <c r="D6" s="1055"/>
      <c r="E6" s="96"/>
      <c r="HV6" s="81"/>
      <c r="HW6" s="81"/>
    </row>
    <row r="7" spans="1:231" s="71" customFormat="1" ht="23.25" customHeight="1" x14ac:dyDescent="0.15">
      <c r="A7" s="58" t="s">
        <v>778</v>
      </c>
      <c r="B7" s="1053"/>
      <c r="C7" s="1053"/>
      <c r="D7" s="1053"/>
      <c r="E7" s="96"/>
      <c r="HV7" s="81"/>
      <c r="HW7" s="81"/>
    </row>
    <row r="8" spans="1:231" s="71" customFormat="1" ht="23.25" customHeight="1" x14ac:dyDescent="0.15">
      <c r="A8" s="58" t="s">
        <v>779</v>
      </c>
      <c r="B8" s="1053"/>
      <c r="C8" s="1053"/>
      <c r="D8" s="1053"/>
      <c r="E8" s="96"/>
      <c r="HV8" s="81"/>
      <c r="HW8" s="81"/>
    </row>
    <row r="9" spans="1:231" s="71" customFormat="1" ht="23.25" customHeight="1" x14ac:dyDescent="0.15">
      <c r="A9" s="58" t="s">
        <v>780</v>
      </c>
      <c r="B9" s="1053"/>
      <c r="C9" s="1053"/>
      <c r="D9" s="1053"/>
      <c r="E9" s="96"/>
      <c r="HV9" s="81"/>
      <c r="HW9" s="81"/>
    </row>
    <row r="10" spans="1:231" s="71" customFormat="1" ht="23.25" customHeight="1" x14ac:dyDescent="0.15">
      <c r="A10" s="12" t="s">
        <v>781</v>
      </c>
      <c r="B10" s="1115"/>
      <c r="C10" s="1115"/>
      <c r="D10" s="1115"/>
      <c r="E10" s="96"/>
      <c r="HV10" s="81"/>
      <c r="HW10" s="81"/>
    </row>
    <row r="11" spans="1:229" s="85" customFormat="1" ht="23.25" customHeight="1" x14ac:dyDescent="0.15">
      <c r="A11" s="94" t="s">
        <v>782</v>
      </c>
      <c r="B11" s="1114"/>
      <c r="C11" s="1114"/>
      <c r="D11" s="1114"/>
      <c r="E11" s="95"/>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row>
    <row r="12" spans="1:231" s="71" customFormat="1" ht="23.25" customHeight="1" x14ac:dyDescent="0.15">
      <c r="A12" s="56" t="s">
        <v>783</v>
      </c>
      <c r="B12" s="1055"/>
      <c r="C12" s="1055"/>
      <c r="D12" s="1055"/>
      <c r="E12" s="96"/>
      <c r="I12" s="110"/>
      <c r="HV12" s="81"/>
      <c r="HW12" s="81"/>
    </row>
    <row r="13" spans="1:231" s="71" customFormat="1" ht="23.25" customHeight="1" x14ac:dyDescent="0.15">
      <c r="A13" s="58" t="s">
        <v>784</v>
      </c>
      <c r="B13" s="1053"/>
      <c r="C13" s="1053"/>
      <c r="D13" s="1053"/>
      <c r="E13" s="96"/>
      <c r="HV13" s="81"/>
      <c r="HW13" s="81"/>
    </row>
    <row r="14" spans="1:231" s="71" customFormat="1" ht="23.25" customHeight="1" x14ac:dyDescent="0.15">
      <c r="A14" s="58" t="s">
        <v>785</v>
      </c>
      <c r="B14" s="1053"/>
      <c r="C14" s="1053"/>
      <c r="D14" s="1053"/>
      <c r="E14" s="96"/>
      <c r="HV14" s="81"/>
      <c r="HW14" s="81"/>
    </row>
    <row r="15" spans="1:231" s="71" customFormat="1" ht="23.25" customHeight="1" x14ac:dyDescent="0.15">
      <c r="A15" s="58" t="s">
        <v>786</v>
      </c>
      <c r="B15" s="1053"/>
      <c r="C15" s="1053"/>
      <c r="D15" s="1053"/>
      <c r="E15" s="96"/>
      <c r="HV15" s="81"/>
      <c r="HW15" s="81"/>
    </row>
    <row r="16" spans="1:229" s="85" customFormat="1" ht="23.25" customHeight="1" x14ac:dyDescent="0.15">
      <c r="A16" s="94" t="s">
        <v>787</v>
      </c>
      <c r="B16" s="1114"/>
      <c r="C16" s="1114"/>
      <c r="D16" s="1114"/>
      <c r="E16" s="95"/>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row>
    <row r="17" spans="1:231" s="71" customFormat="1" ht="23.25" customHeight="1" x14ac:dyDescent="0.15">
      <c r="A17" s="56" t="s">
        <v>788</v>
      </c>
      <c r="B17" s="1055"/>
      <c r="C17" s="1055"/>
      <c r="D17" s="1055"/>
      <c r="E17" s="96"/>
      <c r="HV17" s="81"/>
      <c r="HW17" s="81"/>
    </row>
    <row r="18" spans="1:231" s="71" customFormat="1" ht="23.25" customHeight="1" x14ac:dyDescent="0.15">
      <c r="A18" s="56" t="s">
        <v>789</v>
      </c>
      <c r="B18" s="1055"/>
      <c r="C18" s="1055"/>
      <c r="D18" s="1055"/>
      <c r="E18" s="96"/>
      <c r="HV18" s="81"/>
      <c r="HW18" s="81"/>
    </row>
    <row r="19" spans="1:231" s="71" customFormat="1" ht="23.25" customHeight="1" x14ac:dyDescent="0.15">
      <c r="A19" s="56" t="s">
        <v>790</v>
      </c>
      <c r="B19" s="1055"/>
      <c r="C19" s="1055"/>
      <c r="D19" s="1055"/>
      <c r="E19" s="96"/>
      <c r="HV19" s="81"/>
      <c r="HW19" s="81"/>
    </row>
    <row r="20" spans="1:231" s="71" customFormat="1" ht="23.25" customHeight="1" x14ac:dyDescent="0.15">
      <c r="A20" s="56" t="s">
        <v>791</v>
      </c>
      <c r="B20" s="1055"/>
      <c r="C20" s="1055"/>
      <c r="D20" s="1055"/>
      <c r="E20" s="96"/>
      <c r="HV20" s="81"/>
      <c r="HW20" s="81"/>
    </row>
    <row r="21" spans="1:229" s="85" customFormat="1" ht="23.25" customHeight="1" x14ac:dyDescent="0.15">
      <c r="A21" s="94" t="s">
        <v>792</v>
      </c>
      <c r="B21" s="1114"/>
      <c r="C21" s="1114"/>
      <c r="D21" s="1114"/>
      <c r="E21" s="95"/>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row>
    <row r="22" spans="1:5" s="71" customFormat="1" ht="23.25" customHeight="1" x14ac:dyDescent="0.15">
      <c r="A22" s="56" t="s">
        <v>793</v>
      </c>
      <c r="B22" s="1055"/>
      <c r="C22" s="1055"/>
      <c r="D22" s="1055"/>
      <c r="E22" s="96"/>
    </row>
    <row r="23" spans="1:5" s="71" customFormat="1" ht="23.25" customHeight="1" x14ac:dyDescent="0.15">
      <c r="A23" s="56" t="s">
        <v>794</v>
      </c>
      <c r="B23" s="1055"/>
      <c r="C23" s="1055"/>
      <c r="D23" s="1055"/>
      <c r="E23" s="96"/>
    </row>
    <row r="24" spans="1:5" s="71" customFormat="1" ht="23.25" customHeight="1" x14ac:dyDescent="0.15">
      <c r="A24" s="56" t="s">
        <v>795</v>
      </c>
      <c r="B24" s="1055"/>
      <c r="C24" s="1055"/>
      <c r="D24" s="1055"/>
      <c r="E24" s="96"/>
    </row>
    <row r="25" spans="1:5" s="71" customFormat="1" ht="23.25" customHeight="1" x14ac:dyDescent="0.15">
      <c r="A25" s="56" t="s">
        <v>796</v>
      </c>
      <c r="B25" s="1055"/>
      <c r="C25" s="1055"/>
      <c r="D25" s="1055"/>
      <c r="E25" s="96"/>
    </row>
    <row r="26" spans="1:5" s="71" customFormat="1" ht="23.25" customHeight="1" x14ac:dyDescent="0.15">
      <c r="A26" s="56" t="s">
        <v>797</v>
      </c>
      <c r="B26" s="1055"/>
      <c r="C26" s="1055"/>
      <c r="D26" s="1055"/>
      <c r="E26" s="96"/>
    </row>
    <row r="27" spans="1:229" s="602" customFormat="1" ht="24.0" customHeight="1" x14ac:dyDescent="0.15">
      <c r="A27" s="604" t="s">
        <v>798</v>
      </c>
      <c r="B27" s="1113">
        <v>2319.61</v>
      </c>
      <c r="C27" s="1113">
        <v>2250.77</v>
      </c>
      <c r="D27" s="1113">
        <v>2455.95</v>
      </c>
      <c r="E27" s="603"/>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599"/>
      <c r="AV27" s="599"/>
      <c r="AW27" s="599"/>
      <c r="AX27" s="599"/>
      <c r="AY27" s="599"/>
      <c r="AZ27" s="599"/>
      <c r="BA27" s="599"/>
      <c r="BB27" s="599"/>
      <c r="BC27" s="599"/>
      <c r="BD27" s="599"/>
      <c r="BE27" s="599"/>
      <c r="BF27" s="599"/>
      <c r="BG27" s="599"/>
      <c r="BH27" s="599"/>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599"/>
      <c r="CE27" s="599"/>
      <c r="CF27" s="599"/>
      <c r="CG27" s="599"/>
      <c r="CH27" s="599"/>
      <c r="CI27" s="599"/>
      <c r="CJ27" s="599"/>
      <c r="CK27" s="599"/>
      <c r="CL27" s="599"/>
      <c r="CM27" s="599"/>
      <c r="CN27" s="599"/>
      <c r="CO27" s="599"/>
      <c r="CP27" s="599"/>
      <c r="CQ27" s="599"/>
      <c r="CR27" s="599"/>
      <c r="CS27" s="599"/>
      <c r="CT27" s="599"/>
      <c r="CU27" s="599"/>
      <c r="CV27" s="599"/>
      <c r="CW27" s="599"/>
      <c r="CX27" s="599"/>
      <c r="CY27" s="599"/>
      <c r="CZ27" s="599"/>
      <c r="DA27" s="599"/>
      <c r="DB27" s="599"/>
      <c r="DC27" s="599"/>
      <c r="DD27" s="599"/>
      <c r="DE27" s="599"/>
      <c r="DF27" s="599"/>
      <c r="DG27" s="599"/>
      <c r="DH27" s="599"/>
      <c r="DI27" s="599"/>
      <c r="DJ27" s="599"/>
      <c r="DK27" s="599"/>
      <c r="DL27" s="599"/>
      <c r="DM27" s="599"/>
      <c r="DN27" s="599"/>
      <c r="DO27" s="599"/>
      <c r="DP27" s="599"/>
      <c r="DQ27" s="599"/>
      <c r="DR27" s="599"/>
      <c r="DS27" s="599"/>
      <c r="DT27" s="599"/>
      <c r="DU27" s="599"/>
      <c r="DV27" s="599"/>
      <c r="DW27" s="599"/>
      <c r="DX27" s="599"/>
      <c r="DY27" s="599"/>
      <c r="DZ27" s="599"/>
      <c r="EA27" s="599"/>
      <c r="EB27" s="599"/>
      <c r="EC27" s="599"/>
      <c r="ED27" s="599"/>
      <c r="EE27" s="599"/>
      <c r="EF27" s="599"/>
      <c r="EG27" s="599"/>
      <c r="EH27" s="599"/>
      <c r="EI27" s="599"/>
      <c r="EJ27" s="599"/>
      <c r="EK27" s="599"/>
      <c r="EL27" s="599"/>
      <c r="EM27" s="599"/>
      <c r="EN27" s="599"/>
      <c r="EO27" s="599"/>
      <c r="EP27" s="599"/>
      <c r="EQ27" s="599"/>
      <c r="ER27" s="599"/>
      <c r="ES27" s="599"/>
      <c r="ET27" s="599"/>
      <c r="EU27" s="599"/>
      <c r="EV27" s="599"/>
      <c r="EW27" s="599"/>
      <c r="EX27" s="599"/>
      <c r="EY27" s="599"/>
      <c r="EZ27" s="599"/>
      <c r="FA27" s="599"/>
      <c r="FB27" s="599"/>
      <c r="FC27" s="599"/>
      <c r="FD27" s="599"/>
      <c r="FE27" s="599"/>
      <c r="FF27" s="599"/>
      <c r="FG27" s="599"/>
      <c r="FH27" s="599"/>
      <c r="FI27" s="599"/>
      <c r="FJ27" s="599"/>
      <c r="FK27" s="599"/>
      <c r="FL27" s="599"/>
      <c r="FM27" s="599"/>
      <c r="FN27" s="599"/>
      <c r="FO27" s="599"/>
      <c r="FP27" s="599"/>
      <c r="FQ27" s="599"/>
      <c r="FR27" s="599"/>
      <c r="FS27" s="599"/>
      <c r="FT27" s="599"/>
      <c r="FU27" s="599"/>
      <c r="FV27" s="599"/>
      <c r="FW27" s="599"/>
      <c r="FX27" s="599"/>
      <c r="FY27" s="599"/>
      <c r="FZ27" s="599"/>
      <c r="GA27" s="599"/>
      <c r="GB27" s="599"/>
      <c r="GC27" s="599"/>
      <c r="GD27" s="599"/>
      <c r="GE27" s="599"/>
      <c r="GF27" s="599"/>
      <c r="GG27" s="599"/>
      <c r="GH27" s="599"/>
      <c r="GI27" s="599"/>
      <c r="GJ27" s="599"/>
      <c r="GK27" s="599"/>
      <c r="GL27" s="599"/>
      <c r="GM27" s="599"/>
      <c r="GN27" s="599"/>
      <c r="GO27" s="599"/>
      <c r="GP27" s="599"/>
      <c r="GQ27" s="599"/>
      <c r="GR27" s="599"/>
      <c r="GS27" s="599"/>
      <c r="GT27" s="599"/>
      <c r="GU27" s="599"/>
      <c r="GV27" s="599"/>
      <c r="GW27" s="599"/>
      <c r="GX27" s="599"/>
      <c r="GY27" s="599"/>
      <c r="GZ27" s="599"/>
      <c r="HA27" s="599"/>
      <c r="HB27" s="599"/>
      <c r="HC27" s="599"/>
      <c r="HD27" s="599"/>
      <c r="HE27" s="599"/>
      <c r="HF27" s="599"/>
      <c r="HG27" s="599"/>
      <c r="HH27" s="599"/>
      <c r="HI27" s="599"/>
      <c r="HJ27" s="599"/>
      <c r="HK27" s="599"/>
      <c r="HL27" s="599"/>
      <c r="HM27" s="599"/>
      <c r="HN27" s="599"/>
      <c r="HO27" s="599"/>
      <c r="HP27" s="599"/>
      <c r="HQ27" s="599"/>
      <c r="HR27" s="599"/>
      <c r="HS27" s="599"/>
      <c r="HT27" s="599"/>
      <c r="HU27" s="599"/>
    </row>
    <row r="28" spans="1:5" s="599" customFormat="1" ht="24.0" customHeight="1" x14ac:dyDescent="0.15">
      <c r="A28" s="601" t="s">
        <v>799</v>
      </c>
      <c r="B28" s="1112">
        <v>567.53</v>
      </c>
      <c r="C28" s="1112">
        <v>623.13</v>
      </c>
      <c r="D28" s="1112">
        <v>640.95</v>
      </c>
      <c r="E28" s="600"/>
    </row>
    <row r="29" spans="1:5" s="599" customFormat="1" ht="24.0" customHeight="1" x14ac:dyDescent="0.15">
      <c r="A29" s="601" t="s">
        <v>800</v>
      </c>
      <c r="B29" s="1112">
        <v>1598.22</v>
      </c>
      <c r="C29" s="1112">
        <v>1571.71</v>
      </c>
      <c r="D29" s="1112">
        <v>1569.62</v>
      </c>
      <c r="E29" s="600"/>
    </row>
    <row r="30" spans="1:5" s="599" customFormat="1" ht="24.0" customHeight="1" x14ac:dyDescent="0.15">
      <c r="A30" s="601" t="s">
        <v>801</v>
      </c>
      <c r="B30" s="1112">
        <v>40.04</v>
      </c>
      <c r="C30" s="1112">
        <v>44.57</v>
      </c>
      <c r="D30" s="1112">
        <v>41.04</v>
      </c>
      <c r="E30" s="600"/>
    </row>
    <row r="31" spans="1:5" s="599" customFormat="1" ht="24.0" customHeight="1" x14ac:dyDescent="0.15">
      <c r="A31" s="601" t="s">
        <v>802</v>
      </c>
      <c r="B31" s="1112">
        <v>112.56</v>
      </c>
      <c r="C31" s="1112">
        <v>0</v>
      </c>
      <c r="D31" s="1112">
        <v>191.78</v>
      </c>
      <c r="E31" s="600"/>
    </row>
    <row r="32" spans="1:5" s="599" customFormat="1" ht="24.0" customHeight="1" x14ac:dyDescent="0.15">
      <c r="A32" s="601" t="s">
        <v>803</v>
      </c>
      <c r="B32" s="1112"/>
      <c r="C32" s="1112"/>
      <c r="D32" s="1112"/>
      <c r="E32" s="600"/>
    </row>
    <row r="33" spans="1:5" s="599" customFormat="1" ht="24.0" customHeight="1" x14ac:dyDescent="0.15">
      <c r="A33" s="601" t="s">
        <v>804</v>
      </c>
      <c r="B33" s="1112"/>
      <c r="C33" s="1112">
        <v>7.15</v>
      </c>
      <c r="D33" s="1112">
        <v>8.35</v>
      </c>
      <c r="E33" s="600"/>
    </row>
    <row r="34" spans="1:5" s="599" customFormat="1" ht="24.0" customHeight="1" x14ac:dyDescent="0.15">
      <c r="A34" s="601" t="s">
        <v>805</v>
      </c>
      <c r="B34" s="1112">
        <v>1.26</v>
      </c>
      <c r="C34" s="1112">
        <v>4.21</v>
      </c>
      <c r="D34" s="1112">
        <v>4.21</v>
      </c>
      <c r="E34" s="600"/>
    </row>
    <row r="35" spans="1:229" s="85" customFormat="1" ht="24.0" customHeight="1" x14ac:dyDescent="0.15">
      <c r="A35" s="75" t="s">
        <v>806</v>
      </c>
      <c r="B35" s="1100"/>
      <c r="C35" s="1100"/>
      <c r="D35" s="1100"/>
      <c r="E35" s="95"/>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row>
    <row r="36" spans="1:5" s="71" customFormat="1" ht="24.0" customHeight="1" x14ac:dyDescent="0.15">
      <c r="A36" s="56" t="s">
        <v>807</v>
      </c>
      <c r="B36" s="1055"/>
      <c r="C36" s="1055"/>
      <c r="D36" s="1055"/>
      <c r="E36" s="96"/>
    </row>
    <row r="37" spans="1:5" s="71" customFormat="1" ht="24.0" customHeight="1" x14ac:dyDescent="0.15">
      <c r="A37" s="56" t="s">
        <v>808</v>
      </c>
      <c r="B37" s="1055"/>
      <c r="C37" s="1055"/>
      <c r="D37" s="1055"/>
      <c r="E37" s="96"/>
    </row>
    <row r="38" spans="1:5" s="71" customFormat="1" ht="24.0" customHeight="1" x14ac:dyDescent="0.15">
      <c r="A38" s="56" t="s">
        <v>809</v>
      </c>
      <c r="B38" s="1055"/>
      <c r="C38" s="1055"/>
      <c r="D38" s="1055"/>
      <c r="E38" s="96"/>
    </row>
    <row r="39" spans="1:5" s="71" customFormat="1" ht="24.0" customHeight="1" x14ac:dyDescent="0.15">
      <c r="A39" s="56" t="s">
        <v>810</v>
      </c>
      <c r="B39" s="1055"/>
      <c r="C39" s="1055"/>
      <c r="D39" s="1055"/>
      <c r="E39" s="96"/>
    </row>
    <row r="40" spans="1:5" s="71" customFormat="1" ht="24.0" customHeight="1" x14ac:dyDescent="0.15">
      <c r="A40" s="56" t="s">
        <v>811</v>
      </c>
      <c r="B40" s="1055"/>
      <c r="C40" s="1055"/>
      <c r="D40" s="1055"/>
      <c r="E40" s="96"/>
    </row>
    <row r="41" spans="1:5" s="71" customFormat="1" ht="24.0" customHeight="1" x14ac:dyDescent="0.15">
      <c r="A41" s="75" t="s">
        <v>812</v>
      </c>
      <c r="B41" s="1100"/>
      <c r="C41" s="1100"/>
      <c r="D41" s="1100"/>
      <c r="E41" s="95"/>
    </row>
    <row r="42" spans="1:5" s="71" customFormat="1" ht="24.0" customHeight="1" x14ac:dyDescent="0.15">
      <c r="A42" s="56" t="s">
        <v>813</v>
      </c>
      <c r="B42" s="1055"/>
      <c r="C42" s="1055"/>
      <c r="D42" s="1055"/>
      <c r="E42" s="96"/>
    </row>
    <row r="43" spans="1:5" s="71" customFormat="1" ht="24.0" customHeight="1" x14ac:dyDescent="0.15">
      <c r="A43" s="56" t="s">
        <v>814</v>
      </c>
      <c r="B43" s="1055"/>
      <c r="C43" s="1055"/>
      <c r="D43" s="1055"/>
      <c r="E43" s="96"/>
    </row>
    <row r="44" spans="1:5" s="71" customFormat="1" ht="24.0" customHeight="1" x14ac:dyDescent="0.15">
      <c r="A44" s="56" t="s">
        <v>815</v>
      </c>
      <c r="B44" s="1055"/>
      <c r="C44" s="1055"/>
      <c r="D44" s="1055"/>
      <c r="E44" s="96"/>
    </row>
    <row r="45" spans="1:5" s="71" customFormat="1" ht="24.0" customHeight="1" x14ac:dyDescent="0.15">
      <c r="A45" s="56" t="s">
        <v>816</v>
      </c>
      <c r="B45" s="1055"/>
      <c r="C45" s="1055"/>
      <c r="D45" s="1055"/>
      <c r="E45" s="96"/>
    </row>
    <row r="46" spans="1:5" s="71" customFormat="1" ht="24.0" customHeight="1" x14ac:dyDescent="0.15">
      <c r="A46" s="56"/>
      <c r="B46" s="1055"/>
      <c r="C46" s="1055"/>
      <c r="D46" s="1055"/>
      <c r="E46" s="96"/>
    </row>
    <row r="47" spans="1:5" s="71" customFormat="1" ht="24.0" customHeight="1" x14ac:dyDescent="0.15">
      <c r="A47" s="102" t="s">
        <v>817</v>
      </c>
      <c r="B47" s="1100"/>
      <c r="C47" s="1100"/>
      <c r="D47" s="1100"/>
      <c r="E47" s="104"/>
    </row>
    <row r="48" spans="1:255" s="71" customFormat="1" ht="44.1" customHeight="1" x14ac:dyDescent="0.15">
      <c r="A48" s="770" t="s">
        <v>818</v>
      </c>
      <c r="B48" s="1111"/>
      <c r="C48" s="1111"/>
      <c r="D48" s="1111"/>
      <c r="E48" s="770"/>
      <c r="HV48" s="81"/>
      <c r="HW48" s="81"/>
      <c r="HX48" s="81"/>
      <c r="HY48" s="81"/>
      <c r="HZ48" s="81"/>
      <c r="IA48" s="81"/>
      <c r="IB48" s="81"/>
      <c r="IC48" s="81"/>
      <c r="ID48" s="81"/>
      <c r="IE48" s="81"/>
      <c r="IF48" s="81"/>
      <c r="IG48" s="81"/>
      <c r="IH48" s="81"/>
      <c r="II48" s="81"/>
      <c r="IJ48" s="81"/>
      <c r="IK48" s="81"/>
      <c r="IL48" s="81"/>
      <c r="IM48" s="81"/>
      <c r="IN48" s="81"/>
      <c r="IO48" s="81"/>
      <c r="IP48" s="81"/>
      <c r="IQ48" s="81"/>
      <c r="IR48" s="81"/>
      <c r="IS48" s="81"/>
      <c r="IT48" s="81"/>
      <c r="IU48" s="81"/>
    </row>
    <row r="49" spans="1:229" s="81" customFormat="1" ht="24.0" customHeight="1" x14ac:dyDescent="0.15">
      <c r="A49" s="71"/>
      <c r="B49" s="913"/>
      <c r="C49" s="913"/>
      <c r="D49" s="913"/>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row>
    <row r="50" spans="1:229" s="81" customFormat="1" ht="24.0" customHeight="1" x14ac:dyDescent="0.15">
      <c r="A50" s="71"/>
      <c r="B50" s="913"/>
      <c r="C50" s="913"/>
      <c r="D50" s="913"/>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row>
    <row r="51" spans="1:229" s="81" customFormat="1" ht="24.0" customHeight="1" x14ac:dyDescent="0.15">
      <c r="A51" s="71"/>
      <c r="B51" s="913"/>
      <c r="C51" s="913"/>
      <c r="D51" s="913"/>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row>
    <row r="52" spans="1:229" s="81" customFormat="1" ht="24.0" customHeight="1" x14ac:dyDescent="0.15">
      <c r="A52" s="71"/>
      <c r="B52" s="913"/>
      <c r="C52" s="913"/>
      <c r="D52" s="913"/>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row>
    <row r="53" spans="1:229" s="81" customFormat="1" ht="24.0" customHeight="1" x14ac:dyDescent="0.15">
      <c r="A53" s="71"/>
      <c r="B53" s="913"/>
      <c r="C53" s="913"/>
      <c r="D53" s="913"/>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row>
    <row r="54" spans="1:229" s="81" customFormat="1" ht="24.0" customHeight="1" x14ac:dyDescent="0.15">
      <c r="A54" s="71"/>
      <c r="B54" s="913"/>
      <c r="C54" s="913"/>
      <c r="D54" s="913"/>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row>
    <row r="55" spans="1:229" s="81" customFormat="1" ht="24.0" customHeight="1" x14ac:dyDescent="0.15">
      <c r="A55" s="71"/>
      <c r="B55" s="913"/>
      <c r="C55" s="913"/>
      <c r="D55" s="913"/>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row>
    <row r="56" spans="1:229" s="81" customFormat="1" ht="24.0" customHeight="1" x14ac:dyDescent="0.15">
      <c r="A56" s="71"/>
      <c r="B56" s="913"/>
      <c r="C56" s="913"/>
      <c r="D56" s="913"/>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row>
    <row r="57" spans="1:229" s="81" customFormat="1" ht="24.0" customHeight="1" x14ac:dyDescent="0.15">
      <c r="A57" s="71"/>
      <c r="B57" s="913"/>
      <c r="C57" s="913"/>
      <c r="D57" s="913"/>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row>
    <row r="58" spans="1:229" s="81" customFormat="1" ht="24.0" customHeight="1" x14ac:dyDescent="0.15">
      <c r="A58" s="71"/>
      <c r="B58" s="913"/>
      <c r="C58" s="913"/>
      <c r="D58" s="913"/>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row>
    <row r="59" spans="1:229" s="81" customFormat="1" ht="24.0" customHeight="1" x14ac:dyDescent="0.15">
      <c r="A59" s="71"/>
      <c r="B59" s="913"/>
      <c r="C59" s="913"/>
      <c r="D59" s="913"/>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row>
    <row r="60" spans="1:229" s="81" customFormat="1" ht="24.0" customHeight="1" x14ac:dyDescent="0.15">
      <c r="A60" s="71"/>
      <c r="B60" s="913"/>
      <c r="C60" s="913"/>
      <c r="D60" s="913"/>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row>
    <row r="61" spans="1:229" s="81" customFormat="1" ht="24.0" customHeight="1" x14ac:dyDescent="0.15">
      <c r="A61" s="71"/>
      <c r="B61" s="913"/>
      <c r="C61" s="913"/>
      <c r="D61" s="913"/>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row>
    <row r="62" spans="1:229" s="81" customFormat="1" ht="24.0" customHeight="1" x14ac:dyDescent="0.15">
      <c r="A62" s="71"/>
      <c r="B62" s="913"/>
      <c r="C62" s="913"/>
      <c r="D62" s="913"/>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row>
    <row r="63" spans="1:229" s="81" customFormat="1" ht="24.0" customHeight="1" x14ac:dyDescent="0.15">
      <c r="A63" s="71"/>
      <c r="B63" s="913"/>
      <c r="C63" s="913"/>
      <c r="D63" s="913"/>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row>
    <row r="64" spans="1:229" s="81" customFormat="1" ht="24.0" customHeight="1" x14ac:dyDescent="0.15">
      <c r="A64" s="71"/>
      <c r="B64" s="913"/>
      <c r="C64" s="913"/>
      <c r="D64" s="913"/>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row>
    <row r="65" spans="1:229" s="81" customFormat="1" ht="24.0" customHeight="1" x14ac:dyDescent="0.15">
      <c r="A65" s="71"/>
      <c r="B65" s="913"/>
      <c r="C65" s="913"/>
      <c r="D65" s="913"/>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row>
    <row r="66" spans="1:229" s="81" customFormat="1" ht="24.0" customHeight="1" x14ac:dyDescent="0.15">
      <c r="A66" s="71"/>
      <c r="B66" s="913"/>
      <c r="C66" s="913"/>
      <c r="D66" s="913"/>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row>
    <row r="67" spans="1:229" s="81" customFormat="1" ht="24.0" customHeight="1" x14ac:dyDescent="0.15">
      <c r="A67" s="71"/>
      <c r="B67" s="913"/>
      <c r="C67" s="913"/>
      <c r="D67" s="913"/>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row>
    <row r="68" spans="1:229" s="81" customFormat="1" ht="24.0" customHeight="1" x14ac:dyDescent="0.15">
      <c r="A68" s="71"/>
      <c r="B68" s="913"/>
      <c r="C68" s="913"/>
      <c r="D68" s="913"/>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row>
    <row r="69" spans="1:229" s="81" customFormat="1" ht="24.0" customHeight="1" x14ac:dyDescent="0.15">
      <c r="A69" s="71"/>
      <c r="B69" s="913"/>
      <c r="C69" s="913"/>
      <c r="D69" s="913"/>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row>
    <row r="70" spans="1:229" s="81" customFormat="1" ht="24.0" customHeight="1" x14ac:dyDescent="0.15">
      <c r="A70" s="71"/>
      <c r="B70" s="913"/>
      <c r="C70" s="913"/>
      <c r="D70" s="913"/>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row>
    <row r="71" spans="1:229" s="81" customFormat="1" ht="24.0" customHeight="1" x14ac:dyDescent="0.15">
      <c r="A71" s="71"/>
      <c r="B71" s="913"/>
      <c r="C71" s="913"/>
      <c r="D71" s="913"/>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row>
    <row r="72" spans="1:229" s="81" customFormat="1" ht="24.0" customHeight="1" x14ac:dyDescent="0.15">
      <c r="A72" s="71"/>
      <c r="B72" s="913"/>
      <c r="C72" s="913"/>
      <c r="D72" s="913"/>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row>
    <row r="73" spans="1:229" s="81" customFormat="1" ht="24.0" customHeight="1" x14ac:dyDescent="0.15">
      <c r="A73" s="71"/>
      <c r="B73" s="913"/>
      <c r="C73" s="913"/>
      <c r="D73" s="913"/>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row>
    <row r="74" spans="1:229" s="81" customFormat="1" ht="24.0" customHeight="1" x14ac:dyDescent="0.15">
      <c r="A74" s="71"/>
      <c r="B74" s="913"/>
      <c r="C74" s="913"/>
      <c r="D74" s="913"/>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row>
    <row r="75" spans="1:229" s="81" customFormat="1" ht="24.0" customHeight="1" x14ac:dyDescent="0.15">
      <c r="A75" s="71"/>
      <c r="B75" s="913"/>
      <c r="C75" s="913"/>
      <c r="D75" s="913"/>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row>
    <row r="76" spans="1:229" s="81" customFormat="1" ht="24.0" customHeight="1" x14ac:dyDescent="0.15">
      <c r="A76" s="71"/>
      <c r="B76" s="913"/>
      <c r="C76" s="913"/>
      <c r="D76" s="913"/>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row>
    <row r="77" spans="1:229" s="81" customFormat="1" ht="24.0" customHeight="1" x14ac:dyDescent="0.15">
      <c r="A77" s="71"/>
      <c r="B77" s="913"/>
      <c r="C77" s="913"/>
      <c r="D77" s="913"/>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row>
    <row r="78" spans="1:229" s="81" customFormat="1" ht="24.0" customHeight="1" x14ac:dyDescent="0.15">
      <c r="A78" s="71"/>
      <c r="B78" s="913"/>
      <c r="C78" s="913"/>
      <c r="D78" s="913"/>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row>
    <row r="79" spans="1:229" s="81" customFormat="1" ht="24.0" customHeight="1" x14ac:dyDescent="0.15">
      <c r="A79" s="71"/>
      <c r="B79" s="913"/>
      <c r="C79" s="913"/>
      <c r="D79" s="913"/>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row>
    <row r="80" spans="1:229" s="81" customFormat="1" ht="24.0" customHeight="1" x14ac:dyDescent="0.15">
      <c r="A80" s="71"/>
      <c r="B80" s="913"/>
      <c r="C80" s="913"/>
      <c r="D80" s="913"/>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row>
    <row r="81" spans="1:229" s="81" customFormat="1" ht="24.0" customHeight="1" x14ac:dyDescent="0.15">
      <c r="A81" s="71"/>
      <c r="B81" s="913"/>
      <c r="C81" s="913"/>
      <c r="D81" s="913"/>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row>
    <row r="82" spans="1:229" s="81" customFormat="1" ht="24.0" customHeight="1" x14ac:dyDescent="0.15">
      <c r="A82" s="71"/>
      <c r="B82" s="913"/>
      <c r="C82" s="913"/>
      <c r="D82" s="913"/>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row>
  </sheetData>
  <mergeCells count="2">
    <mergeCell ref="A2:E2"/>
    <mergeCell ref="A48:E48"/>
  </mergeCells>
  <phoneticPr fontId="0" type="noConversion"/>
  <printOptions horizontalCentered="1"/>
  <pageMargins left="0.5902039723133478" right="0.5902039723133478" top="0.39300641675633713" bottom="0.5902039723133478" header="0.5902039723133478" footer="0.39300641675633713"/>
  <pageSetup paperSize="9" scale="57" blackAndWhite="1" firstPageNumber="0" useFirstPageNumber="1"/>
  <extLst>
    <ext uri="{2D9387EB-5337-4D45-933B-B4D357D02E09}">
      <gutter val="0.0" pos="0"/>
    </ext>
  </extLst>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115" zoomScaleNormal="115" topLeftCell="A34" workbookViewId="0">
      <selection activeCell="B22" activeCellId="0" sqref="B1:D1048576"/>
    </sheetView>
  </sheetViews>
  <sheetFormatPr defaultRowHeight="14.25" defaultColWidth="8.750133514404297" x14ac:dyDescent="0.15"/>
  <cols>
    <col min="1" max="1" width="48.625" customWidth="1" style="87"/>
    <col min="2" max="4" width="10.625" customWidth="1" style="1110"/>
    <col min="5" max="5" width="10.625" customWidth="1" style="87"/>
    <col min="6" max="12" width="9.0" customWidth="1" style="87"/>
    <col min="13" max="235" width="8.875" customWidth="1" style="87"/>
    <col min="236" max="16384" width="8.75" style="88"/>
  </cols>
  <sheetData>
    <row r="1" spans="1:4" s="82" customFormat="1" ht="24.0" customHeight="1" x14ac:dyDescent="0.15">
      <c r="B1" s="1130"/>
      <c r="C1" s="1130"/>
      <c r="D1" s="1130"/>
    </row>
    <row r="2" spans="1:231" s="83" customFormat="1" ht="42.5" customHeight="1" x14ac:dyDescent="0.15">
      <c r="A2" s="769" t="s">
        <v>819</v>
      </c>
      <c r="B2" s="942"/>
      <c r="C2" s="942"/>
      <c r="D2" s="942"/>
      <c r="E2" s="769"/>
      <c r="HV2" s="105"/>
      <c r="HW2" s="105"/>
    </row>
    <row r="3" spans="1:237" s="84" customFormat="1" ht="27.0" customHeight="1" x14ac:dyDescent="0.15">
      <c r="B3" s="917"/>
      <c r="C3" s="917"/>
      <c r="D3" s="917"/>
      <c r="E3" s="90" t="s">
        <v>1</v>
      </c>
      <c r="IB3" s="90"/>
      <c r="IC3" s="90"/>
    </row>
    <row r="4" spans="1:237" s="602" customFormat="1" ht="30.0" customHeight="1" x14ac:dyDescent="0.15">
      <c r="A4" s="611" t="s">
        <v>775</v>
      </c>
      <c r="B4" s="1129" t="s">
        <v>509</v>
      </c>
      <c r="C4" s="1129" t="s">
        <v>533</v>
      </c>
      <c r="D4" s="1128" t="s">
        <v>5</v>
      </c>
      <c r="E4" s="610" t="s">
        <v>510</v>
      </c>
      <c r="IB4" s="609"/>
      <c r="IC4" s="609"/>
    </row>
    <row r="5" spans="1:5" s="599" customFormat="1" ht="23.25" customHeight="1" x14ac:dyDescent="0.15">
      <c r="A5" s="607" t="s">
        <v>820</v>
      </c>
      <c r="B5" s="1125"/>
      <c r="C5" s="1125"/>
      <c r="D5" s="1125"/>
      <c r="E5" s="603"/>
    </row>
    <row r="6" spans="1:5" s="599" customFormat="1" ht="23.25" customHeight="1" x14ac:dyDescent="0.15">
      <c r="A6" s="601" t="s">
        <v>821</v>
      </c>
      <c r="B6" s="1112"/>
      <c r="C6" s="1112"/>
      <c r="D6" s="1112"/>
      <c r="E6" s="600"/>
    </row>
    <row r="7" spans="1:5" s="599" customFormat="1" ht="23.25" customHeight="1" x14ac:dyDescent="0.15">
      <c r="A7" s="601" t="s">
        <v>822</v>
      </c>
      <c r="B7" s="1126"/>
      <c r="C7" s="1126"/>
      <c r="D7" s="1126"/>
      <c r="E7" s="600"/>
    </row>
    <row r="8" spans="1:5" s="599" customFormat="1" ht="23.25" customHeight="1" x14ac:dyDescent="0.15">
      <c r="A8" s="601" t="s">
        <v>823</v>
      </c>
      <c r="B8" s="1126"/>
      <c r="C8" s="1126"/>
      <c r="D8" s="1126"/>
      <c r="E8" s="600"/>
    </row>
    <row r="9" spans="1:5" s="599" customFormat="1" ht="23.25" customHeight="1" x14ac:dyDescent="0.15">
      <c r="A9" s="601" t="s">
        <v>824</v>
      </c>
      <c r="B9" s="1126"/>
      <c r="C9" s="1126"/>
      <c r="D9" s="1126"/>
      <c r="E9" s="600"/>
    </row>
    <row r="10" spans="1:5" s="599" customFormat="1" ht="23.25" customHeight="1" x14ac:dyDescent="0.15">
      <c r="A10" s="607" t="s">
        <v>825</v>
      </c>
      <c r="B10" s="1127"/>
      <c r="C10" s="1127"/>
      <c r="D10" s="1127"/>
      <c r="E10" s="600"/>
    </row>
    <row r="11" spans="1:5" s="599" customFormat="1" ht="23.25" customHeight="1" x14ac:dyDescent="0.15">
      <c r="A11" s="601" t="s">
        <v>826</v>
      </c>
      <c r="B11" s="1125"/>
      <c r="C11" s="1125"/>
      <c r="D11" s="1125"/>
      <c r="E11" s="603"/>
    </row>
    <row r="12" spans="1:5" s="599" customFormat="1" ht="23.25" customHeight="1" x14ac:dyDescent="0.15">
      <c r="A12" s="601" t="s">
        <v>827</v>
      </c>
      <c r="B12" s="1112"/>
      <c r="C12" s="1112"/>
      <c r="D12" s="1112"/>
      <c r="E12" s="600"/>
    </row>
    <row r="13" spans="1:5" s="599" customFormat="1" ht="23.25" customHeight="1" x14ac:dyDescent="0.15">
      <c r="A13" s="601" t="s">
        <v>823</v>
      </c>
      <c r="B13" s="1126"/>
      <c r="C13" s="1126"/>
      <c r="D13" s="1126"/>
      <c r="E13" s="600"/>
    </row>
    <row r="14" spans="1:5" s="599" customFormat="1" ht="23.25" customHeight="1" x14ac:dyDescent="0.15">
      <c r="A14" s="601" t="s">
        <v>828</v>
      </c>
      <c r="B14" s="1126"/>
      <c r="C14" s="1126"/>
      <c r="D14" s="1126"/>
      <c r="E14" s="600"/>
    </row>
    <row r="15" spans="1:5" s="599" customFormat="1" ht="23.25" customHeight="1" x14ac:dyDescent="0.15">
      <c r="A15" s="601" t="s">
        <v>829</v>
      </c>
      <c r="B15" s="1126"/>
      <c r="C15" s="1126"/>
      <c r="D15" s="1126"/>
      <c r="E15" s="600"/>
    </row>
    <row r="16" spans="1:5" s="599" customFormat="1" ht="23.25" customHeight="1" x14ac:dyDescent="0.15">
      <c r="A16" s="601" t="s">
        <v>830</v>
      </c>
      <c r="B16" s="1125"/>
      <c r="C16" s="1125"/>
      <c r="D16" s="1125"/>
      <c r="E16" s="603"/>
    </row>
    <row r="17" spans="1:5" s="599" customFormat="1" ht="23.25" customHeight="1" x14ac:dyDescent="0.15">
      <c r="A17" s="601" t="s">
        <v>831</v>
      </c>
      <c r="B17" s="1112"/>
      <c r="C17" s="1112"/>
      <c r="D17" s="1112"/>
      <c r="E17" s="600"/>
    </row>
    <row r="18" spans="1:5" s="599" customFormat="1" ht="23.25" customHeight="1" x14ac:dyDescent="0.15">
      <c r="A18" s="601" t="s">
        <v>832</v>
      </c>
      <c r="B18" s="1112"/>
      <c r="C18" s="1112"/>
      <c r="D18" s="1112"/>
      <c r="E18" s="600"/>
    </row>
    <row r="19" spans="1:5" s="599" customFormat="1" ht="23.25" customHeight="1" x14ac:dyDescent="0.15">
      <c r="A19" s="607" t="s">
        <v>833</v>
      </c>
      <c r="B19" s="1112"/>
      <c r="C19" s="1112"/>
      <c r="D19" s="1112"/>
      <c r="E19" s="600"/>
    </row>
    <row r="20" spans="1:5" s="599" customFormat="1" ht="23.25" customHeight="1" x14ac:dyDescent="0.15">
      <c r="A20" s="601" t="s">
        <v>834</v>
      </c>
      <c r="B20" s="1112"/>
      <c r="C20" s="1112"/>
      <c r="D20" s="1112"/>
      <c r="E20" s="600"/>
    </row>
    <row r="21" spans="1:5" s="599" customFormat="1" ht="23.25" customHeight="1" x14ac:dyDescent="0.15">
      <c r="A21" s="601" t="s">
        <v>835</v>
      </c>
      <c r="B21" s="1125"/>
      <c r="C21" s="1125"/>
      <c r="D21" s="1125"/>
      <c r="E21" s="603"/>
    </row>
    <row r="22" spans="1:5" s="599" customFormat="1" ht="23.25" customHeight="1" x14ac:dyDescent="0.15">
      <c r="A22" s="601" t="s">
        <v>836</v>
      </c>
      <c r="B22" s="1112"/>
      <c r="C22" s="1112"/>
      <c r="D22" s="1112"/>
      <c r="E22" s="600"/>
    </row>
    <row r="23" spans="1:5" s="599" customFormat="1" ht="23.25" customHeight="1" x14ac:dyDescent="0.15">
      <c r="A23" s="607" t="s">
        <v>837</v>
      </c>
      <c r="B23" s="1112"/>
      <c r="C23" s="1112"/>
      <c r="D23" s="1112"/>
      <c r="E23" s="600"/>
    </row>
    <row r="24" spans="1:5" s="599" customFormat="1" ht="23.25" customHeight="1" x14ac:dyDescent="0.15">
      <c r="A24" s="601" t="s">
        <v>838</v>
      </c>
      <c r="B24" s="1112"/>
      <c r="C24" s="1112"/>
      <c r="D24" s="1112"/>
      <c r="E24" s="600"/>
    </row>
    <row r="25" spans="1:5" s="599" customFormat="1" ht="23.25" customHeight="1" x14ac:dyDescent="0.15">
      <c r="A25" s="601" t="s">
        <v>839</v>
      </c>
      <c r="B25" s="1112"/>
      <c r="C25" s="1112"/>
      <c r="D25" s="1112"/>
      <c r="E25" s="600"/>
    </row>
    <row r="26" spans="1:5" s="599" customFormat="1" ht="23.25" customHeight="1" x14ac:dyDescent="0.15">
      <c r="A26" s="601" t="s">
        <v>840</v>
      </c>
      <c r="B26" s="1112"/>
      <c r="C26" s="1112"/>
      <c r="D26" s="1112"/>
      <c r="E26" s="600"/>
    </row>
    <row r="27" spans="1:5" s="599" customFormat="1" ht="23.25" customHeight="1" x14ac:dyDescent="0.15">
      <c r="A27" s="601" t="s">
        <v>841</v>
      </c>
      <c r="B27" s="1113"/>
      <c r="C27" s="1113"/>
      <c r="D27" s="1113"/>
      <c r="E27" s="603"/>
    </row>
    <row r="28" spans="1:5" s="599" customFormat="1" ht="23.25" customHeight="1" x14ac:dyDescent="0.15">
      <c r="A28" s="601" t="s">
        <v>842</v>
      </c>
      <c r="B28" s="1112"/>
      <c r="C28" s="1112"/>
      <c r="D28" s="1112"/>
      <c r="E28" s="600"/>
    </row>
    <row r="29" spans="1:5" s="599" customFormat="1" ht="24.0" customHeight="1" x14ac:dyDescent="0.15">
      <c r="A29" s="604" t="s">
        <v>843</v>
      </c>
      <c r="B29" s="888">
        <v>1749.62</v>
      </c>
      <c r="C29" s="888">
        <v>1698.41</v>
      </c>
      <c r="D29" s="888">
        <v>1726.6</v>
      </c>
      <c r="E29" s="605"/>
    </row>
    <row r="30" spans="1:5" s="599" customFormat="1" ht="24.0" customHeight="1" x14ac:dyDescent="0.15">
      <c r="A30" s="601" t="s">
        <v>844</v>
      </c>
      <c r="B30" s="1112">
        <v>1477.9</v>
      </c>
      <c r="C30" s="1112">
        <v>1451.54</v>
      </c>
      <c r="D30" s="1112">
        <v>1477.08</v>
      </c>
      <c r="E30" s="605"/>
    </row>
    <row r="31" spans="1:5" s="599" customFormat="1" ht="24.0" customHeight="1" x14ac:dyDescent="0.15">
      <c r="A31" s="601" t="s">
        <v>845</v>
      </c>
      <c r="B31" s="1112">
        <v>251.7</v>
      </c>
      <c r="C31" s="1112">
        <v>226.21</v>
      </c>
      <c r="D31" s="1112">
        <v>224.04</v>
      </c>
      <c r="E31" s="605"/>
    </row>
    <row r="32" spans="1:5" s="599" customFormat="1" ht="24.0" customHeight="1" x14ac:dyDescent="0.15">
      <c r="A32" s="601" t="s">
        <v>846</v>
      </c>
      <c r="B32" s="1112"/>
      <c r="C32" s="1112"/>
      <c r="D32" s="1112"/>
      <c r="E32" s="605"/>
    </row>
    <row r="33" spans="1:5" s="599" customFormat="1" ht="24.0" customHeight="1" x14ac:dyDescent="0.15">
      <c r="A33" s="601" t="s">
        <v>847</v>
      </c>
      <c r="B33" s="1112">
        <v>20.02</v>
      </c>
      <c r="C33" s="1112">
        <v>20.17</v>
      </c>
      <c r="D33" s="1112">
        <v>24.88</v>
      </c>
      <c r="E33" s="605"/>
    </row>
    <row r="34" spans="1:5" s="599" customFormat="1" ht="24.0" customHeight="1" x14ac:dyDescent="0.15">
      <c r="A34" s="601" t="s">
        <v>848</v>
      </c>
      <c r="B34" s="1112"/>
      <c r="C34" s="1112">
        <v>0.5</v>
      </c>
      <c r="D34" s="1112">
        <v>0.61</v>
      </c>
      <c r="E34" s="605"/>
    </row>
    <row r="35" spans="1:5" s="71" customFormat="1" ht="24.0" customHeight="1" x14ac:dyDescent="0.15">
      <c r="A35" s="75" t="s">
        <v>849</v>
      </c>
      <c r="B35" s="1100"/>
      <c r="C35" s="1100"/>
      <c r="D35" s="1100"/>
      <c r="E35" s="95"/>
    </row>
    <row r="36" spans="1:5" s="71" customFormat="1" ht="24.0" customHeight="1" x14ac:dyDescent="0.15">
      <c r="A36" s="56" t="s">
        <v>850</v>
      </c>
      <c r="B36" s="1055"/>
      <c r="C36" s="1055"/>
      <c r="D36" s="1055"/>
      <c r="E36" s="96"/>
    </row>
    <row r="37" spans="1:5" s="71" customFormat="1" ht="24.0" customHeight="1" x14ac:dyDescent="0.15">
      <c r="A37" s="56" t="s">
        <v>846</v>
      </c>
      <c r="B37" s="1055"/>
      <c r="C37" s="1055"/>
      <c r="D37" s="1055"/>
      <c r="E37" s="96"/>
    </row>
    <row r="38" spans="1:5" s="71" customFormat="1" ht="24.0" customHeight="1" x14ac:dyDescent="0.15">
      <c r="A38" s="56" t="s">
        <v>851</v>
      </c>
      <c r="B38" s="1055"/>
      <c r="C38" s="1055"/>
      <c r="D38" s="1055"/>
      <c r="E38" s="96"/>
    </row>
    <row r="39" spans="1:5" s="71" customFormat="1" ht="24.0" customHeight="1" x14ac:dyDescent="0.15">
      <c r="A39" s="75" t="s">
        <v>852</v>
      </c>
      <c r="B39" s="1055"/>
      <c r="C39" s="1055"/>
      <c r="D39" s="1055"/>
      <c r="E39" s="96"/>
    </row>
    <row r="40" spans="1:5" s="71" customFormat="1" ht="24.0" customHeight="1" x14ac:dyDescent="0.15">
      <c r="A40" s="56" t="s">
        <v>853</v>
      </c>
      <c r="B40" s="1055"/>
      <c r="C40" s="1055"/>
      <c r="D40" s="1055"/>
      <c r="E40" s="96"/>
    </row>
    <row r="41" spans="1:5" s="71" customFormat="1" ht="24.0" customHeight="1" x14ac:dyDescent="0.15">
      <c r="A41" s="56" t="s">
        <v>854</v>
      </c>
      <c r="B41" s="1100"/>
      <c r="C41" s="1100"/>
      <c r="D41" s="1100"/>
      <c r="E41" s="95"/>
    </row>
    <row r="42" spans="1:5" s="71" customFormat="1" ht="24.0" customHeight="1" x14ac:dyDescent="0.15">
      <c r="A42" s="56" t="s">
        <v>855</v>
      </c>
      <c r="B42" s="1055"/>
      <c r="C42" s="1055"/>
      <c r="D42" s="1055"/>
      <c r="E42" s="96"/>
    </row>
    <row r="43" spans="1:5" s="71" customFormat="1" ht="24.0" customHeight="1" x14ac:dyDescent="0.15">
      <c r="A43" s="56"/>
      <c r="B43" s="1055"/>
      <c r="C43" s="1055"/>
      <c r="D43" s="1055"/>
      <c r="E43" s="96"/>
    </row>
    <row r="44" spans="1:5" s="71" customFormat="1" ht="24.0" customHeight="1" x14ac:dyDescent="0.15">
      <c r="A44" s="102" t="s">
        <v>856</v>
      </c>
      <c r="B44" s="1124"/>
      <c r="C44" s="1124"/>
      <c r="D44" s="1124"/>
      <c r="E44" s="104"/>
    </row>
    <row r="45" spans="1:255" s="71" customFormat="1" ht="39.0" customHeight="1" x14ac:dyDescent="0.15">
      <c r="A45" s="770" t="s">
        <v>818</v>
      </c>
      <c r="B45" s="1111"/>
      <c r="C45" s="1111"/>
      <c r="D45" s="1111"/>
      <c r="E45" s="770"/>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row>
    <row r="46" spans="1:235" s="81" customFormat="1" ht="24.0" customHeight="1" x14ac:dyDescent="0.15">
      <c r="A46" s="71"/>
      <c r="B46" s="913"/>
      <c r="C46" s="913"/>
      <c r="D46" s="913"/>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row>
    <row r="47" spans="1:235" s="81" customFormat="1" ht="24.0" customHeight="1" x14ac:dyDescent="0.15">
      <c r="A47" s="71"/>
      <c r="B47" s="913"/>
      <c r="C47" s="913"/>
      <c r="D47" s="913"/>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row>
    <row r="48" spans="1:235" s="81" customFormat="1" ht="24.0" customHeight="1" x14ac:dyDescent="0.15">
      <c r="A48" s="71"/>
      <c r="B48" s="913"/>
      <c r="C48" s="913"/>
      <c r="D48" s="913"/>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row>
    <row r="49" spans="1:235" s="81" customFormat="1" ht="24.0" customHeight="1" x14ac:dyDescent="0.15">
      <c r="A49" s="71"/>
      <c r="B49" s="913"/>
      <c r="C49" s="913"/>
      <c r="D49" s="913"/>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row>
    <row r="50" spans="1:235" s="81" customFormat="1" ht="24.0" customHeight="1" x14ac:dyDescent="0.15">
      <c r="A50" s="71"/>
      <c r="B50" s="913"/>
      <c r="C50" s="913"/>
      <c r="D50" s="913"/>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row>
    <row r="51" spans="1:235" s="81" customFormat="1" ht="24.0" customHeight="1" x14ac:dyDescent="0.15">
      <c r="A51" s="71"/>
      <c r="B51" s="913"/>
      <c r="C51" s="913"/>
      <c r="D51" s="913"/>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row>
    <row r="52" spans="1:235" s="81" customFormat="1" ht="24.0" customHeight="1" x14ac:dyDescent="0.15">
      <c r="A52" s="71"/>
      <c r="B52" s="913"/>
      <c r="C52" s="913"/>
      <c r="D52" s="913"/>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row>
    <row r="53" spans="1:235" s="81" customFormat="1" ht="24.0" customHeight="1" x14ac:dyDescent="0.15">
      <c r="A53" s="71"/>
      <c r="B53" s="913"/>
      <c r="C53" s="913"/>
      <c r="D53" s="913"/>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row>
    <row r="54" spans="1:235" s="81" customFormat="1" ht="24.0" customHeight="1" x14ac:dyDescent="0.15">
      <c r="A54" s="71"/>
      <c r="B54" s="913"/>
      <c r="C54" s="913"/>
      <c r="D54" s="913"/>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row>
    <row r="55" spans="1:235" s="81" customFormat="1" ht="24.0" customHeight="1" x14ac:dyDescent="0.15">
      <c r="A55" s="71"/>
      <c r="B55" s="913"/>
      <c r="C55" s="913"/>
      <c r="D55" s="913"/>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row>
    <row r="56" spans="1:235" s="81" customFormat="1" ht="24.0" customHeight="1" x14ac:dyDescent="0.15">
      <c r="A56" s="71"/>
      <c r="B56" s="913"/>
      <c r="C56" s="913"/>
      <c r="D56" s="913"/>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c r="HV56" s="71"/>
      <c r="HW56" s="71"/>
      <c r="HX56" s="71"/>
      <c r="HY56" s="71"/>
      <c r="HZ56" s="71"/>
      <c r="IA56" s="71"/>
    </row>
    <row r="57" spans="1:235" s="81" customFormat="1" ht="24.0" customHeight="1" x14ac:dyDescent="0.15">
      <c r="A57" s="71"/>
      <c r="B57" s="913"/>
      <c r="C57" s="913"/>
      <c r="D57" s="913"/>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c r="HV57" s="71"/>
      <c r="HW57" s="71"/>
      <c r="HX57" s="71"/>
      <c r="HY57" s="71"/>
      <c r="HZ57" s="71"/>
      <c r="IA57" s="71"/>
    </row>
    <row r="58" spans="1:235" s="81" customFormat="1" ht="24.0" customHeight="1" x14ac:dyDescent="0.15">
      <c r="A58" s="71"/>
      <c r="B58" s="913"/>
      <c r="C58" s="913"/>
      <c r="D58" s="913"/>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row>
    <row r="59" spans="1:235" s="81" customFormat="1" ht="24.0" customHeight="1" x14ac:dyDescent="0.15">
      <c r="A59" s="71"/>
      <c r="B59" s="913"/>
      <c r="C59" s="913"/>
      <c r="D59" s="913"/>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row>
    <row r="60" spans="1:235" s="81" customFormat="1" ht="24.0" customHeight="1" x14ac:dyDescent="0.15">
      <c r="A60" s="71"/>
      <c r="B60" s="913"/>
      <c r="C60" s="913"/>
      <c r="D60" s="913"/>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row>
    <row r="61" spans="1:235" s="81" customFormat="1" ht="24.0" customHeight="1" x14ac:dyDescent="0.15">
      <c r="A61" s="71"/>
      <c r="B61" s="913"/>
      <c r="C61" s="913"/>
      <c r="D61" s="913"/>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row>
    <row r="62" spans="1:235" s="81" customFormat="1" ht="24.0" customHeight="1" x14ac:dyDescent="0.15">
      <c r="A62" s="71"/>
      <c r="B62" s="913"/>
      <c r="C62" s="913"/>
      <c r="D62" s="913"/>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row>
    <row r="63" spans="1:235" s="81" customFormat="1" ht="24.0" customHeight="1" x14ac:dyDescent="0.15">
      <c r="A63" s="71"/>
      <c r="B63" s="913"/>
      <c r="C63" s="913"/>
      <c r="D63" s="913"/>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row>
    <row r="64" spans="1:235" s="81" customFormat="1" ht="24.0" customHeight="1" x14ac:dyDescent="0.15">
      <c r="A64" s="71"/>
      <c r="B64" s="913"/>
      <c r="C64" s="913"/>
      <c r="D64" s="913"/>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row>
    <row r="65" spans="1:235" s="81" customFormat="1" ht="24.0" customHeight="1" x14ac:dyDescent="0.15">
      <c r="A65" s="71"/>
      <c r="B65" s="913"/>
      <c r="C65" s="913"/>
      <c r="D65" s="913"/>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row>
    <row r="66" spans="1:235" s="81" customFormat="1" ht="24.0" customHeight="1" x14ac:dyDescent="0.15">
      <c r="A66" s="71"/>
      <c r="B66" s="913"/>
      <c r="C66" s="913"/>
      <c r="D66" s="913"/>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row>
    <row r="67" spans="1:235" s="81" customFormat="1" ht="24.0" customHeight="1" x14ac:dyDescent="0.15">
      <c r="A67" s="71"/>
      <c r="B67" s="913"/>
      <c r="C67" s="913"/>
      <c r="D67" s="913"/>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row>
    <row r="68" spans="1:235" s="81" customFormat="1" ht="24.0" customHeight="1" x14ac:dyDescent="0.15">
      <c r="A68" s="71"/>
      <c r="B68" s="913"/>
      <c r="C68" s="913"/>
      <c r="D68" s="913"/>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row>
    <row r="69" spans="1:235" s="81" customFormat="1" ht="24.0" customHeight="1" x14ac:dyDescent="0.15">
      <c r="A69" s="71"/>
      <c r="B69" s="913"/>
      <c r="C69" s="913"/>
      <c r="D69" s="913"/>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row>
    <row r="70" spans="1:235" s="81" customFormat="1" ht="24.0" customHeight="1" x14ac:dyDescent="0.15">
      <c r="A70" s="71"/>
      <c r="B70" s="913"/>
      <c r="C70" s="913"/>
      <c r="D70" s="913"/>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row>
    <row r="71" spans="1:235" s="81" customFormat="1" ht="24.0" customHeight="1" x14ac:dyDescent="0.15">
      <c r="A71" s="71"/>
      <c r="B71" s="913"/>
      <c r="C71" s="913"/>
      <c r="D71" s="913"/>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row>
    <row r="72" spans="1:235" s="81" customFormat="1" ht="24.0" customHeight="1" x14ac:dyDescent="0.15">
      <c r="A72" s="71"/>
      <c r="B72" s="913"/>
      <c r="C72" s="913"/>
      <c r="D72" s="913"/>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row>
    <row r="73" spans="1:235" s="81" customFormat="1" ht="24.0" customHeight="1" x14ac:dyDescent="0.15">
      <c r="A73" s="71"/>
      <c r="B73" s="913"/>
      <c r="C73" s="913"/>
      <c r="D73" s="913"/>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row>
    <row r="74" spans="1:235" s="81" customFormat="1" ht="24.0" customHeight="1" x14ac:dyDescent="0.15">
      <c r="A74" s="71"/>
      <c r="B74" s="913"/>
      <c r="C74" s="913"/>
      <c r="D74" s="913"/>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row>
    <row r="75" spans="1:235" s="81" customFormat="1" ht="24.0" customHeight="1" x14ac:dyDescent="0.15">
      <c r="A75" s="71"/>
      <c r="B75" s="913"/>
      <c r="C75" s="913"/>
      <c r="D75" s="913"/>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row>
    <row r="76" spans="1:235" s="81" customFormat="1" ht="24.0" customHeight="1" x14ac:dyDescent="0.15">
      <c r="A76" s="71"/>
      <c r="B76" s="913"/>
      <c r="C76" s="913"/>
      <c r="D76" s="913"/>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row>
    <row r="77" spans="1:235" s="81" customFormat="1" ht="24.0" customHeight="1" x14ac:dyDescent="0.15">
      <c r="A77" s="71"/>
      <c r="B77" s="913"/>
      <c r="C77" s="913"/>
      <c r="D77" s="913"/>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row>
    <row r="78" spans="1:235" s="81" customFormat="1" ht="24.0" customHeight="1" x14ac:dyDescent="0.15">
      <c r="A78" s="71"/>
      <c r="B78" s="913"/>
      <c r="C78" s="913"/>
      <c r="D78" s="913"/>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row>
    <row r="79" spans="1:235" s="81" customFormat="1" ht="24.0" customHeight="1" x14ac:dyDescent="0.15">
      <c r="A79" s="71"/>
      <c r="B79" s="913"/>
      <c r="C79" s="913"/>
      <c r="D79" s="913"/>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row>
    <row r="80" spans="1:235" s="81" customFormat="1" ht="24.0" customHeight="1" x14ac:dyDescent="0.15">
      <c r="A80" s="71"/>
      <c r="B80" s="913"/>
      <c r="C80" s="913"/>
      <c r="D80" s="913"/>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row>
    <row r="81" spans="1:235" s="81" customFormat="1" ht="24.0" customHeight="1" x14ac:dyDescent="0.15">
      <c r="A81" s="71"/>
      <c r="B81" s="913"/>
      <c r="C81" s="913"/>
      <c r="D81" s="913"/>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row>
    <row r="82" spans="1:235" s="81" customFormat="1" ht="24.0" customHeight="1" x14ac:dyDescent="0.15">
      <c r="A82" s="71"/>
      <c r="B82" s="913"/>
      <c r="C82" s="913"/>
      <c r="D82" s="913"/>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row>
  </sheetData>
  <mergeCells count="2">
    <mergeCell ref="A2:E2"/>
    <mergeCell ref="A45:E45"/>
  </mergeCells>
  <phoneticPr fontId="0" type="noConversion"/>
  <printOptions horizontalCentered="1"/>
  <pageMargins left="0.5902039723133478" right="0.5902039723133478" top="0.39300641675633713" bottom="0.5902039723133478" header="0.5902039723133478" footer="0.39300641675633713"/>
  <pageSetup paperSize="9" scale="62" blackAndWhite="1" firstPageNumber="0" useFirstPageNumber="1"/>
  <extLst>
    <ext uri="{2D9387EB-5337-4D45-933B-B4D357D02E09}">
      <gutter val="0.0" pos="0"/>
    </ext>
  </extLst>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zoomScaleNormal="100" topLeftCell="A37" workbookViewId="0">
      <selection activeCell="D1" activeCellId="0" sqref="D1:D1048576"/>
    </sheetView>
  </sheetViews>
  <sheetFormatPr defaultRowHeight="13.5" defaultColWidth="9.000137329101562" x14ac:dyDescent="0.15"/>
  <cols>
    <col min="1" max="1" width="35.625" customWidth="1" style="72"/>
    <col min="2" max="2" width="12.125" customWidth="1" style="913"/>
    <col min="3" max="3" width="35.625" customWidth="1" style="72"/>
    <col min="4" max="4" width="13.0" customWidth="1" style="913"/>
    <col min="5" max="16384" width="9.0" style="72"/>
  </cols>
  <sheetData>
    <row r="1" spans="1:4" s="2" customFormat="1" ht="24.0" customHeight="1" x14ac:dyDescent="0.15">
      <c r="B1" s="1085"/>
      <c r="D1" s="1085"/>
    </row>
    <row r="2" spans="1:4" s="68" customFormat="1" ht="42.5" customHeight="1" x14ac:dyDescent="0.15">
      <c r="A2" s="738" t="s">
        <v>857</v>
      </c>
      <c r="B2" s="942"/>
      <c r="C2" s="738"/>
      <c r="D2" s="942"/>
    </row>
    <row r="3" spans="1:4" s="69" customFormat="1" ht="27.0" customHeight="1" x14ac:dyDescent="0.15">
      <c r="B3" s="917"/>
      <c r="D3" s="917" t="s">
        <v>64</v>
      </c>
    </row>
    <row r="4" spans="1:4" s="70" customFormat="1" ht="30.0" customHeight="1" x14ac:dyDescent="0.15">
      <c r="A4" s="73" t="s">
        <v>65</v>
      </c>
      <c r="B4" s="889" t="s">
        <v>5</v>
      </c>
      <c r="C4" s="52" t="s">
        <v>66</v>
      </c>
      <c r="D4" s="898" t="s">
        <v>5</v>
      </c>
    </row>
    <row r="5" spans="1:4" ht="24.0" customHeight="1" x14ac:dyDescent="0.15">
      <c r="A5" s="75" t="s">
        <v>858</v>
      </c>
      <c r="B5" s="1100">
        <v>2455.94</v>
      </c>
      <c r="C5" s="75" t="s">
        <v>859</v>
      </c>
      <c r="D5" s="1100">
        <v>1726.61</v>
      </c>
    </row>
    <row r="6" spans="1:4" s="70" customFormat="1" ht="24.0" customHeight="1" x14ac:dyDescent="0.15">
      <c r="A6" s="75" t="s">
        <v>69</v>
      </c>
      <c r="B6" s="1100">
        <v>6592.67</v>
      </c>
      <c r="C6" s="75" t="s">
        <v>70</v>
      </c>
      <c r="D6" s="1100">
        <v>7322</v>
      </c>
    </row>
    <row r="7" spans="1:4" ht="24.0" customHeight="1" x14ac:dyDescent="0.15">
      <c r="A7" s="57" t="s">
        <v>77</v>
      </c>
      <c r="B7" s="1053">
        <v>6592.67</v>
      </c>
      <c r="C7" s="57" t="s">
        <v>860</v>
      </c>
      <c r="D7" s="1053"/>
    </row>
    <row r="8" spans="1:4" s="70" customFormat="1" ht="24.0" customHeight="1" x14ac:dyDescent="0.15">
      <c r="A8" s="76" t="s">
        <v>861</v>
      </c>
      <c r="B8" s="1053"/>
      <c r="C8" s="77" t="s">
        <v>861</v>
      </c>
      <c r="D8" s="1053"/>
    </row>
    <row r="9" spans="1:4" ht="24.0" customHeight="1" x14ac:dyDescent="0.15">
      <c r="A9" s="76" t="s">
        <v>862</v>
      </c>
      <c r="B9" s="1053"/>
      <c r="C9" s="77" t="s">
        <v>862</v>
      </c>
      <c r="D9" s="1053"/>
    </row>
    <row r="10" spans="1:4" s="70" customFormat="1" ht="24.0" customHeight="1" x14ac:dyDescent="0.15">
      <c r="A10" s="76" t="s">
        <v>863</v>
      </c>
      <c r="B10" s="1053"/>
      <c r="C10" s="77" t="s">
        <v>863</v>
      </c>
      <c r="D10" s="1053"/>
    </row>
    <row r="11" spans="1:4" ht="24.0" customHeight="1" x14ac:dyDescent="0.15">
      <c r="A11" s="77" t="s">
        <v>864</v>
      </c>
      <c r="B11" s="1053"/>
      <c r="C11" s="77" t="s">
        <v>865</v>
      </c>
      <c r="D11" s="1053">
        <v>7322</v>
      </c>
    </row>
    <row r="12" spans="1:4" s="70" customFormat="1" ht="24.0" customHeight="1" x14ac:dyDescent="0.15">
      <c r="A12" s="77" t="s">
        <v>865</v>
      </c>
      <c r="B12" s="1053">
        <v>6592.67</v>
      </c>
      <c r="C12" s="77" t="s">
        <v>866</v>
      </c>
      <c r="D12" s="1053"/>
    </row>
    <row r="13" spans="1:4" ht="24.0" customHeight="1" x14ac:dyDescent="0.15">
      <c r="A13" s="77" t="s">
        <v>866</v>
      </c>
      <c r="B13" s="1053"/>
      <c r="C13" s="57" t="s">
        <v>867</v>
      </c>
      <c r="D13" s="1053"/>
    </row>
    <row r="14" spans="1:4" s="70" customFormat="1" ht="24.0" customHeight="1" x14ac:dyDescent="0.15">
      <c r="A14" s="77" t="s">
        <v>868</v>
      </c>
      <c r="B14" s="1053"/>
      <c r="C14" s="76" t="s">
        <v>861</v>
      </c>
      <c r="D14" s="1053"/>
    </row>
    <row r="15" spans="1:4" ht="24.0" customHeight="1" x14ac:dyDescent="0.15">
      <c r="A15" s="57" t="s">
        <v>869</v>
      </c>
      <c r="B15" s="1053"/>
      <c r="C15" s="76" t="s">
        <v>862</v>
      </c>
      <c r="D15" s="1053"/>
    </row>
    <row r="16" spans="1:4" s="70" customFormat="1" ht="24.0" customHeight="1" x14ac:dyDescent="0.15">
      <c r="A16" s="77" t="s">
        <v>861</v>
      </c>
      <c r="B16" s="1053"/>
      <c r="C16" s="76" t="s">
        <v>863</v>
      </c>
      <c r="D16" s="1053"/>
    </row>
    <row r="17" spans="1:4" ht="24.0" customHeight="1" x14ac:dyDescent="0.15">
      <c r="A17" s="77" t="s">
        <v>862</v>
      </c>
      <c r="B17" s="1053"/>
      <c r="C17" s="77" t="s">
        <v>864</v>
      </c>
      <c r="D17" s="1053"/>
    </row>
    <row r="18" spans="1:4" s="70" customFormat="1" ht="24.0" customHeight="1" x14ac:dyDescent="0.15">
      <c r="A18" s="77" t="s">
        <v>863</v>
      </c>
      <c r="B18" s="1053"/>
      <c r="C18" s="77" t="s">
        <v>865</v>
      </c>
      <c r="D18" s="1053"/>
    </row>
    <row r="19" spans="1:4" ht="24.0" customHeight="1" x14ac:dyDescent="0.15">
      <c r="A19" s="77" t="s">
        <v>865</v>
      </c>
      <c r="B19" s="1053">
        <v>4.21</v>
      </c>
      <c r="C19" s="77" t="s">
        <v>866</v>
      </c>
      <c r="D19" s="1053"/>
    </row>
    <row r="20" spans="1:4" ht="24.0" customHeight="1" x14ac:dyDescent="0.15">
      <c r="A20" s="77" t="s">
        <v>866</v>
      </c>
      <c r="B20" s="1053"/>
      <c r="C20" s="77" t="s">
        <v>868</v>
      </c>
      <c r="D20" s="1053"/>
    </row>
    <row r="21" spans="1:4" s="70" customFormat="1" ht="24.0" customHeight="1" x14ac:dyDescent="0.15">
      <c r="A21" s="57" t="s">
        <v>870</v>
      </c>
      <c r="B21" s="1053"/>
      <c r="C21" s="57" t="s">
        <v>871</v>
      </c>
      <c r="D21" s="1053"/>
    </row>
    <row r="22" spans="1:4" s="70" customFormat="1" ht="24.0" customHeight="1" x14ac:dyDescent="0.15">
      <c r="A22" s="76" t="s">
        <v>861</v>
      </c>
      <c r="B22" s="1053"/>
      <c r="C22" s="76" t="s">
        <v>861</v>
      </c>
      <c r="D22" s="1053"/>
    </row>
    <row r="23" spans="1:4" s="70" customFormat="1" ht="24.0" customHeight="1" x14ac:dyDescent="0.15">
      <c r="A23" s="76" t="s">
        <v>862</v>
      </c>
      <c r="B23" s="1053"/>
      <c r="C23" s="76" t="s">
        <v>862</v>
      </c>
      <c r="D23" s="1053"/>
    </row>
    <row r="24" spans="1:4" s="70" customFormat="1" ht="24.0" customHeight="1" x14ac:dyDescent="0.15">
      <c r="A24" s="76" t="s">
        <v>863</v>
      </c>
      <c r="B24" s="1053"/>
      <c r="C24" s="76" t="s">
        <v>863</v>
      </c>
      <c r="D24" s="1053"/>
    </row>
    <row r="25" spans="1:4" s="70" customFormat="1" ht="24.0" customHeight="1" x14ac:dyDescent="0.15">
      <c r="A25" s="77" t="s">
        <v>864</v>
      </c>
      <c r="B25" s="1053"/>
      <c r="C25" s="77" t="s">
        <v>864</v>
      </c>
      <c r="D25" s="1053"/>
    </row>
    <row r="26" spans="1:4" s="70" customFormat="1" ht="24.0" customHeight="1" x14ac:dyDescent="0.15">
      <c r="A26" s="77" t="s">
        <v>865</v>
      </c>
      <c r="B26" s="1053">
        <v>1569.62</v>
      </c>
      <c r="C26" s="77" t="s">
        <v>865</v>
      </c>
      <c r="D26" s="1053"/>
    </row>
    <row r="27" spans="1:4" s="70" customFormat="1" ht="24.0" customHeight="1" x14ac:dyDescent="0.15">
      <c r="A27" s="77" t="s">
        <v>866</v>
      </c>
      <c r="B27" s="1053"/>
      <c r="C27" s="77" t="s">
        <v>866</v>
      </c>
      <c r="D27" s="1053"/>
    </row>
    <row r="28" spans="1:4" s="70" customFormat="1" ht="24.0" customHeight="1" x14ac:dyDescent="0.15">
      <c r="A28" s="77" t="s">
        <v>868</v>
      </c>
      <c r="B28" s="1053"/>
      <c r="C28" s="77" t="s">
        <v>868</v>
      </c>
      <c r="D28" s="1053"/>
    </row>
    <row r="29" spans="1:4" s="70" customFormat="1" ht="24.0" customHeight="1" x14ac:dyDescent="0.15">
      <c r="A29" s="78" t="s">
        <v>872</v>
      </c>
      <c r="B29" s="1053"/>
      <c r="C29" s="57"/>
      <c r="D29" s="1053"/>
    </row>
    <row r="30" spans="1:4" s="70" customFormat="1" ht="24.0" customHeight="1" x14ac:dyDescent="0.15">
      <c r="A30" s="76" t="s">
        <v>861</v>
      </c>
      <c r="B30" s="1053"/>
      <c r="C30" s="76"/>
      <c r="D30" s="1053"/>
    </row>
    <row r="31" spans="1:4" s="70" customFormat="1" ht="24.0" customHeight="1" x14ac:dyDescent="0.15">
      <c r="A31" s="76" t="s">
        <v>862</v>
      </c>
      <c r="B31" s="1053"/>
      <c r="C31" s="76"/>
      <c r="D31" s="1053"/>
    </row>
    <row r="32" spans="1:4" s="70" customFormat="1" ht="24.0" customHeight="1" x14ac:dyDescent="0.15">
      <c r="A32" s="76" t="s">
        <v>863</v>
      </c>
      <c r="B32" s="1053"/>
      <c r="C32" s="76"/>
      <c r="D32" s="1053"/>
    </row>
    <row r="33" spans="1:4" s="70" customFormat="1" ht="24.0" customHeight="1" x14ac:dyDescent="0.15">
      <c r="A33" s="77" t="s">
        <v>864</v>
      </c>
      <c r="B33" s="1053"/>
      <c r="C33" s="76"/>
      <c r="D33" s="1053"/>
    </row>
    <row r="34" spans="1:4" s="70" customFormat="1" ht="24.0" customHeight="1" x14ac:dyDescent="0.15">
      <c r="A34" s="77" t="s">
        <v>865</v>
      </c>
      <c r="B34" s="1053"/>
      <c r="C34" s="76"/>
      <c r="D34" s="1053"/>
    </row>
    <row r="35" spans="1:4" s="70" customFormat="1" ht="24.0" customHeight="1" x14ac:dyDescent="0.15">
      <c r="A35" s="77" t="s">
        <v>866</v>
      </c>
      <c r="B35" s="1053"/>
      <c r="C35" s="76"/>
      <c r="D35" s="1053"/>
    </row>
    <row r="36" spans="1:4" s="70" customFormat="1" ht="24.0" customHeight="1" x14ac:dyDescent="0.15">
      <c r="A36" s="77" t="s">
        <v>868</v>
      </c>
      <c r="B36" s="1053"/>
      <c r="C36" s="76"/>
      <c r="D36" s="1053"/>
    </row>
    <row r="37" spans="1:4" s="70" customFormat="1" ht="24.0" customHeight="1" x14ac:dyDescent="0.15">
      <c r="A37" s="76"/>
      <c r="B37" s="1053"/>
      <c r="C37" s="76"/>
      <c r="D37" s="1053"/>
    </row>
    <row r="38" spans="1:4" ht="24.0" customHeight="1" x14ac:dyDescent="0.15">
      <c r="A38" s="52" t="s">
        <v>112</v>
      </c>
      <c r="B38" s="1100">
        <f>B5+B7</f>
        <v>9048.61</v>
      </c>
      <c r="C38" s="79" t="s">
        <v>113</v>
      </c>
      <c r="D38" s="1100">
        <v>1726.61</v>
      </c>
    </row>
    <row r="39" spans="1:4" ht="24.0" customHeight="1" x14ac:dyDescent="0.15">
      <c r="A39" s="58"/>
      <c r="B39" s="1053"/>
      <c r="C39" s="75" t="s">
        <v>114</v>
      </c>
      <c r="D39" s="1100">
        <v>7322</v>
      </c>
    </row>
    <row r="40" spans="1:4" ht="24.0" customHeight="1" x14ac:dyDescent="0.15">
      <c r="A40" s="58"/>
      <c r="B40" s="1053"/>
      <c r="C40" s="57" t="s">
        <v>861</v>
      </c>
      <c r="D40" s="1053"/>
    </row>
    <row r="41" spans="1:4" ht="24.0" customHeight="1" x14ac:dyDescent="0.15">
      <c r="A41" s="58"/>
      <c r="B41" s="1053"/>
      <c r="C41" s="57" t="s">
        <v>862</v>
      </c>
      <c r="D41" s="1053"/>
    </row>
    <row r="42" spans="1:4" ht="24.0" customHeight="1" x14ac:dyDescent="0.15">
      <c r="A42" s="58"/>
      <c r="B42" s="1053"/>
      <c r="C42" s="57" t="s">
        <v>863</v>
      </c>
      <c r="D42" s="1053"/>
    </row>
    <row r="43" spans="1:4" ht="24.0" customHeight="1" x14ac:dyDescent="0.15">
      <c r="A43" s="58"/>
      <c r="B43" s="1053"/>
      <c r="C43" s="57" t="s">
        <v>864</v>
      </c>
      <c r="D43" s="1053"/>
    </row>
    <row r="44" spans="1:4" ht="24.0" customHeight="1" x14ac:dyDescent="0.15">
      <c r="A44" s="58"/>
      <c r="B44" s="1053"/>
      <c r="C44" s="57" t="s">
        <v>865</v>
      </c>
      <c r="D44" s="1053">
        <v>7322</v>
      </c>
    </row>
    <row r="45" spans="1:4" ht="24.0" customHeight="1" x14ac:dyDescent="0.15">
      <c r="A45" s="58"/>
      <c r="B45" s="1053"/>
      <c r="C45" s="57" t="s">
        <v>866</v>
      </c>
      <c r="D45" s="1053"/>
    </row>
    <row r="46" spans="1:4" ht="24.0" customHeight="1" x14ac:dyDescent="0.15">
      <c r="A46" s="58"/>
      <c r="B46" s="1053"/>
      <c r="C46" s="57" t="s">
        <v>868</v>
      </c>
      <c r="D46" s="1053"/>
    </row>
    <row r="47" spans="1:254" s="71" customFormat="1" ht="42.5" customHeight="1" x14ac:dyDescent="0.15">
      <c r="A47" s="770" t="s">
        <v>818</v>
      </c>
      <c r="B47" s="1111"/>
      <c r="C47" s="770"/>
      <c r="D47" s="111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row>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58" blackAndWhite="1" firstPageNumber="0" useFirstPageNumber="1"/>
  <colBreaks count="1" manualBreakCount="1">
    <brk id="4" max="1048575" man="1"/>
  </colBreaks>
  <extLst>
    <ext uri="{2D9387EB-5337-4D45-933B-B4D357D02E09}">
      <gutter val="0.0" pos="0"/>
    </ext>
  </extLst>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4"/>
  <sheetViews>
    <sheetView showZeros="0" zoomScaleNormal="100" topLeftCell="A37" workbookViewId="0">
      <selection activeCell="B37" activeCellId="0" sqref="B1:D1048576"/>
    </sheetView>
  </sheetViews>
  <sheetFormatPr defaultRowHeight="14.25" defaultColWidth="8.750133514404297" x14ac:dyDescent="0.15"/>
  <cols>
    <col min="1" max="1" width="48.625" customWidth="1" style="87"/>
    <col min="2" max="4" width="13.25" customWidth="1" style="1110"/>
    <col min="5" max="5" width="10.625" customWidth="1" style="87"/>
    <col min="6" max="229" width="8.875" customWidth="1" style="87"/>
    <col min="230" max="16384" width="8.75" style="88"/>
  </cols>
  <sheetData>
    <row r="1" spans="1:4" s="2" customFormat="1" ht="24.0" customHeight="1" x14ac:dyDescent="0.15">
      <c r="B1" s="1085"/>
      <c r="C1" s="1085"/>
      <c r="D1" s="1085"/>
    </row>
    <row r="2" spans="1:231" s="83" customFormat="1" ht="42.5" customHeight="1" x14ac:dyDescent="0.15">
      <c r="A2" s="769" t="s">
        <v>873</v>
      </c>
      <c r="B2" s="942"/>
      <c r="C2" s="942"/>
      <c r="D2" s="942"/>
      <c r="E2" s="769"/>
      <c r="HV2" s="105"/>
      <c r="HW2" s="105"/>
    </row>
    <row r="3" spans="1:231" s="84" customFormat="1" ht="27.0" customHeight="1" x14ac:dyDescent="0.15">
      <c r="B3" s="917"/>
      <c r="C3" s="917"/>
      <c r="D3" s="917"/>
      <c r="E3" s="90" t="s">
        <v>1</v>
      </c>
      <c r="HV3" s="90"/>
      <c r="HW3" s="90"/>
    </row>
    <row r="4" spans="1:231" s="602" customFormat="1" ht="30.0" customHeight="1" x14ac:dyDescent="0.15">
      <c r="A4" s="611" t="s">
        <v>775</v>
      </c>
      <c r="B4" s="1129" t="s">
        <v>509</v>
      </c>
      <c r="C4" s="1129" t="s">
        <v>533</v>
      </c>
      <c r="D4" s="1128" t="s">
        <v>5</v>
      </c>
      <c r="E4" s="610" t="s">
        <v>510</v>
      </c>
      <c r="HV4" s="609"/>
      <c r="HW4" s="609"/>
    </row>
    <row r="5" spans="1:229" s="602" customFormat="1" ht="23.25" customHeight="1" x14ac:dyDescent="0.15">
      <c r="A5" s="607" t="s">
        <v>776</v>
      </c>
      <c r="B5" s="1125"/>
      <c r="C5" s="1125"/>
      <c r="D5" s="1125"/>
      <c r="E5" s="603"/>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M5" s="599"/>
      <c r="CN5" s="599"/>
      <c r="CO5" s="599"/>
      <c r="CP5" s="599"/>
      <c r="CQ5" s="599"/>
      <c r="CR5" s="599"/>
      <c r="CS5" s="599"/>
      <c r="CT5" s="599"/>
      <c r="CU5" s="599"/>
      <c r="CV5" s="599"/>
      <c r="CW5" s="599"/>
      <c r="CX5" s="599"/>
      <c r="CY5" s="599"/>
      <c r="CZ5" s="599"/>
      <c r="DA5" s="599"/>
      <c r="DB5" s="599"/>
      <c r="DC5" s="599"/>
      <c r="DD5" s="599"/>
      <c r="DE5" s="599"/>
      <c r="DF5" s="599"/>
      <c r="DG5" s="599"/>
      <c r="DH5" s="599"/>
      <c r="DI5" s="599"/>
      <c r="DJ5" s="599"/>
      <c r="DK5" s="599"/>
      <c r="DL5" s="599"/>
      <c r="DM5" s="599"/>
      <c r="DN5" s="599"/>
      <c r="DO5" s="599"/>
      <c r="DP5" s="599"/>
      <c r="DQ5" s="599"/>
      <c r="DR5" s="599"/>
      <c r="DS5" s="599"/>
      <c r="DT5" s="599"/>
      <c r="DU5" s="599"/>
      <c r="DV5" s="599"/>
      <c r="DW5" s="599"/>
      <c r="DX5" s="599"/>
      <c r="DY5" s="599"/>
      <c r="DZ5" s="599"/>
      <c r="EA5" s="599"/>
      <c r="EB5" s="599"/>
      <c r="EC5" s="599"/>
      <c r="ED5" s="599"/>
      <c r="EE5" s="599"/>
      <c r="EF5" s="599"/>
      <c r="EG5" s="599"/>
      <c r="EH5" s="599"/>
      <c r="EI5" s="599"/>
      <c r="EJ5" s="599"/>
      <c r="EK5" s="599"/>
      <c r="EL5" s="599"/>
      <c r="EM5" s="599"/>
      <c r="EN5" s="599"/>
      <c r="EO5" s="599"/>
      <c r="EP5" s="599"/>
      <c r="EQ5" s="599"/>
      <c r="ER5" s="599"/>
      <c r="ES5" s="599"/>
      <c r="ET5" s="599"/>
      <c r="EU5" s="599"/>
      <c r="EV5" s="599"/>
      <c r="EW5" s="599"/>
      <c r="EX5" s="599"/>
      <c r="EY5" s="599"/>
      <c r="EZ5" s="599"/>
      <c r="FA5" s="599"/>
      <c r="FB5" s="599"/>
      <c r="FC5" s="599"/>
      <c r="FD5" s="599"/>
      <c r="FE5" s="599"/>
      <c r="FF5" s="599"/>
      <c r="FG5" s="599"/>
      <c r="FH5" s="599"/>
      <c r="FI5" s="599"/>
      <c r="FJ5" s="599"/>
      <c r="FK5" s="599"/>
      <c r="FL5" s="599"/>
      <c r="FM5" s="599"/>
      <c r="FN5" s="599"/>
      <c r="FO5" s="599"/>
      <c r="FP5" s="599"/>
      <c r="FQ5" s="599"/>
      <c r="FR5" s="599"/>
      <c r="FS5" s="599"/>
      <c r="FT5" s="599"/>
      <c r="FU5" s="599"/>
      <c r="FV5" s="599"/>
      <c r="FW5" s="599"/>
      <c r="FX5" s="599"/>
      <c r="FY5" s="599"/>
      <c r="FZ5" s="599"/>
      <c r="GA5" s="599"/>
      <c r="GB5" s="599"/>
      <c r="GC5" s="599"/>
      <c r="GD5" s="599"/>
      <c r="GE5" s="599"/>
      <c r="GF5" s="599"/>
      <c r="GG5" s="599"/>
      <c r="GH5" s="599"/>
      <c r="GI5" s="599"/>
      <c r="GJ5" s="599"/>
      <c r="GK5" s="599"/>
      <c r="GL5" s="599"/>
      <c r="GM5" s="599"/>
      <c r="GN5" s="599"/>
      <c r="GO5" s="599"/>
      <c r="GP5" s="599"/>
      <c r="GQ5" s="599"/>
      <c r="GR5" s="599"/>
      <c r="GS5" s="599"/>
      <c r="GT5" s="599"/>
      <c r="GU5" s="599"/>
      <c r="GV5" s="599"/>
      <c r="GW5" s="599"/>
      <c r="GX5" s="599"/>
      <c r="GY5" s="599"/>
      <c r="GZ5" s="599"/>
      <c r="HA5" s="599"/>
      <c r="HB5" s="599"/>
      <c r="HC5" s="599"/>
      <c r="HD5" s="599"/>
      <c r="HE5" s="599"/>
      <c r="HF5" s="599"/>
      <c r="HG5" s="599"/>
      <c r="HH5" s="599"/>
      <c r="HI5" s="599"/>
      <c r="HJ5" s="599"/>
      <c r="HK5" s="599"/>
      <c r="HL5" s="599"/>
      <c r="HM5" s="599"/>
      <c r="HN5" s="599"/>
      <c r="HO5" s="599"/>
      <c r="HP5" s="599"/>
      <c r="HQ5" s="599"/>
      <c r="HR5" s="599"/>
      <c r="HS5" s="599"/>
      <c r="HT5" s="599"/>
      <c r="HU5" s="599"/>
    </row>
    <row r="6" spans="1:231" s="599" customFormat="1" ht="23.25" customHeight="1" x14ac:dyDescent="0.15">
      <c r="A6" s="601" t="s">
        <v>777</v>
      </c>
      <c r="B6" s="1112"/>
      <c r="C6" s="1112"/>
      <c r="D6" s="1112"/>
      <c r="E6" s="600"/>
      <c r="HV6" s="615"/>
      <c r="HW6" s="615"/>
    </row>
    <row r="7" spans="1:231" s="599" customFormat="1" ht="23.25" customHeight="1" x14ac:dyDescent="0.15">
      <c r="A7" s="608" t="s">
        <v>778</v>
      </c>
      <c r="B7" s="1126"/>
      <c r="C7" s="1126"/>
      <c r="D7" s="1126"/>
      <c r="E7" s="600"/>
      <c r="HV7" s="615"/>
      <c r="HW7" s="615"/>
    </row>
    <row r="8" spans="1:231" s="599" customFormat="1" ht="23.25" customHeight="1" x14ac:dyDescent="0.15">
      <c r="A8" s="608" t="s">
        <v>779</v>
      </c>
      <c r="B8" s="1126"/>
      <c r="C8" s="1126"/>
      <c r="D8" s="1126"/>
      <c r="E8" s="600"/>
      <c r="HV8" s="615"/>
      <c r="HW8" s="615"/>
    </row>
    <row r="9" spans="1:231" s="599" customFormat="1" ht="23.25" customHeight="1" x14ac:dyDescent="0.15">
      <c r="A9" s="608" t="s">
        <v>780</v>
      </c>
      <c r="B9" s="1126"/>
      <c r="C9" s="1126"/>
      <c r="D9" s="1126"/>
      <c r="E9" s="600"/>
      <c r="HV9" s="615"/>
      <c r="HW9" s="615"/>
    </row>
    <row r="10" spans="1:231" s="599" customFormat="1" ht="23.25" customHeight="1" x14ac:dyDescent="0.15">
      <c r="A10" s="400" t="s">
        <v>781</v>
      </c>
      <c r="B10" s="1127"/>
      <c r="C10" s="1127"/>
      <c r="D10" s="1127"/>
      <c r="E10" s="600"/>
      <c r="HV10" s="615"/>
      <c r="HW10" s="615"/>
    </row>
    <row r="11" spans="1:229" s="602" customFormat="1" ht="23.25" customHeight="1" x14ac:dyDescent="0.15">
      <c r="A11" s="607" t="s">
        <v>782</v>
      </c>
      <c r="B11" s="1125"/>
      <c r="C11" s="1125"/>
      <c r="D11" s="1125"/>
      <c r="E11" s="603"/>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599"/>
      <c r="AW11" s="599"/>
      <c r="AX11" s="599"/>
      <c r="AY11" s="599"/>
      <c r="AZ11" s="599"/>
      <c r="BA11" s="599"/>
      <c r="BB11" s="599"/>
      <c r="BC11" s="599"/>
      <c r="BD11" s="599"/>
      <c r="BE11" s="599"/>
      <c r="BF11" s="599"/>
      <c r="BG11" s="599"/>
      <c r="BH11" s="599"/>
      <c r="BI11" s="599"/>
      <c r="BJ11" s="599"/>
      <c r="BK11" s="599"/>
      <c r="BL11" s="599"/>
      <c r="BM11" s="599"/>
      <c r="BN11" s="599"/>
      <c r="BO11" s="599"/>
      <c r="BP11" s="599"/>
      <c r="BQ11" s="599"/>
      <c r="BR11" s="599"/>
      <c r="BS11" s="599"/>
      <c r="BT11" s="599"/>
      <c r="BU11" s="599"/>
      <c r="BV11" s="599"/>
      <c r="BW11" s="599"/>
      <c r="BX11" s="599"/>
      <c r="BY11" s="599"/>
      <c r="BZ11" s="599"/>
      <c r="CA11" s="599"/>
      <c r="CB11" s="599"/>
      <c r="CC11" s="599"/>
      <c r="CD11" s="599"/>
      <c r="CE11" s="599"/>
      <c r="CF11" s="599"/>
      <c r="CG11" s="599"/>
      <c r="CH11" s="599"/>
      <c r="CI11" s="599"/>
      <c r="CJ11" s="599"/>
      <c r="CK11" s="599"/>
      <c r="CL11" s="599"/>
      <c r="CM11" s="599"/>
      <c r="CN11" s="599"/>
      <c r="CO11" s="599"/>
      <c r="CP11" s="599"/>
      <c r="CQ11" s="599"/>
      <c r="CR11" s="599"/>
      <c r="CS11" s="599"/>
      <c r="CT11" s="599"/>
      <c r="CU11" s="599"/>
      <c r="CV11" s="599"/>
      <c r="CW11" s="599"/>
      <c r="CX11" s="599"/>
      <c r="CY11" s="599"/>
      <c r="CZ11" s="599"/>
      <c r="DA11" s="599"/>
      <c r="DB11" s="599"/>
      <c r="DC11" s="599"/>
      <c r="DD11" s="599"/>
      <c r="DE11" s="599"/>
      <c r="DF11" s="599"/>
      <c r="DG11" s="599"/>
      <c r="DH11" s="599"/>
      <c r="DI11" s="599"/>
      <c r="DJ11" s="599"/>
      <c r="DK11" s="599"/>
      <c r="DL11" s="599"/>
      <c r="DM11" s="599"/>
      <c r="DN11" s="599"/>
      <c r="DO11" s="599"/>
      <c r="DP11" s="599"/>
      <c r="DQ11" s="599"/>
      <c r="DR11" s="599"/>
      <c r="DS11" s="599"/>
      <c r="DT11" s="599"/>
      <c r="DU11" s="599"/>
      <c r="DV11" s="599"/>
      <c r="DW11" s="599"/>
      <c r="DX11" s="599"/>
      <c r="DY11" s="599"/>
      <c r="DZ11" s="599"/>
      <c r="EA11" s="599"/>
      <c r="EB11" s="599"/>
      <c r="EC11" s="599"/>
      <c r="ED11" s="599"/>
      <c r="EE11" s="599"/>
      <c r="EF11" s="599"/>
      <c r="EG11" s="599"/>
      <c r="EH11" s="599"/>
      <c r="EI11" s="599"/>
      <c r="EJ11" s="599"/>
      <c r="EK11" s="599"/>
      <c r="EL11" s="599"/>
      <c r="EM11" s="599"/>
      <c r="EN11" s="599"/>
      <c r="EO11" s="599"/>
      <c r="EP11" s="599"/>
      <c r="EQ11" s="599"/>
      <c r="ER11" s="599"/>
      <c r="ES11" s="599"/>
      <c r="ET11" s="599"/>
      <c r="EU11" s="599"/>
      <c r="EV11" s="599"/>
      <c r="EW11" s="599"/>
      <c r="EX11" s="599"/>
      <c r="EY11" s="599"/>
      <c r="EZ11" s="599"/>
      <c r="FA11" s="599"/>
      <c r="FB11" s="599"/>
      <c r="FC11" s="599"/>
      <c r="FD11" s="599"/>
      <c r="FE11" s="599"/>
      <c r="FF11" s="599"/>
      <c r="FG11" s="599"/>
      <c r="FH11" s="599"/>
      <c r="FI11" s="599"/>
      <c r="FJ11" s="599"/>
      <c r="FK11" s="599"/>
      <c r="FL11" s="599"/>
      <c r="FM11" s="599"/>
      <c r="FN11" s="599"/>
      <c r="FO11" s="599"/>
      <c r="FP11" s="599"/>
      <c r="FQ11" s="599"/>
      <c r="FR11" s="599"/>
      <c r="FS11" s="599"/>
      <c r="FT11" s="599"/>
      <c r="FU11" s="599"/>
      <c r="FV11" s="599"/>
      <c r="FW11" s="599"/>
      <c r="FX11" s="599"/>
      <c r="FY11" s="599"/>
      <c r="FZ11" s="599"/>
      <c r="GA11" s="599"/>
      <c r="GB11" s="599"/>
      <c r="GC11" s="599"/>
      <c r="GD11" s="599"/>
      <c r="GE11" s="599"/>
      <c r="GF11" s="599"/>
      <c r="GG11" s="599"/>
      <c r="GH11" s="599"/>
      <c r="GI11" s="599"/>
      <c r="GJ11" s="599"/>
      <c r="GK11" s="599"/>
      <c r="GL11" s="599"/>
      <c r="GM11" s="599"/>
      <c r="GN11" s="599"/>
      <c r="GO11" s="599"/>
      <c r="GP11" s="599"/>
      <c r="GQ11" s="599"/>
      <c r="GR11" s="599"/>
      <c r="GS11" s="599"/>
      <c r="GT11" s="599"/>
      <c r="GU11" s="599"/>
      <c r="GV11" s="599"/>
      <c r="GW11" s="599"/>
      <c r="GX11" s="599"/>
      <c r="GY11" s="599"/>
      <c r="GZ11" s="599"/>
      <c r="HA11" s="599"/>
      <c r="HB11" s="599"/>
      <c r="HC11" s="599"/>
      <c r="HD11" s="599"/>
      <c r="HE11" s="599"/>
      <c r="HF11" s="599"/>
      <c r="HG11" s="599"/>
      <c r="HH11" s="599"/>
      <c r="HI11" s="599"/>
      <c r="HJ11" s="599"/>
      <c r="HK11" s="599"/>
      <c r="HL11" s="599"/>
      <c r="HM11" s="599"/>
      <c r="HN11" s="599"/>
      <c r="HO11" s="599"/>
      <c r="HP11" s="599"/>
      <c r="HQ11" s="599"/>
      <c r="HR11" s="599"/>
      <c r="HS11" s="599"/>
      <c r="HT11" s="599"/>
      <c r="HU11" s="599"/>
    </row>
    <row r="12" spans="1:231" s="599" customFormat="1" ht="23.25" customHeight="1" x14ac:dyDescent="0.15">
      <c r="A12" s="601" t="s">
        <v>783</v>
      </c>
      <c r="B12" s="1112"/>
      <c r="C12" s="1112"/>
      <c r="D12" s="1112"/>
      <c r="E12" s="600"/>
      <c r="I12" s="616"/>
      <c r="HV12" s="615"/>
      <c r="HW12" s="615"/>
    </row>
    <row r="13" spans="1:231" s="599" customFormat="1" ht="23.25" customHeight="1" x14ac:dyDescent="0.15">
      <c r="A13" s="608" t="s">
        <v>784</v>
      </c>
      <c r="B13" s="1126"/>
      <c r="C13" s="1126"/>
      <c r="D13" s="1126"/>
      <c r="E13" s="600"/>
      <c r="HV13" s="615"/>
      <c r="HW13" s="615"/>
    </row>
    <row r="14" spans="1:231" s="599" customFormat="1" ht="23.25" customHeight="1" x14ac:dyDescent="0.15">
      <c r="A14" s="608" t="s">
        <v>785</v>
      </c>
      <c r="B14" s="1126"/>
      <c r="C14" s="1126"/>
      <c r="D14" s="1126"/>
      <c r="E14" s="600"/>
      <c r="HV14" s="615"/>
      <c r="HW14" s="615"/>
    </row>
    <row r="15" spans="1:231" s="599" customFormat="1" ht="23.25" customHeight="1" x14ac:dyDescent="0.15">
      <c r="A15" s="608" t="s">
        <v>786</v>
      </c>
      <c r="B15" s="1126"/>
      <c r="C15" s="1126"/>
      <c r="D15" s="1126"/>
      <c r="E15" s="600"/>
      <c r="HV15" s="615"/>
      <c r="HW15" s="615"/>
    </row>
    <row r="16" spans="1:229" s="602" customFormat="1" ht="23.25" customHeight="1" x14ac:dyDescent="0.15">
      <c r="A16" s="607" t="s">
        <v>787</v>
      </c>
      <c r="B16" s="1125"/>
      <c r="C16" s="1125"/>
      <c r="D16" s="1125"/>
      <c r="E16" s="603"/>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599"/>
      <c r="BJ16" s="599"/>
      <c r="BK16" s="599"/>
      <c r="BL16" s="599"/>
      <c r="BM16" s="599"/>
      <c r="BN16" s="599"/>
      <c r="BO16" s="599"/>
      <c r="BP16" s="599"/>
      <c r="BQ16" s="599"/>
      <c r="BR16" s="599"/>
      <c r="BS16" s="599"/>
      <c r="BT16" s="599"/>
      <c r="BU16" s="599"/>
      <c r="BV16" s="599"/>
      <c r="BW16" s="599"/>
      <c r="BX16" s="599"/>
      <c r="BY16" s="599"/>
      <c r="BZ16" s="599"/>
      <c r="CA16" s="599"/>
      <c r="CB16" s="599"/>
      <c r="CC16" s="599"/>
      <c r="CD16" s="599"/>
      <c r="CE16" s="599"/>
      <c r="CF16" s="599"/>
      <c r="CG16" s="599"/>
      <c r="CH16" s="599"/>
      <c r="CI16" s="599"/>
      <c r="CJ16" s="599"/>
      <c r="CK16" s="599"/>
      <c r="CL16" s="599"/>
      <c r="CM16" s="599"/>
      <c r="CN16" s="599"/>
      <c r="CO16" s="599"/>
      <c r="CP16" s="599"/>
      <c r="CQ16" s="599"/>
      <c r="CR16" s="599"/>
      <c r="CS16" s="599"/>
      <c r="CT16" s="599"/>
      <c r="CU16" s="599"/>
      <c r="CV16" s="599"/>
      <c r="CW16" s="599"/>
      <c r="CX16" s="599"/>
      <c r="CY16" s="599"/>
      <c r="CZ16" s="599"/>
      <c r="DA16" s="599"/>
      <c r="DB16" s="599"/>
      <c r="DC16" s="599"/>
      <c r="DD16" s="599"/>
      <c r="DE16" s="599"/>
      <c r="DF16" s="599"/>
      <c r="DG16" s="599"/>
      <c r="DH16" s="599"/>
      <c r="DI16" s="599"/>
      <c r="DJ16" s="599"/>
      <c r="DK16" s="599"/>
      <c r="DL16" s="599"/>
      <c r="DM16" s="599"/>
      <c r="DN16" s="599"/>
      <c r="DO16" s="599"/>
      <c r="DP16" s="599"/>
      <c r="DQ16" s="599"/>
      <c r="DR16" s="599"/>
      <c r="DS16" s="599"/>
      <c r="DT16" s="599"/>
      <c r="DU16" s="599"/>
      <c r="DV16" s="599"/>
      <c r="DW16" s="599"/>
      <c r="DX16" s="599"/>
      <c r="DY16" s="599"/>
      <c r="DZ16" s="599"/>
      <c r="EA16" s="599"/>
      <c r="EB16" s="599"/>
      <c r="EC16" s="599"/>
      <c r="ED16" s="599"/>
      <c r="EE16" s="599"/>
      <c r="EF16" s="599"/>
      <c r="EG16" s="599"/>
      <c r="EH16" s="599"/>
      <c r="EI16" s="599"/>
      <c r="EJ16" s="599"/>
      <c r="EK16" s="599"/>
      <c r="EL16" s="599"/>
      <c r="EM16" s="599"/>
      <c r="EN16" s="599"/>
      <c r="EO16" s="599"/>
      <c r="EP16" s="599"/>
      <c r="EQ16" s="599"/>
      <c r="ER16" s="599"/>
      <c r="ES16" s="599"/>
      <c r="ET16" s="599"/>
      <c r="EU16" s="599"/>
      <c r="EV16" s="599"/>
      <c r="EW16" s="599"/>
      <c r="EX16" s="599"/>
      <c r="EY16" s="599"/>
      <c r="EZ16" s="599"/>
      <c r="FA16" s="599"/>
      <c r="FB16" s="599"/>
      <c r="FC16" s="599"/>
      <c r="FD16" s="599"/>
      <c r="FE16" s="599"/>
      <c r="FF16" s="599"/>
      <c r="FG16" s="599"/>
      <c r="FH16" s="599"/>
      <c r="FI16" s="599"/>
      <c r="FJ16" s="599"/>
      <c r="FK16" s="599"/>
      <c r="FL16" s="599"/>
      <c r="FM16" s="599"/>
      <c r="FN16" s="599"/>
      <c r="FO16" s="599"/>
      <c r="FP16" s="599"/>
      <c r="FQ16" s="599"/>
      <c r="FR16" s="599"/>
      <c r="FS16" s="599"/>
      <c r="FT16" s="599"/>
      <c r="FU16" s="599"/>
      <c r="FV16" s="599"/>
      <c r="FW16" s="599"/>
      <c r="FX16" s="599"/>
      <c r="FY16" s="599"/>
      <c r="FZ16" s="599"/>
      <c r="GA16" s="599"/>
      <c r="GB16" s="599"/>
      <c r="GC16" s="599"/>
      <c r="GD16" s="599"/>
      <c r="GE16" s="599"/>
      <c r="GF16" s="599"/>
      <c r="GG16" s="599"/>
      <c r="GH16" s="599"/>
      <c r="GI16" s="599"/>
      <c r="GJ16" s="599"/>
      <c r="GK16" s="599"/>
      <c r="GL16" s="599"/>
      <c r="GM16" s="599"/>
      <c r="GN16" s="599"/>
      <c r="GO16" s="599"/>
      <c r="GP16" s="599"/>
      <c r="GQ16" s="599"/>
      <c r="GR16" s="599"/>
      <c r="GS16" s="599"/>
      <c r="GT16" s="599"/>
      <c r="GU16" s="599"/>
      <c r="GV16" s="599"/>
      <c r="GW16" s="599"/>
      <c r="GX16" s="599"/>
      <c r="GY16" s="599"/>
      <c r="GZ16" s="599"/>
      <c r="HA16" s="599"/>
      <c r="HB16" s="599"/>
      <c r="HC16" s="599"/>
      <c r="HD16" s="599"/>
      <c r="HE16" s="599"/>
      <c r="HF16" s="599"/>
      <c r="HG16" s="599"/>
      <c r="HH16" s="599"/>
      <c r="HI16" s="599"/>
      <c r="HJ16" s="599"/>
      <c r="HK16" s="599"/>
      <c r="HL16" s="599"/>
      <c r="HM16" s="599"/>
      <c r="HN16" s="599"/>
      <c r="HO16" s="599"/>
      <c r="HP16" s="599"/>
      <c r="HQ16" s="599"/>
      <c r="HR16" s="599"/>
      <c r="HS16" s="599"/>
      <c r="HT16" s="599"/>
      <c r="HU16" s="599"/>
    </row>
    <row r="17" spans="1:231" s="599" customFormat="1" ht="23.25" customHeight="1" x14ac:dyDescent="0.15">
      <c r="A17" s="601" t="s">
        <v>788</v>
      </c>
      <c r="B17" s="1112"/>
      <c r="C17" s="1112"/>
      <c r="D17" s="1112"/>
      <c r="E17" s="600"/>
      <c r="HV17" s="615"/>
      <c r="HW17" s="615"/>
    </row>
    <row r="18" spans="1:231" s="599" customFormat="1" ht="23.25" customHeight="1" x14ac:dyDescent="0.15">
      <c r="A18" s="601" t="s">
        <v>789</v>
      </c>
      <c r="B18" s="1112"/>
      <c r="C18" s="1112"/>
      <c r="D18" s="1112"/>
      <c r="E18" s="600"/>
      <c r="HV18" s="615"/>
      <c r="HW18" s="615"/>
    </row>
    <row r="19" spans="1:231" s="599" customFormat="1" ht="23.25" customHeight="1" x14ac:dyDescent="0.15">
      <c r="A19" s="601" t="s">
        <v>790</v>
      </c>
      <c r="B19" s="1112"/>
      <c r="C19" s="1112"/>
      <c r="D19" s="1112"/>
      <c r="E19" s="600"/>
      <c r="HV19" s="615"/>
      <c r="HW19" s="615"/>
    </row>
    <row r="20" spans="1:231" s="599" customFormat="1" ht="23.25" customHeight="1" x14ac:dyDescent="0.15">
      <c r="A20" s="601" t="s">
        <v>791</v>
      </c>
      <c r="B20" s="1112"/>
      <c r="C20" s="1112"/>
      <c r="D20" s="1112"/>
      <c r="E20" s="600"/>
      <c r="HV20" s="615"/>
      <c r="HW20" s="615"/>
    </row>
    <row r="21" spans="1:229" s="602" customFormat="1" ht="23.25" customHeight="1" x14ac:dyDescent="0.15">
      <c r="A21" s="607" t="s">
        <v>792</v>
      </c>
      <c r="B21" s="1125"/>
      <c r="C21" s="1125"/>
      <c r="D21" s="1125"/>
      <c r="E21" s="603"/>
      <c r="F21" s="599"/>
      <c r="G21" s="599"/>
      <c r="H21" s="599"/>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U21" s="599"/>
      <c r="AV21" s="599"/>
      <c r="AW21" s="599"/>
      <c r="AX21" s="599"/>
      <c r="AY21" s="599"/>
      <c r="AZ21" s="599"/>
      <c r="BA21" s="599"/>
      <c r="BB21" s="599"/>
      <c r="BC21" s="599"/>
      <c r="BD21" s="599"/>
      <c r="BE21" s="599"/>
      <c r="BF21" s="599"/>
      <c r="BG21" s="599"/>
      <c r="BH21" s="599"/>
      <c r="BI21" s="599"/>
      <c r="BJ21" s="599"/>
      <c r="BK21" s="599"/>
      <c r="BL21" s="599"/>
      <c r="BM21" s="599"/>
      <c r="BN21" s="599"/>
      <c r="BO21" s="599"/>
      <c r="BP21" s="599"/>
      <c r="BQ21" s="599"/>
      <c r="BR21" s="599"/>
      <c r="BS21" s="599"/>
      <c r="BT21" s="599"/>
      <c r="BU21" s="599"/>
      <c r="BV21" s="599"/>
      <c r="BW21" s="599"/>
      <c r="BX21" s="599"/>
      <c r="BY21" s="599"/>
      <c r="BZ21" s="599"/>
      <c r="CA21" s="599"/>
      <c r="CB21" s="599"/>
      <c r="CC21" s="599"/>
      <c r="CD21" s="599"/>
      <c r="CE21" s="599"/>
      <c r="CF21" s="599"/>
      <c r="CG21" s="599"/>
      <c r="CH21" s="599"/>
      <c r="CI21" s="599"/>
      <c r="CJ21" s="599"/>
      <c r="CK21" s="599"/>
      <c r="CL21" s="599"/>
      <c r="CM21" s="599"/>
      <c r="CN21" s="599"/>
      <c r="CO21" s="599"/>
      <c r="CP21" s="599"/>
      <c r="CQ21" s="599"/>
      <c r="CR21" s="599"/>
      <c r="CS21" s="599"/>
      <c r="CT21" s="599"/>
      <c r="CU21" s="599"/>
      <c r="CV21" s="599"/>
      <c r="CW21" s="599"/>
      <c r="CX21" s="599"/>
      <c r="CY21" s="599"/>
      <c r="CZ21" s="599"/>
      <c r="DA21" s="599"/>
      <c r="DB21" s="599"/>
      <c r="DC21" s="599"/>
      <c r="DD21" s="599"/>
      <c r="DE21" s="599"/>
      <c r="DF21" s="599"/>
      <c r="DG21" s="599"/>
      <c r="DH21" s="599"/>
      <c r="DI21" s="599"/>
      <c r="DJ21" s="599"/>
      <c r="DK21" s="599"/>
      <c r="DL21" s="599"/>
      <c r="DM21" s="599"/>
      <c r="DN21" s="599"/>
      <c r="DO21" s="599"/>
      <c r="DP21" s="599"/>
      <c r="DQ21" s="599"/>
      <c r="DR21" s="599"/>
      <c r="DS21" s="599"/>
      <c r="DT21" s="599"/>
      <c r="DU21" s="599"/>
      <c r="DV21" s="599"/>
      <c r="DW21" s="599"/>
      <c r="DX21" s="599"/>
      <c r="DY21" s="599"/>
      <c r="DZ21" s="599"/>
      <c r="EA21" s="599"/>
      <c r="EB21" s="599"/>
      <c r="EC21" s="599"/>
      <c r="ED21" s="599"/>
      <c r="EE21" s="599"/>
      <c r="EF21" s="599"/>
      <c r="EG21" s="599"/>
      <c r="EH21" s="599"/>
      <c r="EI21" s="599"/>
      <c r="EJ21" s="599"/>
      <c r="EK21" s="599"/>
      <c r="EL21" s="599"/>
      <c r="EM21" s="599"/>
      <c r="EN21" s="599"/>
      <c r="EO21" s="599"/>
      <c r="EP21" s="599"/>
      <c r="EQ21" s="599"/>
      <c r="ER21" s="599"/>
      <c r="ES21" s="599"/>
      <c r="ET21" s="599"/>
      <c r="EU21" s="599"/>
      <c r="EV21" s="599"/>
      <c r="EW21" s="599"/>
      <c r="EX21" s="599"/>
      <c r="EY21" s="599"/>
      <c r="EZ21" s="599"/>
      <c r="FA21" s="599"/>
      <c r="FB21" s="599"/>
      <c r="FC21" s="599"/>
      <c r="FD21" s="599"/>
      <c r="FE21" s="599"/>
      <c r="FF21" s="599"/>
      <c r="FG21" s="599"/>
      <c r="FH21" s="599"/>
      <c r="FI21" s="599"/>
      <c r="FJ21" s="599"/>
      <c r="FK21" s="599"/>
      <c r="FL21" s="599"/>
      <c r="FM21" s="599"/>
      <c r="FN21" s="599"/>
      <c r="FO21" s="599"/>
      <c r="FP21" s="599"/>
      <c r="FQ21" s="599"/>
      <c r="FR21" s="599"/>
      <c r="FS21" s="599"/>
      <c r="FT21" s="599"/>
      <c r="FU21" s="599"/>
      <c r="FV21" s="599"/>
      <c r="FW21" s="599"/>
      <c r="FX21" s="599"/>
      <c r="FY21" s="599"/>
      <c r="FZ21" s="599"/>
      <c r="GA21" s="599"/>
      <c r="GB21" s="599"/>
      <c r="GC21" s="599"/>
      <c r="GD21" s="599"/>
      <c r="GE21" s="599"/>
      <c r="GF21" s="599"/>
      <c r="GG21" s="599"/>
      <c r="GH21" s="599"/>
      <c r="GI21" s="599"/>
      <c r="GJ21" s="599"/>
      <c r="GK21" s="599"/>
      <c r="GL21" s="599"/>
      <c r="GM21" s="599"/>
      <c r="GN21" s="599"/>
      <c r="GO21" s="599"/>
      <c r="GP21" s="599"/>
      <c r="GQ21" s="599"/>
      <c r="GR21" s="599"/>
      <c r="GS21" s="599"/>
      <c r="GT21" s="599"/>
      <c r="GU21" s="599"/>
      <c r="GV21" s="599"/>
      <c r="GW21" s="599"/>
      <c r="GX21" s="599"/>
      <c r="GY21" s="599"/>
      <c r="GZ21" s="599"/>
      <c r="HA21" s="599"/>
      <c r="HB21" s="599"/>
      <c r="HC21" s="599"/>
      <c r="HD21" s="599"/>
      <c r="HE21" s="599"/>
      <c r="HF21" s="599"/>
      <c r="HG21" s="599"/>
      <c r="HH21" s="599"/>
      <c r="HI21" s="599"/>
      <c r="HJ21" s="599"/>
      <c r="HK21" s="599"/>
      <c r="HL21" s="599"/>
      <c r="HM21" s="599"/>
      <c r="HN21" s="599"/>
      <c r="HO21" s="599"/>
      <c r="HP21" s="599"/>
      <c r="HQ21" s="599"/>
      <c r="HR21" s="599"/>
      <c r="HS21" s="599"/>
      <c r="HT21" s="599"/>
      <c r="HU21" s="599"/>
    </row>
    <row r="22" spans="1:5" s="599" customFormat="1" ht="23.25" customHeight="1" x14ac:dyDescent="0.15">
      <c r="A22" s="601" t="s">
        <v>793</v>
      </c>
      <c r="B22" s="1112"/>
      <c r="C22" s="1112"/>
      <c r="D22" s="1112"/>
      <c r="E22" s="600"/>
    </row>
    <row r="23" spans="1:5" s="599" customFormat="1" ht="23.25" customHeight="1" x14ac:dyDescent="0.15">
      <c r="A23" s="601" t="s">
        <v>794</v>
      </c>
      <c r="B23" s="1112"/>
      <c r="C23" s="1112"/>
      <c r="D23" s="1112"/>
      <c r="E23" s="600"/>
    </row>
    <row r="24" spans="1:5" s="599" customFormat="1" ht="23.25" customHeight="1" x14ac:dyDescent="0.15">
      <c r="A24" s="601" t="s">
        <v>795</v>
      </c>
      <c r="B24" s="1112"/>
      <c r="C24" s="1112"/>
      <c r="D24" s="1112"/>
      <c r="E24" s="600"/>
    </row>
    <row r="25" spans="1:5" s="599" customFormat="1" ht="23.25" customHeight="1" x14ac:dyDescent="0.15">
      <c r="A25" s="601" t="s">
        <v>796</v>
      </c>
      <c r="B25" s="1112"/>
      <c r="C25" s="1112"/>
      <c r="D25" s="1112"/>
      <c r="E25" s="600"/>
    </row>
    <row r="26" spans="1:5" s="599" customFormat="1" ht="23.25" customHeight="1" x14ac:dyDescent="0.15">
      <c r="A26" s="601" t="s">
        <v>797</v>
      </c>
      <c r="B26" s="1112"/>
      <c r="C26" s="1112"/>
      <c r="D26" s="1112"/>
      <c r="E26" s="600"/>
    </row>
    <row r="27" spans="1:229" s="602" customFormat="1" ht="23.25" customHeight="1" x14ac:dyDescent="0.15">
      <c r="A27" s="604" t="s">
        <v>798</v>
      </c>
      <c r="B27" s="1113"/>
      <c r="C27" s="1113"/>
      <c r="D27" s="1113"/>
      <c r="E27" s="614"/>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599"/>
      <c r="AV27" s="599"/>
      <c r="AW27" s="599"/>
      <c r="AX27" s="599"/>
      <c r="AY27" s="599"/>
      <c r="AZ27" s="599"/>
      <c r="BA27" s="599"/>
      <c r="BB27" s="599"/>
      <c r="BC27" s="599"/>
      <c r="BD27" s="599"/>
      <c r="BE27" s="599"/>
      <c r="BF27" s="599"/>
      <c r="BG27" s="599"/>
      <c r="BH27" s="599"/>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599"/>
      <c r="CE27" s="599"/>
      <c r="CF27" s="599"/>
      <c r="CG27" s="599"/>
      <c r="CH27" s="599"/>
      <c r="CI27" s="599"/>
      <c r="CJ27" s="599"/>
      <c r="CK27" s="599"/>
      <c r="CL27" s="599"/>
      <c r="CM27" s="599"/>
      <c r="CN27" s="599"/>
      <c r="CO27" s="599"/>
      <c r="CP27" s="599"/>
      <c r="CQ27" s="599"/>
      <c r="CR27" s="599"/>
      <c r="CS27" s="599"/>
      <c r="CT27" s="599"/>
      <c r="CU27" s="599"/>
      <c r="CV27" s="599"/>
      <c r="CW27" s="599"/>
      <c r="CX27" s="599"/>
      <c r="CY27" s="599"/>
      <c r="CZ27" s="599"/>
      <c r="DA27" s="599"/>
      <c r="DB27" s="599"/>
      <c r="DC27" s="599"/>
      <c r="DD27" s="599"/>
      <c r="DE27" s="599"/>
      <c r="DF27" s="599"/>
      <c r="DG27" s="599"/>
      <c r="DH27" s="599"/>
      <c r="DI27" s="599"/>
      <c r="DJ27" s="599"/>
      <c r="DK27" s="599"/>
      <c r="DL27" s="599"/>
      <c r="DM27" s="599"/>
      <c r="DN27" s="599"/>
      <c r="DO27" s="599"/>
      <c r="DP27" s="599"/>
      <c r="DQ27" s="599"/>
      <c r="DR27" s="599"/>
      <c r="DS27" s="599"/>
      <c r="DT27" s="599"/>
      <c r="DU27" s="599"/>
      <c r="DV27" s="599"/>
      <c r="DW27" s="599"/>
      <c r="DX27" s="599"/>
      <c r="DY27" s="599"/>
      <c r="DZ27" s="599"/>
      <c r="EA27" s="599"/>
      <c r="EB27" s="599"/>
      <c r="EC27" s="599"/>
      <c r="ED27" s="599"/>
      <c r="EE27" s="599"/>
      <c r="EF27" s="599"/>
      <c r="EG27" s="599"/>
      <c r="EH27" s="599"/>
      <c r="EI27" s="599"/>
      <c r="EJ27" s="599"/>
      <c r="EK27" s="599"/>
      <c r="EL27" s="599"/>
      <c r="EM27" s="599"/>
      <c r="EN27" s="599"/>
      <c r="EO27" s="599"/>
      <c r="EP27" s="599"/>
      <c r="EQ27" s="599"/>
      <c r="ER27" s="599"/>
      <c r="ES27" s="599"/>
      <c r="ET27" s="599"/>
      <c r="EU27" s="599"/>
      <c r="EV27" s="599"/>
      <c r="EW27" s="599"/>
      <c r="EX27" s="599"/>
      <c r="EY27" s="599"/>
      <c r="EZ27" s="599"/>
      <c r="FA27" s="599"/>
      <c r="FB27" s="599"/>
      <c r="FC27" s="599"/>
      <c r="FD27" s="599"/>
      <c r="FE27" s="599"/>
      <c r="FF27" s="599"/>
      <c r="FG27" s="599"/>
      <c r="FH27" s="599"/>
      <c r="FI27" s="599"/>
      <c r="FJ27" s="599"/>
      <c r="FK27" s="599"/>
      <c r="FL27" s="599"/>
      <c r="FM27" s="599"/>
      <c r="FN27" s="599"/>
      <c r="FO27" s="599"/>
      <c r="FP27" s="599"/>
      <c r="FQ27" s="599"/>
      <c r="FR27" s="599"/>
      <c r="FS27" s="599"/>
      <c r="FT27" s="599"/>
      <c r="FU27" s="599"/>
      <c r="FV27" s="599"/>
      <c r="FW27" s="599"/>
      <c r="FX27" s="599"/>
      <c r="FY27" s="599"/>
      <c r="FZ27" s="599"/>
      <c r="GA27" s="599"/>
      <c r="GB27" s="599"/>
      <c r="GC27" s="599"/>
      <c r="GD27" s="599"/>
      <c r="GE27" s="599"/>
      <c r="GF27" s="599"/>
      <c r="GG27" s="599"/>
      <c r="GH27" s="599"/>
      <c r="GI27" s="599"/>
      <c r="GJ27" s="599"/>
      <c r="GK27" s="599"/>
      <c r="GL27" s="599"/>
      <c r="GM27" s="599"/>
      <c r="GN27" s="599"/>
      <c r="GO27" s="599"/>
      <c r="GP27" s="599"/>
      <c r="GQ27" s="599"/>
      <c r="GR27" s="599"/>
      <c r="GS27" s="599"/>
      <c r="GT27" s="599"/>
      <c r="GU27" s="599"/>
      <c r="GV27" s="599"/>
      <c r="GW27" s="599"/>
      <c r="GX27" s="599"/>
      <c r="GY27" s="599"/>
      <c r="GZ27" s="599"/>
      <c r="HA27" s="599"/>
      <c r="HB27" s="599"/>
      <c r="HC27" s="599"/>
      <c r="HD27" s="599"/>
      <c r="HE27" s="599"/>
      <c r="HF27" s="599"/>
      <c r="HG27" s="599"/>
      <c r="HH27" s="599"/>
      <c r="HI27" s="599"/>
      <c r="HJ27" s="599"/>
      <c r="HK27" s="599"/>
      <c r="HL27" s="599"/>
      <c r="HM27" s="599"/>
      <c r="HN27" s="599"/>
      <c r="HO27" s="599"/>
      <c r="HP27" s="599"/>
      <c r="HQ27" s="599"/>
      <c r="HR27" s="599"/>
      <c r="HS27" s="599"/>
      <c r="HT27" s="599"/>
      <c r="HU27" s="599"/>
    </row>
    <row r="28" spans="1:5" s="599" customFormat="1" ht="23.25" customHeight="1" x14ac:dyDescent="0.15">
      <c r="A28" s="601" t="s">
        <v>799</v>
      </c>
      <c r="B28" s="1112"/>
      <c r="C28" s="1112"/>
      <c r="D28" s="1112"/>
      <c r="E28" s="605"/>
    </row>
    <row r="29" spans="1:5" s="599" customFormat="1" ht="23.25" customHeight="1" x14ac:dyDescent="0.15">
      <c r="A29" s="601" t="s">
        <v>800</v>
      </c>
      <c r="B29" s="1112"/>
      <c r="C29" s="1112"/>
      <c r="D29" s="1112"/>
      <c r="E29" s="605"/>
    </row>
    <row r="30" spans="1:5" s="599" customFormat="1" ht="23.25" customHeight="1" x14ac:dyDescent="0.15">
      <c r="A30" s="601" t="s">
        <v>801</v>
      </c>
      <c r="B30" s="1112"/>
      <c r="C30" s="1112"/>
      <c r="D30" s="1112"/>
      <c r="E30" s="605"/>
    </row>
    <row r="31" spans="1:5" s="599" customFormat="1" ht="23.25" customHeight="1" x14ac:dyDescent="0.15">
      <c r="A31" s="601" t="s">
        <v>802</v>
      </c>
      <c r="B31" s="1112"/>
      <c r="C31" s="1112"/>
      <c r="D31" s="1112"/>
      <c r="E31" s="605"/>
    </row>
    <row r="32" spans="1:5" s="599" customFormat="1" ht="23.25" customHeight="1" x14ac:dyDescent="0.15">
      <c r="A32" s="601" t="s">
        <v>803</v>
      </c>
      <c r="B32" s="1112"/>
      <c r="C32" s="1112"/>
      <c r="D32" s="1112"/>
      <c r="E32" s="605"/>
    </row>
    <row r="33" spans="1:5" s="599" customFormat="1" ht="23.25" customHeight="1" x14ac:dyDescent="0.15">
      <c r="A33" s="601" t="s">
        <v>804</v>
      </c>
      <c r="B33" s="1112"/>
      <c r="C33" s="1112"/>
      <c r="D33" s="1112"/>
      <c r="E33" s="605"/>
    </row>
    <row r="34" spans="1:5" s="599" customFormat="1" ht="23.25" customHeight="1" x14ac:dyDescent="0.15">
      <c r="A34" s="601" t="s">
        <v>805</v>
      </c>
      <c r="B34" s="1126"/>
      <c r="C34" s="1126"/>
      <c r="D34" s="1126"/>
      <c r="E34" s="605"/>
    </row>
    <row r="35" spans="1:229" s="602" customFormat="1" ht="23.25" customHeight="1" x14ac:dyDescent="0.15">
      <c r="A35" s="604" t="s">
        <v>806</v>
      </c>
      <c r="B35" s="1113"/>
      <c r="C35" s="1113"/>
      <c r="D35" s="1113"/>
      <c r="E35" s="603"/>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c r="BC35" s="599"/>
      <c r="BD35" s="599"/>
      <c r="BE35" s="599"/>
      <c r="BF35" s="599"/>
      <c r="BG35" s="599"/>
      <c r="BH35" s="599"/>
      <c r="BI35" s="599"/>
      <c r="BJ35" s="599"/>
      <c r="BK35" s="599"/>
      <c r="BL35" s="599"/>
      <c r="BM35" s="599"/>
      <c r="BN35" s="599"/>
      <c r="BO35" s="599"/>
      <c r="BP35" s="599"/>
      <c r="BQ35" s="599"/>
      <c r="BR35" s="599"/>
      <c r="BS35" s="599"/>
      <c r="BT35" s="599"/>
      <c r="BU35" s="599"/>
      <c r="BV35" s="599"/>
      <c r="BW35" s="599"/>
      <c r="BX35" s="599"/>
      <c r="BY35" s="599"/>
      <c r="BZ35" s="599"/>
      <c r="CA35" s="599"/>
      <c r="CB35" s="599"/>
      <c r="CC35" s="599"/>
      <c r="CD35" s="599"/>
      <c r="CE35" s="599"/>
      <c r="CF35" s="599"/>
      <c r="CG35" s="599"/>
      <c r="CH35" s="599"/>
      <c r="CI35" s="599"/>
      <c r="CJ35" s="599"/>
      <c r="CK35" s="599"/>
      <c r="CL35" s="599"/>
      <c r="CM35" s="599"/>
      <c r="CN35" s="599"/>
      <c r="CO35" s="599"/>
      <c r="CP35" s="599"/>
      <c r="CQ35" s="599"/>
      <c r="CR35" s="599"/>
      <c r="CS35" s="599"/>
      <c r="CT35" s="599"/>
      <c r="CU35" s="599"/>
      <c r="CV35" s="599"/>
      <c r="CW35" s="599"/>
      <c r="CX35" s="599"/>
      <c r="CY35" s="599"/>
      <c r="CZ35" s="599"/>
      <c r="DA35" s="599"/>
      <c r="DB35" s="599"/>
      <c r="DC35" s="599"/>
      <c r="DD35" s="599"/>
      <c r="DE35" s="599"/>
      <c r="DF35" s="599"/>
      <c r="DG35" s="599"/>
      <c r="DH35" s="599"/>
      <c r="DI35" s="599"/>
      <c r="DJ35" s="599"/>
      <c r="DK35" s="599"/>
      <c r="DL35" s="599"/>
      <c r="DM35" s="599"/>
      <c r="DN35" s="599"/>
      <c r="DO35" s="599"/>
      <c r="DP35" s="599"/>
      <c r="DQ35" s="599"/>
      <c r="DR35" s="599"/>
      <c r="DS35" s="599"/>
      <c r="DT35" s="599"/>
      <c r="DU35" s="599"/>
      <c r="DV35" s="599"/>
      <c r="DW35" s="599"/>
      <c r="DX35" s="599"/>
      <c r="DY35" s="599"/>
      <c r="DZ35" s="599"/>
      <c r="EA35" s="599"/>
      <c r="EB35" s="599"/>
      <c r="EC35" s="599"/>
      <c r="ED35" s="599"/>
      <c r="EE35" s="599"/>
      <c r="EF35" s="599"/>
      <c r="EG35" s="599"/>
      <c r="EH35" s="599"/>
      <c r="EI35" s="599"/>
      <c r="EJ35" s="599"/>
      <c r="EK35" s="599"/>
      <c r="EL35" s="599"/>
      <c r="EM35" s="599"/>
      <c r="EN35" s="599"/>
      <c r="EO35" s="599"/>
      <c r="EP35" s="599"/>
      <c r="EQ35" s="599"/>
      <c r="ER35" s="599"/>
      <c r="ES35" s="599"/>
      <c r="ET35" s="599"/>
      <c r="EU35" s="599"/>
      <c r="EV35" s="599"/>
      <c r="EW35" s="599"/>
      <c r="EX35" s="599"/>
      <c r="EY35" s="599"/>
      <c r="EZ35" s="599"/>
      <c r="FA35" s="599"/>
      <c r="FB35" s="599"/>
      <c r="FC35" s="599"/>
      <c r="FD35" s="599"/>
      <c r="FE35" s="599"/>
      <c r="FF35" s="599"/>
      <c r="FG35" s="599"/>
      <c r="FH35" s="599"/>
      <c r="FI35" s="599"/>
      <c r="FJ35" s="599"/>
      <c r="FK35" s="599"/>
      <c r="FL35" s="599"/>
      <c r="FM35" s="599"/>
      <c r="FN35" s="599"/>
      <c r="FO35" s="599"/>
      <c r="FP35" s="599"/>
      <c r="FQ35" s="599"/>
      <c r="FR35" s="599"/>
      <c r="FS35" s="599"/>
      <c r="FT35" s="599"/>
      <c r="FU35" s="599"/>
      <c r="FV35" s="599"/>
      <c r="FW35" s="599"/>
      <c r="FX35" s="599"/>
      <c r="FY35" s="599"/>
      <c r="FZ35" s="599"/>
      <c r="GA35" s="599"/>
      <c r="GB35" s="599"/>
      <c r="GC35" s="599"/>
      <c r="GD35" s="599"/>
      <c r="GE35" s="599"/>
      <c r="GF35" s="599"/>
      <c r="GG35" s="599"/>
      <c r="GH35" s="599"/>
      <c r="GI35" s="599"/>
      <c r="GJ35" s="599"/>
      <c r="GK35" s="599"/>
      <c r="GL35" s="599"/>
      <c r="GM35" s="599"/>
      <c r="GN35" s="599"/>
      <c r="GO35" s="599"/>
      <c r="GP35" s="599"/>
      <c r="GQ35" s="599"/>
      <c r="GR35" s="599"/>
      <c r="GS35" s="599"/>
      <c r="GT35" s="599"/>
      <c r="GU35" s="599"/>
      <c r="GV35" s="599"/>
      <c r="GW35" s="599"/>
      <c r="GX35" s="599"/>
      <c r="GY35" s="599"/>
      <c r="GZ35" s="599"/>
      <c r="HA35" s="599"/>
      <c r="HB35" s="599"/>
      <c r="HC35" s="599"/>
      <c r="HD35" s="599"/>
      <c r="HE35" s="599"/>
      <c r="HF35" s="599"/>
      <c r="HG35" s="599"/>
      <c r="HH35" s="599"/>
      <c r="HI35" s="599"/>
      <c r="HJ35" s="599"/>
      <c r="HK35" s="599"/>
      <c r="HL35" s="599"/>
      <c r="HM35" s="599"/>
      <c r="HN35" s="599"/>
      <c r="HO35" s="599"/>
      <c r="HP35" s="599"/>
      <c r="HQ35" s="599"/>
      <c r="HR35" s="599"/>
      <c r="HS35" s="599"/>
      <c r="HT35" s="599"/>
      <c r="HU35" s="599"/>
    </row>
    <row r="36" spans="1:5" s="599" customFormat="1" ht="23.25" customHeight="1" x14ac:dyDescent="0.15">
      <c r="A36" s="601" t="s">
        <v>807</v>
      </c>
      <c r="B36" s="1112"/>
      <c r="C36" s="1112"/>
      <c r="D36" s="1112"/>
      <c r="E36" s="600"/>
    </row>
    <row r="37" spans="1:5" s="599" customFormat="1" ht="23.25" customHeight="1" x14ac:dyDescent="0.15">
      <c r="A37" s="601" t="s">
        <v>808</v>
      </c>
      <c r="B37" s="1112"/>
      <c r="C37" s="1112"/>
      <c r="D37" s="1112"/>
      <c r="E37" s="600"/>
    </row>
    <row r="38" spans="1:5" s="599" customFormat="1" ht="23.25" customHeight="1" x14ac:dyDescent="0.15">
      <c r="A38" s="601" t="s">
        <v>809</v>
      </c>
      <c r="B38" s="1112"/>
      <c r="C38" s="1112"/>
      <c r="D38" s="1112"/>
      <c r="E38" s="600"/>
    </row>
    <row r="39" spans="1:5" s="599" customFormat="1" ht="23.25" customHeight="1" x14ac:dyDescent="0.15">
      <c r="A39" s="601" t="s">
        <v>810</v>
      </c>
      <c r="B39" s="1112"/>
      <c r="C39" s="1112"/>
      <c r="D39" s="1112"/>
      <c r="E39" s="600"/>
    </row>
    <row r="40" spans="1:5" s="599" customFormat="1" ht="23.25" customHeight="1" x14ac:dyDescent="0.15">
      <c r="A40" s="601" t="s">
        <v>811</v>
      </c>
      <c r="B40" s="1112"/>
      <c r="C40" s="1112"/>
      <c r="D40" s="1112"/>
      <c r="E40" s="600"/>
    </row>
    <row r="41" spans="1:5" s="599" customFormat="1" ht="24.0" customHeight="1" x14ac:dyDescent="0.15">
      <c r="A41" s="604" t="s">
        <v>812</v>
      </c>
      <c r="B41" s="1113">
        <v>2319.61</v>
      </c>
      <c r="C41" s="1113">
        <v>2250.77</v>
      </c>
      <c r="D41" s="1113">
        <v>2455.94</v>
      </c>
      <c r="E41" s="603"/>
    </row>
    <row r="42" spans="1:5" s="599" customFormat="1" ht="24.0" customHeight="1" x14ac:dyDescent="0.15">
      <c r="A42" s="601" t="s">
        <v>813</v>
      </c>
      <c r="B42" s="1112">
        <v>567.53</v>
      </c>
      <c r="C42" s="1112">
        <v>623.13</v>
      </c>
      <c r="D42" s="1112">
        <v>640.95</v>
      </c>
      <c r="E42" s="600"/>
    </row>
    <row r="43" spans="1:5" s="599" customFormat="1" ht="24.0" customHeight="1" x14ac:dyDescent="0.15">
      <c r="A43" s="601" t="s">
        <v>814</v>
      </c>
      <c r="B43" s="1112">
        <v>1598.22</v>
      </c>
      <c r="C43" s="1112">
        <v>1571.71</v>
      </c>
      <c r="D43" s="1112">
        <v>1569.62</v>
      </c>
      <c r="E43" s="600"/>
    </row>
    <row r="44" spans="1:5" s="599" customFormat="1" ht="24.0" customHeight="1" x14ac:dyDescent="0.15">
      <c r="A44" s="601" t="s">
        <v>874</v>
      </c>
      <c r="B44" s="1112">
        <v>112.56</v>
      </c>
      <c r="C44" s="1112">
        <v>0</v>
      </c>
      <c r="D44" s="1112">
        <v>191.77</v>
      </c>
      <c r="E44" s="600"/>
    </row>
    <row r="45" spans="1:5" s="599" customFormat="1" ht="24.0" customHeight="1" x14ac:dyDescent="0.15">
      <c r="A45" s="601" t="s">
        <v>815</v>
      </c>
      <c r="B45" s="1112">
        <v>40.04</v>
      </c>
      <c r="C45" s="1112">
        <v>44.57</v>
      </c>
      <c r="D45" s="1112">
        <v>41.04</v>
      </c>
      <c r="E45" s="600"/>
    </row>
    <row r="46" spans="1:5" s="599" customFormat="1" ht="24.0" customHeight="1" x14ac:dyDescent="0.15">
      <c r="A46" s="601" t="s">
        <v>875</v>
      </c>
      <c r="B46" s="1112">
        <v>1.26</v>
      </c>
      <c r="C46" s="1112">
        <v>4.21</v>
      </c>
      <c r="D46" s="1112">
        <v>4.21</v>
      </c>
      <c r="E46" s="600"/>
    </row>
    <row r="47" spans="1:5" s="599" customFormat="1" ht="24.0" customHeight="1" x14ac:dyDescent="0.15">
      <c r="A47" s="601" t="s">
        <v>816</v>
      </c>
      <c r="B47" s="1112"/>
      <c r="C47" s="1112">
        <v>7.15</v>
      </c>
      <c r="D47" s="1112">
        <v>8.35</v>
      </c>
      <c r="E47" s="600"/>
    </row>
    <row r="48" spans="1:5" s="71" customFormat="1" ht="24.0" customHeight="1" x14ac:dyDescent="0.15">
      <c r="A48" s="56"/>
      <c r="B48" s="1055"/>
      <c r="C48" s="1055"/>
      <c r="D48" s="1055"/>
      <c r="E48" s="96"/>
    </row>
    <row r="49" spans="1:5" s="71" customFormat="1" ht="24.0" customHeight="1" x14ac:dyDescent="0.15">
      <c r="A49" s="102" t="s">
        <v>817</v>
      </c>
      <c r="B49" s="1100"/>
      <c r="C49" s="1100"/>
      <c r="D49" s="1100"/>
      <c r="E49" s="104"/>
    </row>
    <row r="50" spans="1:255" s="71" customFormat="1" ht="44.1" customHeight="1" x14ac:dyDescent="0.15">
      <c r="A50" s="770" t="s">
        <v>818</v>
      </c>
      <c r="B50" s="1111"/>
      <c r="C50" s="1111"/>
      <c r="D50" s="1111"/>
      <c r="E50" s="770"/>
      <c r="HV50" s="81"/>
      <c r="HW50" s="81"/>
      <c r="HX50" s="81"/>
      <c r="HY50" s="81"/>
      <c r="HZ50" s="81"/>
      <c r="IA50" s="81"/>
      <c r="IB50" s="81"/>
      <c r="IC50" s="81"/>
      <c r="ID50" s="81"/>
      <c r="IE50" s="81"/>
      <c r="IF50" s="81"/>
      <c r="IG50" s="81"/>
      <c r="IH50" s="81"/>
      <c r="II50" s="81"/>
      <c r="IJ50" s="81"/>
      <c r="IK50" s="81"/>
      <c r="IL50" s="81"/>
      <c r="IM50" s="81"/>
      <c r="IN50" s="81"/>
      <c r="IO50" s="81"/>
      <c r="IP50" s="81"/>
      <c r="IQ50" s="81"/>
      <c r="IR50" s="81"/>
      <c r="IS50" s="81"/>
      <c r="IT50" s="81"/>
      <c r="IU50" s="81"/>
    </row>
    <row r="51" spans="1:229" s="81" customFormat="1" ht="24.0" customHeight="1" x14ac:dyDescent="0.15">
      <c r="A51" s="71"/>
      <c r="B51" s="913"/>
      <c r="C51" s="913"/>
      <c r="D51" s="913"/>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row>
    <row r="52" spans="1:229" s="81" customFormat="1" ht="24.0" customHeight="1" x14ac:dyDescent="0.15">
      <c r="A52" s="71"/>
      <c r="B52" s="913"/>
      <c r="C52" s="913"/>
      <c r="D52" s="913"/>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row>
    <row r="53" spans="1:229" s="81" customFormat="1" ht="24.0" customHeight="1" x14ac:dyDescent="0.15">
      <c r="A53" s="71"/>
      <c r="B53" s="913"/>
      <c r="C53" s="913"/>
      <c r="D53" s="913"/>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row>
    <row r="54" spans="1:229" s="81" customFormat="1" ht="24.0" customHeight="1" x14ac:dyDescent="0.15">
      <c r="A54" s="71"/>
      <c r="B54" s="913"/>
      <c r="C54" s="913"/>
      <c r="D54" s="913"/>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row>
    <row r="55" spans="1:229" s="81" customFormat="1" ht="24.0" customHeight="1" x14ac:dyDescent="0.15">
      <c r="A55" s="71"/>
      <c r="B55" s="913"/>
      <c r="C55" s="913"/>
      <c r="D55" s="913"/>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row>
    <row r="56" spans="1:229" s="81" customFormat="1" ht="24.0" customHeight="1" x14ac:dyDescent="0.15">
      <c r="A56" s="71"/>
      <c r="B56" s="913"/>
      <c r="C56" s="913"/>
      <c r="D56" s="913"/>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row>
    <row r="57" spans="1:229" s="81" customFormat="1" ht="24.0" customHeight="1" x14ac:dyDescent="0.15">
      <c r="A57" s="71"/>
      <c r="B57" s="913"/>
      <c r="C57" s="913"/>
      <c r="D57" s="913"/>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row>
    <row r="58" spans="1:229" s="81" customFormat="1" ht="24.0" customHeight="1" x14ac:dyDescent="0.15">
      <c r="A58" s="71"/>
      <c r="B58" s="913"/>
      <c r="C58" s="913"/>
      <c r="D58" s="913"/>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row>
    <row r="59" spans="1:229" s="81" customFormat="1" ht="24.0" customHeight="1" x14ac:dyDescent="0.15">
      <c r="A59" s="71"/>
      <c r="B59" s="913"/>
      <c r="C59" s="913"/>
      <c r="D59" s="913"/>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row>
    <row r="60" spans="1:229" s="81" customFormat="1" ht="24.0" customHeight="1" x14ac:dyDescent="0.15">
      <c r="A60" s="71"/>
      <c r="B60" s="913"/>
      <c r="C60" s="913"/>
      <c r="D60" s="913"/>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row>
    <row r="61" spans="1:229" s="81" customFormat="1" ht="24.0" customHeight="1" x14ac:dyDescent="0.15">
      <c r="A61" s="71"/>
      <c r="B61" s="913"/>
      <c r="C61" s="913"/>
      <c r="D61" s="913"/>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row>
    <row r="62" spans="1:229" s="81" customFormat="1" ht="24.0" customHeight="1" x14ac:dyDescent="0.15">
      <c r="A62" s="71"/>
      <c r="B62" s="913"/>
      <c r="C62" s="913"/>
      <c r="D62" s="913"/>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row>
    <row r="63" spans="1:229" s="81" customFormat="1" ht="24.0" customHeight="1" x14ac:dyDescent="0.15">
      <c r="A63" s="71"/>
      <c r="B63" s="913"/>
      <c r="C63" s="913"/>
      <c r="D63" s="913"/>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row>
    <row r="64" spans="1:229" s="81" customFormat="1" ht="24.0" customHeight="1" x14ac:dyDescent="0.15">
      <c r="A64" s="71"/>
      <c r="B64" s="913"/>
      <c r="C64" s="913"/>
      <c r="D64" s="913"/>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row>
    <row r="65" spans="1:229" s="81" customFormat="1" ht="24.0" customHeight="1" x14ac:dyDescent="0.15">
      <c r="A65" s="71"/>
      <c r="B65" s="913"/>
      <c r="C65" s="913"/>
      <c r="D65" s="913"/>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row>
    <row r="66" spans="1:229" s="81" customFormat="1" ht="24.0" customHeight="1" x14ac:dyDescent="0.15">
      <c r="A66" s="71"/>
      <c r="B66" s="913"/>
      <c r="C66" s="913"/>
      <c r="D66" s="913"/>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row>
    <row r="67" spans="1:229" s="81" customFormat="1" ht="24.0" customHeight="1" x14ac:dyDescent="0.15">
      <c r="A67" s="71"/>
      <c r="B67" s="913"/>
      <c r="C67" s="913"/>
      <c r="D67" s="913"/>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row>
    <row r="68" spans="1:229" s="81" customFormat="1" ht="24.0" customHeight="1" x14ac:dyDescent="0.15">
      <c r="A68" s="71"/>
      <c r="B68" s="913"/>
      <c r="C68" s="913"/>
      <c r="D68" s="913"/>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row>
    <row r="69" spans="1:229" s="81" customFormat="1" ht="24.0" customHeight="1" x14ac:dyDescent="0.15">
      <c r="A69" s="71"/>
      <c r="B69" s="913"/>
      <c r="C69" s="913"/>
      <c r="D69" s="913"/>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row>
    <row r="70" spans="1:229" s="81" customFormat="1" ht="24.0" customHeight="1" x14ac:dyDescent="0.15">
      <c r="A70" s="71"/>
      <c r="B70" s="913"/>
      <c r="C70" s="913"/>
      <c r="D70" s="913"/>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row>
    <row r="71" spans="1:229" s="81" customFormat="1" ht="24.0" customHeight="1" x14ac:dyDescent="0.15">
      <c r="A71" s="71"/>
      <c r="B71" s="913"/>
      <c r="C71" s="913"/>
      <c r="D71" s="913"/>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row>
    <row r="72" spans="1:229" s="81" customFormat="1" ht="24.0" customHeight="1" x14ac:dyDescent="0.15">
      <c r="A72" s="71"/>
      <c r="B72" s="913"/>
      <c r="C72" s="913"/>
      <c r="D72" s="913"/>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row>
    <row r="73" spans="1:229" s="81" customFormat="1" ht="24.0" customHeight="1" x14ac:dyDescent="0.15">
      <c r="A73" s="71"/>
      <c r="B73" s="913"/>
      <c r="C73" s="913"/>
      <c r="D73" s="913"/>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row>
    <row r="74" spans="1:229" s="81" customFormat="1" ht="24.0" customHeight="1" x14ac:dyDescent="0.15">
      <c r="A74" s="71"/>
      <c r="B74" s="913"/>
      <c r="C74" s="913"/>
      <c r="D74" s="913"/>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row>
    <row r="75" spans="1:229" s="81" customFormat="1" ht="24.0" customHeight="1" x14ac:dyDescent="0.15">
      <c r="A75" s="71"/>
      <c r="B75" s="913"/>
      <c r="C75" s="913"/>
      <c r="D75" s="913"/>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row>
    <row r="76" spans="1:229" s="81" customFormat="1" ht="24.0" customHeight="1" x14ac:dyDescent="0.15">
      <c r="A76" s="71"/>
      <c r="B76" s="913"/>
      <c r="C76" s="913"/>
      <c r="D76" s="913"/>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row>
    <row r="77" spans="1:229" s="81" customFormat="1" ht="24.0" customHeight="1" x14ac:dyDescent="0.15">
      <c r="A77" s="71"/>
      <c r="B77" s="913"/>
      <c r="C77" s="913"/>
      <c r="D77" s="913"/>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row>
    <row r="78" spans="1:229" s="81" customFormat="1" ht="24.0" customHeight="1" x14ac:dyDescent="0.15">
      <c r="A78" s="71"/>
      <c r="B78" s="913"/>
      <c r="C78" s="913"/>
      <c r="D78" s="913"/>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row>
    <row r="79" spans="1:229" s="81" customFormat="1" ht="24.0" customHeight="1" x14ac:dyDescent="0.15">
      <c r="A79" s="71"/>
      <c r="B79" s="913"/>
      <c r="C79" s="913"/>
      <c r="D79" s="913"/>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row>
    <row r="80" spans="1:229" s="81" customFormat="1" ht="24.0" customHeight="1" x14ac:dyDescent="0.15">
      <c r="A80" s="71"/>
      <c r="B80" s="913"/>
      <c r="C80" s="913"/>
      <c r="D80" s="913"/>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row>
    <row r="81" spans="1:229" s="81" customFormat="1" ht="24.0" customHeight="1" x14ac:dyDescent="0.15">
      <c r="A81" s="71"/>
      <c r="B81" s="913"/>
      <c r="C81" s="913"/>
      <c r="D81" s="913"/>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row>
    <row r="82" spans="1:229" s="81" customFormat="1" ht="24.0" customHeight="1" x14ac:dyDescent="0.15">
      <c r="A82" s="71"/>
      <c r="B82" s="913"/>
      <c r="C82" s="913"/>
      <c r="D82" s="913"/>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row>
    <row r="83" spans="1:229" s="81" customFormat="1" ht="24.0" customHeight="1" x14ac:dyDescent="0.15">
      <c r="A83" s="71"/>
      <c r="B83" s="913"/>
      <c r="C83" s="913"/>
      <c r="D83" s="913"/>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c r="GH83" s="71"/>
      <c r="GI83" s="71"/>
      <c r="GJ83" s="71"/>
      <c r="GK83" s="71"/>
      <c r="GL83" s="71"/>
      <c r="GM83" s="71"/>
      <c r="GN83" s="71"/>
      <c r="GO83" s="71"/>
      <c r="GP83" s="71"/>
      <c r="GQ83" s="71"/>
      <c r="GR83" s="71"/>
      <c r="GS83" s="71"/>
      <c r="GT83" s="71"/>
      <c r="GU83" s="71"/>
      <c r="GV83" s="71"/>
      <c r="GW83" s="71"/>
      <c r="GX83" s="71"/>
      <c r="GY83" s="71"/>
      <c r="GZ83" s="71"/>
      <c r="HA83" s="71"/>
      <c r="HB83" s="71"/>
      <c r="HC83" s="71"/>
      <c r="HD83" s="71"/>
      <c r="HE83" s="71"/>
      <c r="HF83" s="71"/>
      <c r="HG83" s="71"/>
      <c r="HH83" s="71"/>
      <c r="HI83" s="71"/>
      <c r="HJ83" s="71"/>
      <c r="HK83" s="71"/>
      <c r="HL83" s="71"/>
      <c r="HM83" s="71"/>
      <c r="HN83" s="71"/>
      <c r="HO83" s="71"/>
      <c r="HP83" s="71"/>
      <c r="HQ83" s="71"/>
      <c r="HR83" s="71"/>
      <c r="HS83" s="71"/>
      <c r="HT83" s="71"/>
      <c r="HU83" s="71"/>
    </row>
    <row r="84" spans="1:229" s="81" customFormat="1" ht="13.8" customHeight="1" x14ac:dyDescent="0.15">
      <c r="A84" s="71"/>
      <c r="B84" s="913"/>
      <c r="C84" s="913"/>
      <c r="D84" s="913"/>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row>
  </sheetData>
  <mergeCells count="2">
    <mergeCell ref="A2:E2"/>
    <mergeCell ref="A50:E50"/>
  </mergeCells>
  <phoneticPr fontId="0" type="noConversion"/>
  <printOptions horizontalCentered="1"/>
  <pageMargins left="0.5902039723133478" right="0.5902039723133478" top="0.39300641675633713" bottom="0.5902039723133478" header="0.5902039723133478" footer="0.39300641675633713"/>
  <pageSetup paperSize="9" scale="59" blackAndWhite="1" firstPageNumber="0" useFirstPageNumber="1"/>
  <extLst>
    <ext uri="{2D9387EB-5337-4D45-933B-B4D357D02E09}">
      <gutter val="0.0" pos="0"/>
    </ext>
  </extLst>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2"/>
  <sheetViews>
    <sheetView showZeros="0" zoomScaleNormal="100" topLeftCell="A25" workbookViewId="0">
      <selection activeCell="B25" activeCellId="0" sqref="B1:D1048576"/>
    </sheetView>
  </sheetViews>
  <sheetFormatPr defaultRowHeight="14.25" defaultColWidth="8.750133514404297" x14ac:dyDescent="0.15"/>
  <cols>
    <col min="1" max="1" width="48.625" customWidth="1" style="87"/>
    <col min="2" max="4" width="13.375" customWidth="1" style="1110"/>
    <col min="5" max="5" width="10.625" customWidth="1" style="87"/>
    <col min="6" max="235" width="8.875" customWidth="1" style="87"/>
    <col min="236" max="16384" width="8.75" style="88"/>
  </cols>
  <sheetData>
    <row r="1" spans="1:4" s="82" customFormat="1" ht="24.0" customHeight="1" x14ac:dyDescent="0.15">
      <c r="B1" s="1130"/>
      <c r="C1" s="1130"/>
      <c r="D1" s="1130"/>
    </row>
    <row r="2" spans="1:231" s="83" customFormat="1" ht="42.5" customHeight="1" x14ac:dyDescent="0.15">
      <c r="A2" s="769" t="s">
        <v>876</v>
      </c>
      <c r="B2" s="942"/>
      <c r="C2" s="942"/>
      <c r="D2" s="942"/>
      <c r="E2" s="769"/>
      <c r="HV2" s="105"/>
      <c r="HW2" s="105"/>
    </row>
    <row r="3" spans="1:237" s="84" customFormat="1" ht="27.0" customHeight="1" x14ac:dyDescent="0.15">
      <c r="B3" s="917"/>
      <c r="C3" s="917"/>
      <c r="D3" s="917"/>
      <c r="E3" s="90" t="s">
        <v>1</v>
      </c>
      <c r="IB3" s="90"/>
      <c r="IC3" s="90"/>
    </row>
    <row r="4" spans="1:237" s="602" customFormat="1" ht="30.0" customHeight="1" x14ac:dyDescent="0.15">
      <c r="A4" s="611" t="s">
        <v>775</v>
      </c>
      <c r="B4" s="1129" t="s">
        <v>509</v>
      </c>
      <c r="C4" s="1129" t="s">
        <v>533</v>
      </c>
      <c r="D4" s="1128" t="s">
        <v>5</v>
      </c>
      <c r="E4" s="610" t="s">
        <v>510</v>
      </c>
      <c r="IB4" s="609"/>
      <c r="IC4" s="609"/>
    </row>
    <row r="5" spans="1:5" s="599" customFormat="1" ht="23.25" customHeight="1" x14ac:dyDescent="0.15">
      <c r="A5" s="607" t="s">
        <v>820</v>
      </c>
      <c r="B5" s="1125"/>
      <c r="C5" s="1125"/>
      <c r="D5" s="1125"/>
      <c r="E5" s="603"/>
    </row>
    <row r="6" spans="1:5" s="599" customFormat="1" ht="23.25" customHeight="1" x14ac:dyDescent="0.15">
      <c r="A6" s="601" t="s">
        <v>821</v>
      </c>
      <c r="B6" s="1112"/>
      <c r="C6" s="1112"/>
      <c r="D6" s="1112"/>
      <c r="E6" s="600"/>
    </row>
    <row r="7" spans="1:5" s="599" customFormat="1" ht="23.25" customHeight="1" x14ac:dyDescent="0.15">
      <c r="A7" s="601" t="s">
        <v>822</v>
      </c>
      <c r="B7" s="1126"/>
      <c r="C7" s="1126"/>
      <c r="D7" s="1126"/>
      <c r="E7" s="600"/>
    </row>
    <row r="8" spans="1:5" s="599" customFormat="1" ht="23.25" customHeight="1" x14ac:dyDescent="0.15">
      <c r="A8" s="601" t="s">
        <v>823</v>
      </c>
      <c r="B8" s="1126"/>
      <c r="C8" s="1126"/>
      <c r="D8" s="1126"/>
      <c r="E8" s="600"/>
    </row>
    <row r="9" spans="1:5" s="599" customFormat="1" ht="23.25" customHeight="1" x14ac:dyDescent="0.15">
      <c r="A9" s="601" t="s">
        <v>824</v>
      </c>
      <c r="B9" s="1126"/>
      <c r="C9" s="1126"/>
      <c r="D9" s="1126"/>
      <c r="E9" s="600"/>
    </row>
    <row r="10" spans="1:5" s="599" customFormat="1" ht="23.25" customHeight="1" x14ac:dyDescent="0.15">
      <c r="A10" s="607" t="s">
        <v>825</v>
      </c>
      <c r="B10" s="1127"/>
      <c r="C10" s="1127"/>
      <c r="D10" s="1127"/>
      <c r="E10" s="600"/>
    </row>
    <row r="11" spans="1:5" s="599" customFormat="1" ht="23.25" customHeight="1" x14ac:dyDescent="0.15">
      <c r="A11" s="601" t="s">
        <v>826</v>
      </c>
      <c r="B11" s="1125"/>
      <c r="C11" s="1125"/>
      <c r="D11" s="1125"/>
      <c r="E11" s="603"/>
    </row>
    <row r="12" spans="1:5" s="599" customFormat="1" ht="23.25" customHeight="1" x14ac:dyDescent="0.15">
      <c r="A12" s="601" t="s">
        <v>827</v>
      </c>
      <c r="B12" s="1112"/>
      <c r="C12" s="1112"/>
      <c r="D12" s="1112"/>
      <c r="E12" s="600"/>
    </row>
    <row r="13" spans="1:5" s="599" customFormat="1" ht="23.25" customHeight="1" x14ac:dyDescent="0.15">
      <c r="A13" s="601" t="s">
        <v>823</v>
      </c>
      <c r="B13" s="1126"/>
      <c r="C13" s="1126"/>
      <c r="D13" s="1126"/>
      <c r="E13" s="600"/>
    </row>
    <row r="14" spans="1:5" s="599" customFormat="1" ht="23.25" customHeight="1" x14ac:dyDescent="0.15">
      <c r="A14" s="601" t="s">
        <v>828</v>
      </c>
      <c r="B14" s="1126"/>
      <c r="C14" s="1126"/>
      <c r="D14" s="1126"/>
      <c r="E14" s="600"/>
    </row>
    <row r="15" spans="1:5" s="599" customFormat="1" ht="23.25" customHeight="1" x14ac:dyDescent="0.15">
      <c r="A15" s="601" t="s">
        <v>829</v>
      </c>
      <c r="B15" s="1126"/>
      <c r="C15" s="1126"/>
      <c r="D15" s="1126"/>
      <c r="E15" s="600"/>
    </row>
    <row r="16" spans="1:5" s="599" customFormat="1" ht="23.25" customHeight="1" x14ac:dyDescent="0.15">
      <c r="A16" s="601" t="s">
        <v>830</v>
      </c>
      <c r="B16" s="1125"/>
      <c r="C16" s="1125"/>
      <c r="D16" s="1125"/>
      <c r="E16" s="603"/>
    </row>
    <row r="17" spans="1:5" s="599" customFormat="1" ht="23.25" customHeight="1" x14ac:dyDescent="0.15">
      <c r="A17" s="601" t="s">
        <v>831</v>
      </c>
      <c r="B17" s="1112"/>
      <c r="C17" s="1112"/>
      <c r="D17" s="1112"/>
      <c r="E17" s="600"/>
    </row>
    <row r="18" spans="1:5" s="599" customFormat="1" ht="23.25" customHeight="1" x14ac:dyDescent="0.15">
      <c r="A18" s="601" t="s">
        <v>832</v>
      </c>
      <c r="B18" s="1112"/>
      <c r="C18" s="1112"/>
      <c r="D18" s="1112"/>
      <c r="E18" s="600"/>
    </row>
    <row r="19" spans="1:5" s="599" customFormat="1" ht="23.25" customHeight="1" x14ac:dyDescent="0.15">
      <c r="A19" s="607" t="s">
        <v>833</v>
      </c>
      <c r="B19" s="1112"/>
      <c r="C19" s="1112"/>
      <c r="D19" s="1112"/>
      <c r="E19" s="600"/>
    </row>
    <row r="20" spans="1:5" s="599" customFormat="1" ht="23.25" customHeight="1" x14ac:dyDescent="0.15">
      <c r="A20" s="601" t="s">
        <v>834</v>
      </c>
      <c r="B20" s="1112"/>
      <c r="C20" s="1112"/>
      <c r="D20" s="1112"/>
      <c r="E20" s="600"/>
    </row>
    <row r="21" spans="1:5" s="599" customFormat="1" ht="23.25" customHeight="1" x14ac:dyDescent="0.15">
      <c r="A21" s="601" t="s">
        <v>835</v>
      </c>
      <c r="B21" s="1125"/>
      <c r="C21" s="1125"/>
      <c r="D21" s="1125"/>
      <c r="E21" s="603"/>
    </row>
    <row r="22" spans="1:5" s="599" customFormat="1" ht="23.25" customHeight="1" x14ac:dyDescent="0.15">
      <c r="A22" s="601" t="s">
        <v>836</v>
      </c>
      <c r="B22" s="1112"/>
      <c r="C22" s="1112"/>
      <c r="D22" s="1112"/>
      <c r="E22" s="600"/>
    </row>
    <row r="23" spans="1:5" s="599" customFormat="1" ht="23.25" customHeight="1" x14ac:dyDescent="0.15">
      <c r="A23" s="607" t="s">
        <v>837</v>
      </c>
      <c r="B23" s="1112"/>
      <c r="C23" s="1112"/>
      <c r="D23" s="1112"/>
      <c r="E23" s="600"/>
    </row>
    <row r="24" spans="1:5" s="599" customFormat="1" ht="23.25" customHeight="1" x14ac:dyDescent="0.15">
      <c r="A24" s="601" t="s">
        <v>838</v>
      </c>
      <c r="B24" s="1112"/>
      <c r="C24" s="1112"/>
      <c r="D24" s="1112"/>
      <c r="E24" s="600"/>
    </row>
    <row r="25" spans="1:5" s="599" customFormat="1" ht="23.25" customHeight="1" x14ac:dyDescent="0.15">
      <c r="A25" s="601" t="s">
        <v>839</v>
      </c>
      <c r="B25" s="1112"/>
      <c r="C25" s="1112"/>
      <c r="D25" s="1112"/>
      <c r="E25" s="600"/>
    </row>
    <row r="26" spans="1:5" s="599" customFormat="1" ht="23.25" customHeight="1" x14ac:dyDescent="0.15">
      <c r="A26" s="601" t="s">
        <v>840</v>
      </c>
      <c r="B26" s="1112"/>
      <c r="C26" s="1112"/>
      <c r="D26" s="1112"/>
      <c r="E26" s="600"/>
    </row>
    <row r="27" spans="1:5" s="599" customFormat="1" ht="23.25" customHeight="1" x14ac:dyDescent="0.15">
      <c r="A27" s="601" t="s">
        <v>841</v>
      </c>
      <c r="B27" s="1113"/>
      <c r="C27" s="1113"/>
      <c r="D27" s="1113"/>
      <c r="E27" s="603"/>
    </row>
    <row r="28" spans="1:5" s="599" customFormat="1" ht="23.25" customHeight="1" x14ac:dyDescent="0.15">
      <c r="A28" s="601" t="s">
        <v>842</v>
      </c>
      <c r="B28" s="1112"/>
      <c r="C28" s="1112"/>
      <c r="D28" s="1112"/>
      <c r="E28" s="600"/>
    </row>
    <row r="29" spans="1:5" s="599" customFormat="1" ht="24.0" customHeight="1" x14ac:dyDescent="0.15">
      <c r="A29" s="604" t="s">
        <v>843</v>
      </c>
      <c r="B29" s="888">
        <v>1749.62</v>
      </c>
      <c r="C29" s="888">
        <v>1698.41</v>
      </c>
      <c r="D29" s="888">
        <v>1726.6</v>
      </c>
      <c r="E29" s="605">
        <v>1</v>
      </c>
    </row>
    <row r="30" spans="1:5" s="599" customFormat="1" ht="24.0" customHeight="1" x14ac:dyDescent="0.15">
      <c r="A30" s="601" t="s">
        <v>844</v>
      </c>
      <c r="B30" s="1112">
        <v>1477.9</v>
      </c>
      <c r="C30" s="1112">
        <v>1451.54</v>
      </c>
      <c r="D30" s="1112">
        <v>1477.08</v>
      </c>
      <c r="E30" s="600"/>
    </row>
    <row r="31" spans="1:5" s="599" customFormat="1" ht="24.0" customHeight="1" x14ac:dyDescent="0.15">
      <c r="A31" s="601" t="s">
        <v>845</v>
      </c>
      <c r="B31" s="1112">
        <v>251.7</v>
      </c>
      <c r="C31" s="1112">
        <v>226.21</v>
      </c>
      <c r="D31" s="1112">
        <v>224.04</v>
      </c>
      <c r="E31" s="600"/>
    </row>
    <row r="32" spans="1:5" s="599" customFormat="1" ht="24.0" customHeight="1" x14ac:dyDescent="0.15">
      <c r="A32" s="601" t="s">
        <v>846</v>
      </c>
      <c r="B32" s="1112"/>
      <c r="C32" s="1112"/>
      <c r="D32" s="1112"/>
      <c r="E32" s="605"/>
    </row>
    <row r="33" spans="1:5" s="599" customFormat="1" ht="24.0" customHeight="1" x14ac:dyDescent="0.15">
      <c r="A33" s="601" t="s">
        <v>847</v>
      </c>
      <c r="B33" s="1112">
        <v>20.02</v>
      </c>
      <c r="C33" s="1112">
        <v>20.17</v>
      </c>
      <c r="D33" s="1112">
        <v>24.88</v>
      </c>
      <c r="E33" s="605"/>
    </row>
    <row r="34" spans="1:5" s="599" customFormat="1" ht="24.0" customHeight="1" x14ac:dyDescent="0.15">
      <c r="A34" s="601" t="s">
        <v>848</v>
      </c>
      <c r="B34" s="1112"/>
      <c r="C34" s="1112">
        <v>0.5</v>
      </c>
      <c r="D34" s="1112">
        <v>0.6</v>
      </c>
      <c r="E34" s="600"/>
    </row>
    <row r="35" spans="1:5" s="71" customFormat="1" ht="24.0" customHeight="1" x14ac:dyDescent="0.15">
      <c r="A35" s="75" t="s">
        <v>849</v>
      </c>
      <c r="B35" s="1100"/>
      <c r="C35" s="1100"/>
      <c r="D35" s="1100"/>
      <c r="E35" s="95"/>
    </row>
    <row r="36" spans="1:5" s="71" customFormat="1" ht="24.0" customHeight="1" x14ac:dyDescent="0.15">
      <c r="A36" s="56" t="s">
        <v>850</v>
      </c>
      <c r="B36" s="1055"/>
      <c r="C36" s="1055"/>
      <c r="D36" s="1055"/>
      <c r="E36" s="96"/>
    </row>
    <row r="37" spans="1:5" s="71" customFormat="1" ht="24.0" customHeight="1" x14ac:dyDescent="0.15">
      <c r="A37" s="56" t="s">
        <v>846</v>
      </c>
      <c r="B37" s="1055"/>
      <c r="C37" s="1055"/>
      <c r="D37" s="1055"/>
      <c r="E37" s="96"/>
    </row>
    <row r="38" spans="1:5" s="71" customFormat="1" ht="24.0" customHeight="1" x14ac:dyDescent="0.15">
      <c r="A38" s="56" t="s">
        <v>851</v>
      </c>
      <c r="B38" s="1055"/>
      <c r="C38" s="1055"/>
      <c r="D38" s="1055"/>
      <c r="E38" s="96"/>
    </row>
    <row r="39" spans="1:5" s="71" customFormat="1" ht="24.0" customHeight="1" x14ac:dyDescent="0.15">
      <c r="A39" s="75" t="s">
        <v>852</v>
      </c>
      <c r="B39" s="1055"/>
      <c r="C39" s="1055"/>
      <c r="D39" s="1055"/>
      <c r="E39" s="96"/>
    </row>
    <row r="40" spans="1:5" s="71" customFormat="1" ht="24.0" customHeight="1" x14ac:dyDescent="0.15">
      <c r="A40" s="56" t="s">
        <v>853</v>
      </c>
      <c r="B40" s="1055"/>
      <c r="C40" s="1055"/>
      <c r="D40" s="1055"/>
      <c r="E40" s="96"/>
    </row>
    <row r="41" spans="1:5" s="71" customFormat="1" ht="24.0" customHeight="1" x14ac:dyDescent="0.15">
      <c r="A41" s="56" t="s">
        <v>854</v>
      </c>
      <c r="B41" s="1100"/>
      <c r="C41" s="1100"/>
      <c r="D41" s="1100"/>
      <c r="E41" s="95"/>
    </row>
    <row r="42" spans="1:5" s="71" customFormat="1" ht="24.0" customHeight="1" x14ac:dyDescent="0.15">
      <c r="A42" s="56" t="s">
        <v>855</v>
      </c>
      <c r="B42" s="1055"/>
      <c r="C42" s="1055"/>
      <c r="D42" s="1055"/>
      <c r="E42" s="96"/>
    </row>
    <row r="43" spans="1:5" s="71" customFormat="1" ht="24.0" customHeight="1" x14ac:dyDescent="0.15">
      <c r="A43" s="56"/>
      <c r="B43" s="1055"/>
      <c r="C43" s="1055"/>
      <c r="D43" s="1055"/>
      <c r="E43" s="96"/>
    </row>
    <row r="44" spans="1:5" s="71" customFormat="1" ht="24.0" customHeight="1" x14ac:dyDescent="0.15">
      <c r="A44" s="102" t="s">
        <v>856</v>
      </c>
      <c r="B44" s="1124">
        <v>1652</v>
      </c>
      <c r="C44" s="1124">
        <v>1654</v>
      </c>
      <c r="D44" s="1124">
        <v>1656</v>
      </c>
      <c r="E44" s="104">
        <v>1</v>
      </c>
    </row>
    <row r="45" spans="1:255" s="71" customFormat="1" ht="39.0" customHeight="1" x14ac:dyDescent="0.15">
      <c r="A45" s="770" t="s">
        <v>818</v>
      </c>
      <c r="B45" s="1111"/>
      <c r="C45" s="1111"/>
      <c r="D45" s="1111"/>
      <c r="E45" s="770"/>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row>
    <row r="46" spans="1:235" s="81" customFormat="1" ht="24.0" customHeight="1" x14ac:dyDescent="0.15">
      <c r="A46" s="71"/>
      <c r="B46" s="913"/>
      <c r="C46" s="913"/>
      <c r="D46" s="913"/>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row>
    <row r="47" spans="1:235" s="81" customFormat="1" ht="24.0" customHeight="1" x14ac:dyDescent="0.15">
      <c r="A47" s="71"/>
      <c r="B47" s="913"/>
      <c r="C47" s="913"/>
      <c r="D47" s="913"/>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row>
    <row r="48" spans="1:235" s="81" customFormat="1" ht="24.0" customHeight="1" x14ac:dyDescent="0.15">
      <c r="A48" s="71"/>
      <c r="B48" s="913"/>
      <c r="C48" s="913"/>
      <c r="D48" s="913"/>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row>
    <row r="49" spans="1:235" s="81" customFormat="1" ht="24.0" customHeight="1" x14ac:dyDescent="0.15">
      <c r="A49" s="71"/>
      <c r="B49" s="913"/>
      <c r="C49" s="913"/>
      <c r="D49" s="913"/>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row>
    <row r="50" spans="1:235" s="81" customFormat="1" ht="24.0" customHeight="1" x14ac:dyDescent="0.15">
      <c r="A50" s="71"/>
      <c r="B50" s="913"/>
      <c r="C50" s="913"/>
      <c r="D50" s="913"/>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row>
    <row r="51" spans="1:235" s="81" customFormat="1" ht="24.0" customHeight="1" x14ac:dyDescent="0.15">
      <c r="A51" s="71"/>
      <c r="B51" s="913"/>
      <c r="C51" s="913"/>
      <c r="D51" s="913"/>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row>
    <row r="52" spans="1:235" s="81" customFormat="1" ht="24.0" customHeight="1" x14ac:dyDescent="0.15">
      <c r="A52" s="71"/>
      <c r="B52" s="913"/>
      <c r="C52" s="913"/>
      <c r="D52" s="913"/>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row>
    <row r="53" spans="1:235" s="81" customFormat="1" ht="24.0" customHeight="1" x14ac:dyDescent="0.15">
      <c r="A53" s="71"/>
      <c r="B53" s="913"/>
      <c r="C53" s="913"/>
      <c r="D53" s="913"/>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row>
    <row r="54" spans="1:235" s="81" customFormat="1" ht="24.0" customHeight="1" x14ac:dyDescent="0.15">
      <c r="A54" s="71"/>
      <c r="B54" s="913"/>
      <c r="C54" s="913"/>
      <c r="D54" s="913"/>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row>
    <row r="55" spans="1:235" s="81" customFormat="1" ht="24.0" customHeight="1" x14ac:dyDescent="0.15">
      <c r="A55" s="71"/>
      <c r="B55" s="913"/>
      <c r="C55" s="913"/>
      <c r="D55" s="913"/>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row>
    <row r="56" spans="1:235" s="81" customFormat="1" ht="24.0" customHeight="1" x14ac:dyDescent="0.15">
      <c r="A56" s="71"/>
      <c r="B56" s="913"/>
      <c r="C56" s="913"/>
      <c r="D56" s="913"/>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c r="HV56" s="71"/>
      <c r="HW56" s="71"/>
      <c r="HX56" s="71"/>
      <c r="HY56" s="71"/>
      <c r="HZ56" s="71"/>
      <c r="IA56" s="71"/>
    </row>
    <row r="57" spans="1:235" s="81" customFormat="1" ht="24.0" customHeight="1" x14ac:dyDescent="0.15">
      <c r="A57" s="71"/>
      <c r="B57" s="913"/>
      <c r="C57" s="913"/>
      <c r="D57" s="913"/>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c r="HV57" s="71"/>
      <c r="HW57" s="71"/>
      <c r="HX57" s="71"/>
      <c r="HY57" s="71"/>
      <c r="HZ57" s="71"/>
      <c r="IA57" s="71"/>
    </row>
    <row r="58" spans="1:235" s="81" customFormat="1" ht="24.0" customHeight="1" x14ac:dyDescent="0.15">
      <c r="A58" s="71"/>
      <c r="B58" s="913"/>
      <c r="C58" s="913"/>
      <c r="D58" s="913"/>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row>
    <row r="59" spans="1:235" s="81" customFormat="1" ht="24.0" customHeight="1" x14ac:dyDescent="0.15">
      <c r="A59" s="71"/>
      <c r="B59" s="913"/>
      <c r="C59" s="913"/>
      <c r="D59" s="913"/>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row>
    <row r="60" spans="1:235" s="81" customFormat="1" ht="24.0" customHeight="1" x14ac:dyDescent="0.15">
      <c r="A60" s="71"/>
      <c r="B60" s="913"/>
      <c r="C60" s="913"/>
      <c r="D60" s="913"/>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row>
    <row r="61" spans="1:235" s="81" customFormat="1" ht="24.0" customHeight="1" x14ac:dyDescent="0.15">
      <c r="A61" s="71"/>
      <c r="B61" s="913"/>
      <c r="C61" s="913"/>
      <c r="D61" s="913"/>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row>
    <row r="62" spans="1:235" s="81" customFormat="1" ht="24.0" customHeight="1" x14ac:dyDescent="0.15">
      <c r="A62" s="71"/>
      <c r="B62" s="913"/>
      <c r="C62" s="913"/>
      <c r="D62" s="913"/>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row>
    <row r="63" spans="1:235" s="81" customFormat="1" ht="24.0" customHeight="1" x14ac:dyDescent="0.15">
      <c r="A63" s="71"/>
      <c r="B63" s="913"/>
      <c r="C63" s="913"/>
      <c r="D63" s="913"/>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row>
    <row r="64" spans="1:235" s="81" customFormat="1" ht="24.0" customHeight="1" x14ac:dyDescent="0.15">
      <c r="A64" s="71"/>
      <c r="B64" s="913"/>
      <c r="C64" s="913"/>
      <c r="D64" s="913"/>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row>
    <row r="65" spans="1:235" s="81" customFormat="1" ht="24.0" customHeight="1" x14ac:dyDescent="0.15">
      <c r="A65" s="71"/>
      <c r="B65" s="913"/>
      <c r="C65" s="913"/>
      <c r="D65" s="913"/>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row>
    <row r="66" spans="1:235" s="81" customFormat="1" ht="24.0" customHeight="1" x14ac:dyDescent="0.15">
      <c r="A66" s="71"/>
      <c r="B66" s="913"/>
      <c r="C66" s="913"/>
      <c r="D66" s="913"/>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row>
    <row r="67" spans="1:235" s="81" customFormat="1" ht="24.0" customHeight="1" x14ac:dyDescent="0.15">
      <c r="A67" s="71"/>
      <c r="B67" s="913"/>
      <c r="C67" s="913"/>
      <c r="D67" s="913"/>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row>
    <row r="68" spans="1:235" s="81" customFormat="1" ht="24.0" customHeight="1" x14ac:dyDescent="0.15">
      <c r="A68" s="71"/>
      <c r="B68" s="913"/>
      <c r="C68" s="913"/>
      <c r="D68" s="913"/>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row>
    <row r="69" spans="1:235" s="81" customFormat="1" ht="24.0" customHeight="1" x14ac:dyDescent="0.15">
      <c r="A69" s="71"/>
      <c r="B69" s="913"/>
      <c r="C69" s="913"/>
      <c r="D69" s="913"/>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row>
    <row r="70" spans="1:235" s="81" customFormat="1" ht="24.0" customHeight="1" x14ac:dyDescent="0.15">
      <c r="A70" s="71"/>
      <c r="B70" s="913"/>
      <c r="C70" s="913"/>
      <c r="D70" s="913"/>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row>
    <row r="71" spans="1:235" s="81" customFormat="1" ht="24.0" customHeight="1" x14ac:dyDescent="0.15">
      <c r="A71" s="71"/>
      <c r="B71" s="913"/>
      <c r="C71" s="913"/>
      <c r="D71" s="913"/>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row>
    <row r="72" spans="1:235" s="81" customFormat="1" ht="24.0" customHeight="1" x14ac:dyDescent="0.15">
      <c r="A72" s="71"/>
      <c r="B72" s="913"/>
      <c r="C72" s="913"/>
      <c r="D72" s="913"/>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row>
    <row r="73" spans="1:235" s="81" customFormat="1" ht="24.0" customHeight="1" x14ac:dyDescent="0.15">
      <c r="A73" s="71"/>
      <c r="B73" s="913"/>
      <c r="C73" s="913"/>
      <c r="D73" s="913"/>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row>
    <row r="74" spans="1:235" s="81" customFormat="1" ht="24.0" customHeight="1" x14ac:dyDescent="0.15">
      <c r="A74" s="71"/>
      <c r="B74" s="913"/>
      <c r="C74" s="913"/>
      <c r="D74" s="913"/>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row>
    <row r="75" spans="1:235" s="81" customFormat="1" ht="24.0" customHeight="1" x14ac:dyDescent="0.15">
      <c r="A75" s="71"/>
      <c r="B75" s="913"/>
      <c r="C75" s="913"/>
      <c r="D75" s="913"/>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row>
    <row r="76" spans="1:235" s="81" customFormat="1" ht="24.0" customHeight="1" x14ac:dyDescent="0.15">
      <c r="A76" s="71"/>
      <c r="B76" s="913"/>
      <c r="C76" s="913"/>
      <c r="D76" s="913"/>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row>
    <row r="77" spans="1:235" s="81" customFormat="1" ht="24.0" customHeight="1" x14ac:dyDescent="0.15">
      <c r="A77" s="71"/>
      <c r="B77" s="913"/>
      <c r="C77" s="913"/>
      <c r="D77" s="913"/>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row>
    <row r="78" spans="1:235" s="81" customFormat="1" ht="24.0" customHeight="1" x14ac:dyDescent="0.15">
      <c r="A78" s="71"/>
      <c r="B78" s="913"/>
      <c r="C78" s="913"/>
      <c r="D78" s="913"/>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row>
    <row r="79" spans="1:235" s="81" customFormat="1" ht="24.0" customHeight="1" x14ac:dyDescent="0.15">
      <c r="A79" s="71"/>
      <c r="B79" s="913"/>
      <c r="C79" s="913"/>
      <c r="D79" s="913"/>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row>
    <row r="80" spans="1:235" s="81" customFormat="1" ht="24.0" customHeight="1" x14ac:dyDescent="0.15">
      <c r="A80" s="71"/>
      <c r="B80" s="913"/>
      <c r="C80" s="913"/>
      <c r="D80" s="913"/>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row>
    <row r="81" spans="1:235" s="81" customFormat="1" ht="24.0" customHeight="1" x14ac:dyDescent="0.15">
      <c r="A81" s="71"/>
      <c r="B81" s="913"/>
      <c r="C81" s="913"/>
      <c r="D81" s="913"/>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row>
    <row r="82" spans="1:235" s="81" customFormat="1" ht="24.0" customHeight="1" x14ac:dyDescent="0.15">
      <c r="A82" s="71"/>
      <c r="B82" s="913"/>
      <c r="C82" s="913"/>
      <c r="D82" s="913"/>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row>
  </sheetData>
  <mergeCells count="2">
    <mergeCell ref="A2:E2"/>
    <mergeCell ref="A45:E45"/>
  </mergeCells>
  <phoneticPr fontId="0" type="noConversion"/>
  <printOptions horizontalCentered="1"/>
  <pageMargins left="0.5902039723133478" right="0.5902039723133478" top="0.39300641675633713" bottom="0.5902039723133478" header="0.5902039723133478" footer="0.39300641675633713"/>
  <pageSetup paperSize="9" scale="62" blackAndWhite="1" firstPageNumber="0" useFirstPageNumber="1"/>
  <extLst>
    <ext uri="{2D9387EB-5337-4D45-933B-B4D357D02E09}">
      <gutter val="0.0" pos="0"/>
    </ext>
  </extLst>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Zeros="0" zoomScaleNormal="100" topLeftCell="A28" workbookViewId="0">
      <selection activeCell="D28" activeCellId="0" sqref="D1:D1048576"/>
    </sheetView>
  </sheetViews>
  <sheetFormatPr defaultRowHeight="13.5" defaultColWidth="9.000137329101562" x14ac:dyDescent="0.15"/>
  <cols>
    <col min="1" max="1" width="35.625" customWidth="1" style="72"/>
    <col min="2" max="2" width="13.875" customWidth="1" style="913"/>
    <col min="3" max="3" width="35.625" customWidth="1" style="72"/>
    <col min="4" max="4" width="14.5" customWidth="1" style="913"/>
    <col min="5" max="16384" width="9.0" style="72"/>
  </cols>
  <sheetData>
    <row r="1" spans="1:4" s="2" customFormat="1" ht="24.0" customHeight="1" x14ac:dyDescent="0.15">
      <c r="B1" s="1085"/>
      <c r="D1" s="1085"/>
    </row>
    <row r="2" spans="1:4" s="68" customFormat="1" ht="42.5" customHeight="1" x14ac:dyDescent="0.15">
      <c r="A2" s="738" t="s">
        <v>877</v>
      </c>
      <c r="B2" s="942"/>
      <c r="C2" s="738"/>
      <c r="D2" s="942"/>
    </row>
    <row r="3" spans="1:4" s="69" customFormat="1" ht="27.0" customHeight="1" x14ac:dyDescent="0.15">
      <c r="B3" s="917"/>
      <c r="D3" s="917" t="s">
        <v>64</v>
      </c>
    </row>
    <row r="4" spans="1:4" s="70" customFormat="1" ht="30.0" customHeight="1" x14ac:dyDescent="0.15">
      <c r="A4" s="73" t="s">
        <v>65</v>
      </c>
      <c r="B4" s="889" t="s">
        <v>5</v>
      </c>
      <c r="C4" s="52" t="s">
        <v>66</v>
      </c>
      <c r="D4" s="898" t="s">
        <v>5</v>
      </c>
    </row>
    <row r="5" spans="1:4" ht="24.0" customHeight="1" x14ac:dyDescent="0.15">
      <c r="A5" s="75" t="s">
        <v>858</v>
      </c>
      <c r="B5" s="1100">
        <v>2455.94</v>
      </c>
      <c r="C5" s="75" t="s">
        <v>859</v>
      </c>
      <c r="D5" s="1100">
        <v>1726.61</v>
      </c>
    </row>
    <row r="6" spans="1:4" s="70" customFormat="1" ht="24.0" customHeight="1" x14ac:dyDescent="0.15">
      <c r="A6" s="75" t="s">
        <v>69</v>
      </c>
      <c r="B6" s="1100">
        <v>6592.67</v>
      </c>
      <c r="C6" s="75" t="s">
        <v>70</v>
      </c>
      <c r="D6" s="1100">
        <v>7322</v>
      </c>
    </row>
    <row r="7" spans="1:4" ht="24.0" customHeight="1" x14ac:dyDescent="0.15">
      <c r="A7" s="57" t="s">
        <v>77</v>
      </c>
      <c r="B7" s="1053">
        <v>6592.67</v>
      </c>
      <c r="C7" s="57" t="s">
        <v>860</v>
      </c>
      <c r="D7" s="1053"/>
    </row>
    <row r="8" spans="1:4" s="70" customFormat="1" ht="24.0" customHeight="1" x14ac:dyDescent="0.15">
      <c r="A8" s="76" t="s">
        <v>861</v>
      </c>
      <c r="B8" s="1053"/>
      <c r="C8" s="77" t="s">
        <v>861</v>
      </c>
      <c r="D8" s="1053"/>
    </row>
    <row r="9" spans="1:4" ht="24.0" customHeight="1" x14ac:dyDescent="0.15">
      <c r="A9" s="76" t="s">
        <v>862</v>
      </c>
      <c r="B9" s="1053"/>
      <c r="C9" s="77" t="s">
        <v>862</v>
      </c>
      <c r="D9" s="1053"/>
    </row>
    <row r="10" spans="1:4" s="70" customFormat="1" ht="24.0" customHeight="1" x14ac:dyDescent="0.15">
      <c r="A10" s="76" t="s">
        <v>863</v>
      </c>
      <c r="B10" s="1053"/>
      <c r="C10" s="77" t="s">
        <v>863</v>
      </c>
      <c r="D10" s="1053"/>
    </row>
    <row r="11" spans="1:4" ht="24.0" customHeight="1" x14ac:dyDescent="0.15">
      <c r="A11" s="77" t="s">
        <v>864</v>
      </c>
      <c r="B11" s="1053"/>
      <c r="C11" s="77" t="s">
        <v>865</v>
      </c>
      <c r="D11" s="1053">
        <v>7322</v>
      </c>
    </row>
    <row r="12" spans="1:4" s="70" customFormat="1" ht="24.0" customHeight="1" x14ac:dyDescent="0.15">
      <c r="A12" s="77" t="s">
        <v>865</v>
      </c>
      <c r="B12" s="1053">
        <v>6592.67</v>
      </c>
      <c r="C12" s="77" t="s">
        <v>866</v>
      </c>
      <c r="D12" s="1053"/>
    </row>
    <row r="13" spans="1:4" ht="24.0" customHeight="1" x14ac:dyDescent="0.15">
      <c r="A13" s="77" t="s">
        <v>866</v>
      </c>
      <c r="B13" s="1053"/>
      <c r="C13" s="57" t="s">
        <v>867</v>
      </c>
      <c r="D13" s="1053"/>
    </row>
    <row r="14" spans="1:4" s="70" customFormat="1" ht="24.0" customHeight="1" x14ac:dyDescent="0.15">
      <c r="A14" s="77" t="s">
        <v>868</v>
      </c>
      <c r="B14" s="1053"/>
      <c r="C14" s="76" t="s">
        <v>861</v>
      </c>
      <c r="D14" s="1053"/>
    </row>
    <row r="15" spans="1:4" ht="24.0" customHeight="1" x14ac:dyDescent="0.15">
      <c r="A15" s="57" t="s">
        <v>869</v>
      </c>
      <c r="B15" s="1053"/>
      <c r="C15" s="76" t="s">
        <v>862</v>
      </c>
      <c r="D15" s="1053"/>
    </row>
    <row r="16" spans="1:4" s="70" customFormat="1" ht="24.0" customHeight="1" x14ac:dyDescent="0.15">
      <c r="A16" s="77" t="s">
        <v>861</v>
      </c>
      <c r="B16" s="1053"/>
      <c r="C16" s="76" t="s">
        <v>863</v>
      </c>
      <c r="D16" s="1053"/>
    </row>
    <row r="17" spans="1:4" ht="24.0" customHeight="1" x14ac:dyDescent="0.15">
      <c r="A17" s="77" t="s">
        <v>862</v>
      </c>
      <c r="B17" s="1053"/>
      <c r="C17" s="77" t="s">
        <v>864</v>
      </c>
      <c r="D17" s="1053"/>
    </row>
    <row r="18" spans="1:4" s="70" customFormat="1" ht="24.0" customHeight="1" x14ac:dyDescent="0.15">
      <c r="A18" s="77" t="s">
        <v>863</v>
      </c>
      <c r="B18" s="1053"/>
      <c r="C18" s="77" t="s">
        <v>865</v>
      </c>
      <c r="D18" s="1053"/>
    </row>
    <row r="19" spans="1:4" ht="24.0" customHeight="1" x14ac:dyDescent="0.15">
      <c r="A19" s="77" t="s">
        <v>865</v>
      </c>
      <c r="B19" s="1053">
        <v>4.21</v>
      </c>
      <c r="C19" s="77" t="s">
        <v>866</v>
      </c>
      <c r="D19" s="1053"/>
    </row>
    <row r="20" spans="1:4" ht="24.0" customHeight="1" x14ac:dyDescent="0.15">
      <c r="A20" s="77" t="s">
        <v>866</v>
      </c>
      <c r="B20" s="1053"/>
      <c r="C20" s="77" t="s">
        <v>868</v>
      </c>
      <c r="D20" s="1053"/>
    </row>
    <row r="21" spans="1:4" s="70" customFormat="1" ht="24.0" customHeight="1" x14ac:dyDescent="0.15">
      <c r="A21" s="57" t="s">
        <v>870</v>
      </c>
      <c r="B21" s="1053"/>
      <c r="C21" s="57" t="s">
        <v>871</v>
      </c>
      <c r="D21" s="1053"/>
    </row>
    <row r="22" spans="1:4" s="70" customFormat="1" ht="24.0" customHeight="1" x14ac:dyDescent="0.15">
      <c r="A22" s="76" t="s">
        <v>861</v>
      </c>
      <c r="B22" s="1053"/>
      <c r="C22" s="76" t="s">
        <v>861</v>
      </c>
      <c r="D22" s="1053"/>
    </row>
    <row r="23" spans="1:4" s="70" customFormat="1" ht="24.0" customHeight="1" x14ac:dyDescent="0.15">
      <c r="A23" s="76" t="s">
        <v>862</v>
      </c>
      <c r="B23" s="1053"/>
      <c r="C23" s="76" t="s">
        <v>862</v>
      </c>
      <c r="D23" s="1053"/>
    </row>
    <row r="24" spans="1:4" s="70" customFormat="1" ht="24.0" customHeight="1" x14ac:dyDescent="0.15">
      <c r="A24" s="76" t="s">
        <v>863</v>
      </c>
      <c r="B24" s="1053"/>
      <c r="C24" s="76" t="s">
        <v>863</v>
      </c>
      <c r="D24" s="1053"/>
    </row>
    <row r="25" spans="1:4" s="70" customFormat="1" ht="24.0" customHeight="1" x14ac:dyDescent="0.15">
      <c r="A25" s="77" t="s">
        <v>864</v>
      </c>
      <c r="B25" s="1053"/>
      <c r="C25" s="77" t="s">
        <v>864</v>
      </c>
      <c r="D25" s="1053"/>
    </row>
    <row r="26" spans="1:4" s="70" customFormat="1" ht="24.0" customHeight="1" x14ac:dyDescent="0.15">
      <c r="A26" s="77" t="s">
        <v>865</v>
      </c>
      <c r="B26" s="1053">
        <v>1569.62</v>
      </c>
      <c r="C26" s="77" t="s">
        <v>865</v>
      </c>
      <c r="D26" s="1053"/>
    </row>
    <row r="27" spans="1:4" s="70" customFormat="1" ht="24.0" customHeight="1" x14ac:dyDescent="0.15">
      <c r="A27" s="77" t="s">
        <v>866</v>
      </c>
      <c r="B27" s="1053"/>
      <c r="C27" s="77" t="s">
        <v>866</v>
      </c>
      <c r="D27" s="1053"/>
    </row>
    <row r="28" spans="1:4" s="70" customFormat="1" ht="24.0" customHeight="1" x14ac:dyDescent="0.15">
      <c r="A28" s="77" t="s">
        <v>868</v>
      </c>
      <c r="B28" s="1053"/>
      <c r="C28" s="77" t="s">
        <v>868</v>
      </c>
      <c r="D28" s="1053"/>
    </row>
    <row r="29" spans="1:4" s="70" customFormat="1" ht="24.0" customHeight="1" x14ac:dyDescent="0.15">
      <c r="A29" s="78" t="s">
        <v>872</v>
      </c>
      <c r="B29" s="1053"/>
      <c r="C29" s="57"/>
      <c r="D29" s="1053"/>
    </row>
    <row r="30" spans="1:4" s="70" customFormat="1" ht="24.0" customHeight="1" x14ac:dyDescent="0.15">
      <c r="A30" s="76" t="s">
        <v>861</v>
      </c>
      <c r="B30" s="1053"/>
      <c r="C30" s="76"/>
      <c r="D30" s="1053"/>
    </row>
    <row r="31" spans="1:4" s="70" customFormat="1" ht="24.0" customHeight="1" x14ac:dyDescent="0.15">
      <c r="A31" s="76" t="s">
        <v>862</v>
      </c>
      <c r="B31" s="1053"/>
      <c r="C31" s="76"/>
      <c r="D31" s="1053"/>
    </row>
    <row r="32" spans="1:4" s="70" customFormat="1" ht="24.0" customHeight="1" x14ac:dyDescent="0.15">
      <c r="A32" s="76" t="s">
        <v>863</v>
      </c>
      <c r="B32" s="1053"/>
      <c r="C32" s="76"/>
      <c r="D32" s="1053"/>
    </row>
    <row r="33" spans="1:4" s="70" customFormat="1" ht="24.0" customHeight="1" x14ac:dyDescent="0.15">
      <c r="A33" s="77" t="s">
        <v>864</v>
      </c>
      <c r="B33" s="1053"/>
      <c r="C33" s="76"/>
      <c r="D33" s="1053"/>
    </row>
    <row r="34" spans="1:4" s="70" customFormat="1" ht="24.0" customHeight="1" x14ac:dyDescent="0.15">
      <c r="A34" s="77" t="s">
        <v>865</v>
      </c>
      <c r="B34" s="1053"/>
      <c r="C34" s="76"/>
      <c r="D34" s="1053"/>
    </row>
    <row r="35" spans="1:4" s="70" customFormat="1" ht="24.0" customHeight="1" x14ac:dyDescent="0.15">
      <c r="A35" s="77" t="s">
        <v>866</v>
      </c>
      <c r="B35" s="1053"/>
      <c r="C35" s="76"/>
      <c r="D35" s="1053"/>
    </row>
    <row r="36" spans="1:4" s="70" customFormat="1" ht="24.0" customHeight="1" x14ac:dyDescent="0.15">
      <c r="A36" s="77" t="s">
        <v>868</v>
      </c>
      <c r="B36" s="1053"/>
      <c r="C36" s="76"/>
      <c r="D36" s="1053"/>
    </row>
    <row r="37" spans="1:4" s="70" customFormat="1" ht="24.0" customHeight="1" x14ac:dyDescent="0.15">
      <c r="A37" s="76"/>
      <c r="B37" s="1053"/>
      <c r="C37" s="76"/>
      <c r="D37" s="1053"/>
    </row>
    <row r="38" spans="1:4" ht="24.0" customHeight="1" x14ac:dyDescent="0.15">
      <c r="A38" s="52" t="s">
        <v>112</v>
      </c>
      <c r="B38" s="1100">
        <f>B5+B7</f>
        <v>9048.61</v>
      </c>
      <c r="C38" s="79" t="s">
        <v>113</v>
      </c>
      <c r="D38" s="1100">
        <v>1726.61</v>
      </c>
    </row>
    <row r="39" spans="1:4" ht="24.0" customHeight="1" x14ac:dyDescent="0.15">
      <c r="A39" s="58"/>
      <c r="B39" s="1053"/>
      <c r="C39" s="75" t="s">
        <v>114</v>
      </c>
      <c r="D39" s="1100">
        <v>7322</v>
      </c>
    </row>
    <row r="40" spans="1:4" ht="24.0" customHeight="1" x14ac:dyDescent="0.15">
      <c r="A40" s="58"/>
      <c r="B40" s="1053"/>
      <c r="C40" s="57" t="s">
        <v>861</v>
      </c>
      <c r="D40" s="1053"/>
    </row>
    <row r="41" spans="1:4" ht="24.0" customHeight="1" x14ac:dyDescent="0.15">
      <c r="A41" s="58"/>
      <c r="B41" s="1053"/>
      <c r="C41" s="57" t="s">
        <v>862</v>
      </c>
      <c r="D41" s="1053"/>
    </row>
    <row r="42" spans="1:4" ht="24.0" customHeight="1" x14ac:dyDescent="0.15">
      <c r="A42" s="58"/>
      <c r="B42" s="1053"/>
      <c r="C42" s="57" t="s">
        <v>863</v>
      </c>
      <c r="D42" s="1053"/>
    </row>
    <row r="43" spans="1:4" ht="24.0" customHeight="1" x14ac:dyDescent="0.15">
      <c r="A43" s="58"/>
      <c r="B43" s="1053"/>
      <c r="C43" s="57" t="s">
        <v>864</v>
      </c>
      <c r="D43" s="1053"/>
    </row>
    <row r="44" spans="1:4" ht="24.0" customHeight="1" x14ac:dyDescent="0.15">
      <c r="A44" s="58"/>
      <c r="B44" s="1053"/>
      <c r="C44" s="57" t="s">
        <v>865</v>
      </c>
      <c r="D44" s="1053">
        <v>7322</v>
      </c>
    </row>
    <row r="45" spans="1:4" ht="24.0" customHeight="1" x14ac:dyDescent="0.15">
      <c r="A45" s="58"/>
      <c r="B45" s="1053"/>
      <c r="C45" s="57" t="s">
        <v>866</v>
      </c>
      <c r="D45" s="1053"/>
    </row>
    <row r="46" spans="1:4" ht="24.0" customHeight="1" x14ac:dyDescent="0.15">
      <c r="A46" s="58"/>
      <c r="B46" s="1053"/>
      <c r="C46" s="57" t="s">
        <v>868</v>
      </c>
      <c r="D46" s="1053"/>
    </row>
    <row r="47" spans="1:254" s="71" customFormat="1" ht="42.5" customHeight="1" x14ac:dyDescent="0.15">
      <c r="A47" s="770" t="s">
        <v>818</v>
      </c>
      <c r="B47" s="1111"/>
      <c r="C47" s="770"/>
      <c r="D47" s="1111"/>
      <c r="HU47" s="81"/>
      <c r="HV47" s="81"/>
      <c r="HW47" s="81"/>
      <c r="HX47" s="81"/>
      <c r="HY47" s="81"/>
      <c r="HZ47" s="81"/>
      <c r="IA47" s="81"/>
      <c r="IB47" s="81"/>
      <c r="IC47" s="81"/>
      <c r="ID47" s="81"/>
      <c r="IE47" s="81"/>
      <c r="IF47" s="81"/>
      <c r="IG47" s="81"/>
      <c r="IH47" s="81"/>
      <c r="II47" s="81"/>
      <c r="IJ47" s="81"/>
      <c r="IK47" s="81"/>
      <c r="IL47" s="81"/>
      <c r="IM47" s="81"/>
      <c r="IN47" s="81"/>
      <c r="IO47" s="81"/>
      <c r="IP47" s="81"/>
      <c r="IQ47" s="81"/>
      <c r="IR47" s="81"/>
      <c r="IS47" s="81"/>
      <c r="IT47" s="81"/>
    </row>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58" blackAndWhite="1" firstPageNumber="0" useFirstPageNumber="1"/>
  <extLst>
    <ext uri="{2D9387EB-5337-4D45-933B-B4D357D02E09}">
      <gutter val="0.0" pos="0"/>
    </ext>
  </extLst>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82"/>
  <sheetViews>
    <sheetView zoomScaleNormal="100" topLeftCell="A1" workbookViewId="0">
      <pane ySplit="4" topLeftCell="A5" activePane="bottomLeft" state="frozen"/>
      <selection activeCell="B5" activeCellId="0" sqref="B5:C5"/>
      <selection pane="bottomLeft" activeCell="B5" activeCellId="0" sqref="B5:C5"/>
    </sheetView>
  </sheetViews>
  <sheetFormatPr defaultRowHeight="13.5" defaultColWidth="9.000137329101562" x14ac:dyDescent="0.15"/>
  <cols>
    <col min="1" max="1" width="29.125" customWidth="1"/>
    <col min="2" max="3" width="27.0" customWidth="1"/>
  </cols>
  <sheetData>
    <row r="1" spans="1:3" s="2" customFormat="1" ht="24.0" customHeight="1" x14ac:dyDescent="0.15">
      <c r="A1" s="66"/>
      <c r="B1" s="66"/>
      <c r="C1" s="66"/>
    </row>
    <row r="2" spans="1:3" s="3" customFormat="1" ht="42.5" customHeight="1" x14ac:dyDescent="0.15">
      <c r="A2" s="771" t="s">
        <v>878</v>
      </c>
      <c r="B2" s="771"/>
      <c r="C2" s="771"/>
    </row>
    <row r="3" spans="1:3" s="4" customFormat="1" ht="27.0" customHeight="1" x14ac:dyDescent="0.15">
      <c r="A3" s="7"/>
      <c r="C3" s="62" t="s">
        <v>64</v>
      </c>
    </row>
    <row r="4" spans="1:3" s="5" customFormat="1" ht="50.25" customHeight="1" x14ac:dyDescent="0.15">
      <c r="A4" s="8" t="s">
        <v>879</v>
      </c>
      <c r="B4" s="8" t="s">
        <v>880</v>
      </c>
      <c r="C4" s="8" t="s">
        <v>881</v>
      </c>
    </row>
    <row r="5" spans="1:3" ht="34.5" customHeight="1" x14ac:dyDescent="0.15">
      <c r="A5" s="56" t="s">
        <v>882</v>
      </c>
      <c r="B5" s="1055">
        <v>36578</v>
      </c>
      <c r="C5" s="1055">
        <v>24598</v>
      </c>
    </row>
    <row r="6" spans="1:3" ht="24.0" customHeight="1" x14ac:dyDescent="0.15">
      <c r="A6" s="56"/>
      <c r="B6" s="64"/>
      <c r="C6" s="64"/>
    </row>
    <row r="7" spans="1:3" ht="24.0" customHeight="1" x14ac:dyDescent="0.15">
      <c r="A7" s="56"/>
      <c r="B7" s="64"/>
      <c r="C7" s="64"/>
    </row>
    <row r="8" spans="1:3" ht="24.0" customHeight="1" x14ac:dyDescent="0.15">
      <c r="A8" s="56"/>
      <c r="B8" s="64"/>
      <c r="C8" s="64"/>
    </row>
    <row r="9" spans="1:3" ht="24.0" customHeight="1" x14ac:dyDescent="0.15">
      <c r="A9" s="56"/>
      <c r="B9" s="64"/>
      <c r="C9" s="64"/>
    </row>
    <row r="10" spans="1:3" ht="24.0" customHeight="1" x14ac:dyDescent="0.15">
      <c r="A10" s="55"/>
      <c r="B10" s="65"/>
      <c r="C10" s="65"/>
    </row>
    <row r="11" spans="1:3" ht="24.0" customHeight="1" x14ac:dyDescent="0.15">
      <c r="A11" s="55"/>
      <c r="B11" s="65"/>
      <c r="C11" s="65"/>
    </row>
    <row r="12" spans="1:3" ht="24.0" customHeight="1" x14ac:dyDescent="0.15">
      <c r="A12" s="56"/>
      <c r="B12" s="64"/>
      <c r="C12" s="64"/>
    </row>
    <row r="13" spans="1:3" ht="24.0" customHeight="1" x14ac:dyDescent="0.15">
      <c r="A13" s="55"/>
      <c r="B13" s="65"/>
      <c r="C13" s="65"/>
    </row>
    <row r="14" spans="1:3" ht="40.5" customHeight="1" x14ac:dyDescent="0.15">
      <c r="A14" s="772" t="s">
        <v>883</v>
      </c>
      <c r="B14" s="772"/>
      <c r="C14" s="772"/>
    </row>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sheetData>
  <mergeCells count="2">
    <mergeCell ref="A2:C2"/>
    <mergeCell ref="A14:C14"/>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Zeros="0" zoomScaleNormal="100" topLeftCell="A1" workbookViewId="0">
      <selection activeCell="F19" activeCellId="0" sqref="F19"/>
    </sheetView>
  </sheetViews>
  <sheetFormatPr defaultRowHeight="13.5" defaultColWidth="9.000137329101562" x14ac:dyDescent="0.15"/>
  <cols>
    <col min="1" max="1" width="10.625" customWidth="1" style="32"/>
    <col min="2" max="2" width="12.75" customWidth="1" style="49"/>
    <col min="3" max="3" width="20.0" customWidth="1" style="32"/>
    <col min="4" max="7" width="13.0" customWidth="1" style="32"/>
    <col min="8" max="8" width="14.75" customWidth="1" style="32"/>
  </cols>
  <sheetData>
    <row r="1" spans="1:1" s="2" customFormat="1" ht="24.0" customHeight="1" x14ac:dyDescent="0.15"/>
    <row r="2" spans="1:8" s="3" customFormat="1" ht="42.5" customHeight="1" x14ac:dyDescent="0.15">
      <c r="A2" s="729" t="s">
        <v>922</v>
      </c>
      <c r="B2" s="729"/>
      <c r="C2" s="729"/>
      <c r="D2" s="729"/>
      <c r="E2" s="729"/>
      <c r="F2" s="729"/>
      <c r="G2" s="729"/>
      <c r="H2" s="729"/>
    </row>
    <row r="3" spans="1:8" s="4" customFormat="1" ht="27.0" customHeight="1" x14ac:dyDescent="0.15">
      <c r="B3" s="7"/>
      <c r="C3" s="7"/>
      <c r="D3" s="7"/>
      <c r="E3" s="7"/>
      <c r="F3" s="7"/>
      <c r="G3" s="51"/>
      <c r="H3" s="51" t="s">
        <v>64</v>
      </c>
    </row>
    <row r="4" spans="1:8" s="48" customFormat="1" ht="30.0" customHeight="1" x14ac:dyDescent="0.15">
      <c r="A4" s="52" t="s">
        <v>923</v>
      </c>
      <c r="B4" s="8" t="s">
        <v>924</v>
      </c>
      <c r="C4" s="8" t="s">
        <v>925</v>
      </c>
      <c r="D4" s="8" t="s">
        <v>926</v>
      </c>
      <c r="E4" s="8" t="s">
        <v>927</v>
      </c>
      <c r="F4" s="8" t="s">
        <v>928</v>
      </c>
      <c r="G4" s="8" t="s">
        <v>929</v>
      </c>
      <c r="H4" s="8" t="s">
        <v>930</v>
      </c>
    </row>
    <row r="5" spans="1:8" ht="54.0" customHeight="1" x14ac:dyDescent="0.15">
      <c r="A5" s="12" t="s">
        <v>931</v>
      </c>
      <c r="B5" s="53"/>
      <c r="C5" s="14"/>
      <c r="D5" s="53"/>
      <c r="E5" s="53"/>
      <c r="F5" s="54"/>
      <c r="G5" s="55"/>
      <c r="H5" s="56"/>
    </row>
    <row r="6" spans="1:8" ht="62.1" customHeight="1" x14ac:dyDescent="0.15">
      <c r="A6" s="57"/>
      <c r="B6" s="53"/>
      <c r="C6" s="14"/>
      <c r="D6" s="53"/>
      <c r="E6" s="53"/>
      <c r="F6" s="54"/>
      <c r="G6" s="55"/>
      <c r="H6" s="56"/>
    </row>
    <row r="7" spans="1:8" ht="54.0" customHeight="1" x14ac:dyDescent="0.15">
      <c r="A7" s="57"/>
      <c r="B7" s="53"/>
      <c r="C7" s="14"/>
      <c r="D7" s="53"/>
      <c r="E7" s="53"/>
      <c r="F7" s="54"/>
      <c r="G7" s="55"/>
      <c r="H7" s="55"/>
    </row>
    <row r="8" spans="1:8" ht="54.0" customHeight="1" x14ac:dyDescent="0.15">
      <c r="A8" s="57"/>
      <c r="B8" s="53"/>
      <c r="C8" s="14"/>
      <c r="D8" s="53"/>
      <c r="E8" s="53"/>
      <c r="F8" s="54"/>
      <c r="G8" s="55"/>
      <c r="H8" s="55"/>
    </row>
    <row r="9" spans="1:8" ht="54.0" customHeight="1" x14ac:dyDescent="0.15">
      <c r="A9" s="54"/>
      <c r="B9" s="14"/>
      <c r="C9" s="14"/>
      <c r="D9" s="14"/>
      <c r="E9" s="14"/>
      <c r="F9" s="54"/>
      <c r="G9" s="56"/>
      <c r="H9" s="56"/>
    </row>
    <row r="10" spans="1:8" ht="54.0" customHeight="1" x14ac:dyDescent="0.15">
      <c r="A10" s="54"/>
      <c r="B10" s="14"/>
      <c r="C10" s="14"/>
      <c r="D10" s="14"/>
      <c r="E10" s="14"/>
      <c r="F10" s="58"/>
      <c r="G10" s="56"/>
      <c r="H10" s="56"/>
    </row>
    <row r="11" spans="1:8" ht="54.0" customHeight="1" x14ac:dyDescent="0.15">
      <c r="A11" s="772" t="s">
        <v>932</v>
      </c>
      <c r="B11" s="772"/>
      <c r="C11" s="772"/>
      <c r="D11" s="772"/>
      <c r="E11" s="772"/>
      <c r="F11" s="772"/>
      <c r="G11" s="772"/>
      <c r="H11" s="772"/>
    </row>
    <row r="12" spans="1:1" ht="24.0" customHeight="1" x14ac:dyDescent="0.15"/>
    <row r="13" spans="1:1" ht="24.0" customHeight="1" x14ac:dyDescent="0.15"/>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H2"/>
    <mergeCell ref="A11:H11"/>
  </mergeCells>
  <phoneticPr fontId="0" type="noConversion"/>
  <printOptions horizontalCentered="1"/>
  <pageMargins left="0.5902039723133478" right="0.5902039723133478" top="0.39300641675633713" bottom="0.5902039723133478" header="0.5902039723133478" footer="0.39300641675633713"/>
  <pageSetup paperSize="9" scale="83" blackAndWhite="1" firstPageNumber="0" useFirstPageNumber="1"/>
  <extLst>
    <ext uri="{2D9387EB-5337-4D45-933B-B4D357D02E09}">
      <gutter val="0.0" pos="0"/>
    </ext>
  </extLst>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78"/>
  <sheetViews>
    <sheetView showZeros="0" zoomScaleNormal="100" topLeftCell="A1" workbookViewId="0">
      <pane ySplit="4" topLeftCell="A17" activePane="bottomLeft" state="frozen"/>
      <selection activeCell="B1" activeCellId="0" sqref="B1:B1048576"/>
      <selection pane="bottomLeft" activeCell="B1" activeCellId="0" sqref="B1:B1048576"/>
    </sheetView>
  </sheetViews>
  <sheetFormatPr defaultRowHeight="13.5" defaultColWidth="9.000137329101562" x14ac:dyDescent="0.15"/>
  <cols>
    <col min="1" max="1" width="45.625" customWidth="1"/>
    <col min="2" max="2" width="21.625" customWidth="1" style="836"/>
    <col min="3" max="3" width="21.625" customWidth="1"/>
  </cols>
  <sheetData>
    <row r="1" spans="1:2" s="2" customFormat="1" ht="24.0" customHeight="1" x14ac:dyDescent="0.15">
      <c r="B1" s="1085"/>
    </row>
    <row r="2" spans="1:3" s="3" customFormat="1" ht="42.5" customHeight="1" x14ac:dyDescent="0.15">
      <c r="A2" s="738" t="s">
        <v>887</v>
      </c>
      <c r="B2" s="942"/>
      <c r="C2" s="738"/>
    </row>
    <row r="3" spans="1:3" s="4" customFormat="1" ht="27.0" customHeight="1" x14ac:dyDescent="0.15">
      <c r="B3" s="862"/>
      <c r="C3" s="7" t="s">
        <v>64</v>
      </c>
    </row>
    <row r="4" spans="1:3" s="5" customFormat="1" ht="30.0" customHeight="1" x14ac:dyDescent="0.15">
      <c r="A4" s="8" t="s">
        <v>888</v>
      </c>
      <c r="B4" s="941" t="s">
        <v>889</v>
      </c>
      <c r="C4" s="9" t="s">
        <v>890</v>
      </c>
    </row>
    <row r="5" spans="1:3" ht="24.0" customHeight="1" x14ac:dyDescent="0.15">
      <c r="A5" s="10" t="s">
        <v>891</v>
      </c>
      <c r="B5" s="1100">
        <v>24806</v>
      </c>
      <c r="C5" s="11"/>
    </row>
    <row r="6" spans="1:3" ht="24.0" customHeight="1" x14ac:dyDescent="0.15">
      <c r="A6" s="12" t="s">
        <v>892</v>
      </c>
      <c r="B6" s="1053">
        <v>24598</v>
      </c>
      <c r="C6" s="14"/>
    </row>
    <row r="7" spans="1:3" ht="24.0" customHeight="1" x14ac:dyDescent="0.15">
      <c r="A7" s="12" t="s">
        <v>893</v>
      </c>
      <c r="B7" s="1053">
        <v>208</v>
      </c>
      <c r="C7" s="14"/>
    </row>
    <row r="8" spans="1:3" ht="24.0" customHeight="1" x14ac:dyDescent="0.15">
      <c r="A8" s="10" t="s">
        <v>894</v>
      </c>
      <c r="B8" s="885">
        <v>36866</v>
      </c>
      <c r="C8" s="15"/>
    </row>
    <row r="9" spans="1:3" ht="24.0" customHeight="1" x14ac:dyDescent="0.15">
      <c r="A9" s="12" t="s">
        <v>892</v>
      </c>
      <c r="B9" s="1053">
        <v>36578</v>
      </c>
      <c r="C9" s="16"/>
    </row>
    <row r="10" spans="1:3" ht="24.0" customHeight="1" x14ac:dyDescent="0.15">
      <c r="A10" s="12" t="s">
        <v>893</v>
      </c>
      <c r="B10" s="1053">
        <v>288</v>
      </c>
      <c r="C10" s="16"/>
    </row>
    <row r="11" spans="1:3" ht="24.0" customHeight="1" x14ac:dyDescent="0.15">
      <c r="A11" s="10" t="s">
        <v>895</v>
      </c>
      <c r="B11" s="885"/>
      <c r="C11" s="15"/>
    </row>
    <row r="12" spans="1:3" ht="24.0" customHeight="1" x14ac:dyDescent="0.15">
      <c r="A12" s="12" t="s">
        <v>896</v>
      </c>
      <c r="B12" s="887"/>
      <c r="C12" s="14"/>
    </row>
    <row r="13" spans="1:3" ht="24.0" customHeight="1" x14ac:dyDescent="0.15">
      <c r="A13" s="12" t="s">
        <v>897</v>
      </c>
      <c r="B13" s="887">
        <v>2575</v>
      </c>
      <c r="C13" s="14"/>
    </row>
    <row r="14" spans="1:3" ht="24.0" customHeight="1" x14ac:dyDescent="0.15">
      <c r="A14" s="12" t="s">
        <v>898</v>
      </c>
      <c r="B14" s="887"/>
      <c r="C14" s="14"/>
    </row>
    <row r="15" spans="1:3" ht="24.0" customHeight="1" x14ac:dyDescent="0.15">
      <c r="A15" s="12" t="s">
        <v>899</v>
      </c>
      <c r="B15" s="887"/>
      <c r="C15" s="14"/>
    </row>
    <row r="16" spans="1:3" ht="24.0" customHeight="1" x14ac:dyDescent="0.15">
      <c r="A16" s="10" t="s">
        <v>900</v>
      </c>
      <c r="B16" s="887">
        <v>2575</v>
      </c>
      <c r="C16" s="15"/>
    </row>
    <row r="17" spans="1:3" ht="24.0" customHeight="1" x14ac:dyDescent="0.15">
      <c r="A17" s="12" t="s">
        <v>901</v>
      </c>
      <c r="B17" s="887">
        <v>2575</v>
      </c>
      <c r="C17" s="14"/>
    </row>
    <row r="18" spans="1:3" ht="24.0" customHeight="1" x14ac:dyDescent="0.15">
      <c r="A18" s="12" t="s">
        <v>902</v>
      </c>
      <c r="B18" s="887"/>
      <c r="C18" s="14"/>
    </row>
    <row r="19" spans="1:3" ht="24.0" customHeight="1" x14ac:dyDescent="0.15">
      <c r="A19" s="10" t="s">
        <v>903</v>
      </c>
      <c r="B19" s="887">
        <f>SUM(B20:B21)</f>
        <v>899.3199999999999</v>
      </c>
      <c r="C19" s="15"/>
    </row>
    <row r="20" spans="1:3" ht="24.0" customHeight="1" x14ac:dyDescent="0.15">
      <c r="A20" s="12" t="s">
        <v>904</v>
      </c>
      <c r="B20" s="887">
        <v>891.16</v>
      </c>
      <c r="C20" s="14"/>
    </row>
    <row r="21" spans="1:3" ht="24.0" customHeight="1" x14ac:dyDescent="0.15">
      <c r="A21" s="12" t="s">
        <v>905</v>
      </c>
      <c r="B21" s="887">
        <v>8.16</v>
      </c>
      <c r="C21" s="14"/>
    </row>
    <row r="22" spans="1:3" ht="24.0" customHeight="1" x14ac:dyDescent="0.15">
      <c r="A22" s="10" t="s">
        <v>906</v>
      </c>
      <c r="B22" s="1124"/>
      <c r="C22" s="18"/>
    </row>
    <row r="23" spans="1:3" ht="24.0" customHeight="1" x14ac:dyDescent="0.15">
      <c r="A23" s="12" t="s">
        <v>892</v>
      </c>
      <c r="B23" s="1055">
        <v>24598</v>
      </c>
      <c r="C23" s="14"/>
    </row>
    <row r="24" spans="1:3" ht="24.0" customHeight="1" x14ac:dyDescent="0.15">
      <c r="A24" s="12" t="s">
        <v>893</v>
      </c>
      <c r="B24" s="1055">
        <v>208</v>
      </c>
      <c r="C24" s="14"/>
    </row>
    <row r="25" spans="1:3" ht="24.0" customHeight="1" x14ac:dyDescent="0.15">
      <c r="A25" s="10" t="s">
        <v>907</v>
      </c>
      <c r="B25" s="1124">
        <v>36866</v>
      </c>
      <c r="C25" s="18"/>
    </row>
    <row r="26" spans="1:3" ht="24.0" customHeight="1" x14ac:dyDescent="0.15">
      <c r="A26" s="12" t="s">
        <v>892</v>
      </c>
      <c r="B26" s="1055">
        <v>36578</v>
      </c>
      <c r="C26" s="14"/>
    </row>
    <row r="27" spans="1:3" ht="24.0" customHeight="1" x14ac:dyDescent="0.15">
      <c r="A27" s="12" t="s">
        <v>893</v>
      </c>
      <c r="B27" s="1055">
        <v>288</v>
      </c>
      <c r="C27" s="14"/>
    </row>
    <row r="28" spans="1:3" ht="65.1" customHeight="1" x14ac:dyDescent="0.15">
      <c r="A28" s="772" t="s">
        <v>908</v>
      </c>
      <c r="B28" s="1138"/>
      <c r="C28" s="772"/>
    </row>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sheetData>
  <mergeCells count="2">
    <mergeCell ref="A2:C2"/>
    <mergeCell ref="A28:C28"/>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80"/>
  <sheetViews>
    <sheetView showZeros="0" zoomScaleNormal="100" topLeftCell="A1" workbookViewId="0">
      <selection activeCell="B6" activeCellId="0" sqref="B6:B10"/>
    </sheetView>
  </sheetViews>
  <sheetFormatPr defaultRowHeight="13.5" defaultColWidth="9.000137329101562" x14ac:dyDescent="0.15"/>
  <cols>
    <col min="1" max="1" width="60.625" customWidth="1"/>
    <col min="2" max="2" width="28.125" customWidth="1"/>
  </cols>
  <sheetData>
    <row r="1" spans="1:1" s="2" customFormat="1" ht="24.0" customHeight="1" x14ac:dyDescent="0.15"/>
    <row r="2" spans="1:2" s="3" customFormat="1" ht="42.5" customHeight="1" x14ac:dyDescent="0.15">
      <c r="A2" s="729" t="s">
        <v>909</v>
      </c>
      <c r="B2" s="731"/>
    </row>
    <row r="3" spans="1:2" s="4" customFormat="1" ht="27.0" customHeight="1" x14ac:dyDescent="0.15">
      <c r="B3" s="4" t="s">
        <v>64</v>
      </c>
    </row>
    <row r="4" spans="1:2" s="5" customFormat="1" ht="30.0" customHeight="1" x14ac:dyDescent="0.15">
      <c r="A4" s="52" t="s">
        <v>910</v>
      </c>
      <c r="B4" s="52" t="s">
        <v>890</v>
      </c>
    </row>
    <row r="5" spans="1:2" ht="30.0" customHeight="1" x14ac:dyDescent="0.15">
      <c r="A5" s="59" t="s">
        <v>911</v>
      </c>
      <c r="B5" s="54">
        <v>0</v>
      </c>
    </row>
    <row r="6" spans="1:2" ht="30.0" customHeight="1" x14ac:dyDescent="0.15">
      <c r="A6" s="59" t="s">
        <v>912</v>
      </c>
      <c r="B6" s="1140">
        <v>0</v>
      </c>
    </row>
    <row r="7" spans="1:2" ht="30.0" customHeight="1" x14ac:dyDescent="0.15">
      <c r="A7" s="59" t="s">
        <v>913</v>
      </c>
      <c r="B7" s="1140">
        <v>8.16</v>
      </c>
    </row>
    <row r="8" spans="1:2" ht="30.0" customHeight="1" x14ac:dyDescent="0.15">
      <c r="A8" s="60" t="s">
        <v>914</v>
      </c>
      <c r="B8" s="1140"/>
    </row>
    <row r="9" spans="1:2" ht="30.0" customHeight="1" x14ac:dyDescent="0.15">
      <c r="A9" s="60" t="s">
        <v>915</v>
      </c>
      <c r="B9" s="1140">
        <v>8.16</v>
      </c>
    </row>
    <row r="10" spans="1:2" ht="30.0" customHeight="1" x14ac:dyDescent="0.15">
      <c r="A10" s="59" t="s">
        <v>916</v>
      </c>
      <c r="B10" s="1140">
        <v>208</v>
      </c>
    </row>
    <row r="11" spans="1:2" ht="30.0" customHeight="1" x14ac:dyDescent="0.15">
      <c r="A11" s="59" t="s">
        <v>917</v>
      </c>
      <c r="B11" s="54" t="s">
        <v>918</v>
      </c>
    </row>
    <row r="12" spans="1:2" ht="30.0" customHeight="1" x14ac:dyDescent="0.15">
      <c r="A12" s="59" t="s">
        <v>919</v>
      </c>
      <c r="B12" s="54" t="s">
        <v>920</v>
      </c>
    </row>
    <row r="13" spans="1:9" ht="81.95" customHeight="1" x14ac:dyDescent="0.15">
      <c r="A13" s="772" t="s">
        <v>921</v>
      </c>
      <c r="B13" s="772"/>
      <c r="C13" s="61"/>
      <c r="D13" s="61"/>
      <c r="E13" s="61"/>
      <c r="F13" s="61"/>
      <c r="G13" s="61"/>
      <c r="H13" s="61"/>
      <c r="I13" s="61"/>
    </row>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sheetData>
  <mergeCells count="2">
    <mergeCell ref="A2:B2"/>
    <mergeCell ref="A13:B1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GridLines="0" showZeros="0" zoomScaleNormal="100" topLeftCell="A1" workbookViewId="0">
      <selection activeCell="D5" activeCellId="0" sqref="D5"/>
    </sheetView>
  </sheetViews>
  <sheetFormatPr defaultRowHeight="15.0" customHeight="1" defaultColWidth="9.000137329101562" x14ac:dyDescent="0.15"/>
  <cols>
    <col min="1" max="1" width="37.75" customWidth="1" style="189"/>
    <col min="2" max="4" width="20.375" customWidth="1" style="851"/>
    <col min="5" max="5" width="17.875" customWidth="1" style="189"/>
    <col min="6" max="6" width="10.375" customWidth="1" style="189"/>
    <col min="7" max="7" width="9.0" style="189"/>
    <col min="8" max="8" width="3.625" customWidth="1" style="189"/>
    <col min="9" max="9" width="9.0" style="189"/>
    <col min="10" max="10" width="10.75" customWidth="1" style="289"/>
    <col min="11" max="16384" width="9.0" style="189"/>
  </cols>
  <sheetData>
    <row r="1" spans="1:10" s="205" customFormat="1" ht="24.0" customHeight="1" x14ac:dyDescent="0.15">
      <c r="A1" s="210"/>
      <c r="B1" s="864"/>
      <c r="C1" s="864"/>
      <c r="D1" s="864"/>
      <c r="E1" s="210"/>
      <c r="F1" s="211"/>
      <c r="J1" s="289"/>
    </row>
    <row r="2" spans="1:10" s="3" customFormat="1" ht="42.5" customHeight="1" x14ac:dyDescent="0.15">
      <c r="A2" s="729" t="s">
        <v>0</v>
      </c>
      <c r="B2" s="863"/>
      <c r="C2" s="863"/>
      <c r="D2" s="863"/>
      <c r="E2" s="729"/>
      <c r="F2" s="729"/>
      <c r="J2" s="289"/>
    </row>
    <row r="3" spans="1:10" s="4" customFormat="1" ht="27.0" customHeight="1" x14ac:dyDescent="0.15">
      <c r="B3" s="862"/>
      <c r="C3" s="862"/>
      <c r="D3" s="862"/>
      <c r="F3" s="4" t="s">
        <v>1</v>
      </c>
      <c r="J3" s="289"/>
    </row>
    <row r="4" spans="1:10" s="5" customFormat="1" ht="30.0" customHeight="1" x14ac:dyDescent="0.15">
      <c r="A4" s="413" t="s">
        <v>2</v>
      </c>
      <c r="B4" s="861" t="s">
        <v>3</v>
      </c>
      <c r="C4" s="861" t="s">
        <v>4</v>
      </c>
      <c r="D4" s="861" t="s">
        <v>5</v>
      </c>
      <c r="E4" s="195" t="s">
        <v>6</v>
      </c>
      <c r="F4" s="195" t="s">
        <v>7</v>
      </c>
      <c r="J4" s="289"/>
    </row>
    <row r="5" spans="1:10" ht="30.0" customHeight="1" x14ac:dyDescent="0.15">
      <c r="A5" s="448" t="s">
        <v>8</v>
      </c>
      <c r="B5" s="860">
        <f>SUM(B6:B22)</f>
        <v>15620</v>
      </c>
      <c r="C5" s="860">
        <f>SUM(C6:C22)</f>
        <v>18180</v>
      </c>
      <c r="D5" s="854">
        <f>SUM(D6:D22)</f>
        <v>18180</v>
      </c>
      <c r="E5" s="424">
        <f>+D5/B5</f>
        <v>1.1638924455825865</v>
      </c>
      <c r="F5" s="417">
        <v>0.50397088021178</v>
      </c>
      <c r="J5" s="289"/>
    </row>
    <row r="6" spans="1:10" ht="30.0" customHeight="1" x14ac:dyDescent="0.15">
      <c r="A6" s="449" t="s">
        <v>9</v>
      </c>
      <c r="B6" s="856">
        <v>8050</v>
      </c>
      <c r="C6" s="856">
        <v>9182</v>
      </c>
      <c r="D6" s="856">
        <v>9182</v>
      </c>
      <c r="E6" s="417">
        <f>+D6/B6</f>
        <v>1.1406211180124224</v>
      </c>
      <c r="F6" s="417">
        <v>0.371061669404211</v>
      </c>
      <c r="J6" s="289"/>
    </row>
    <row r="7" spans="1:10" ht="30.0" customHeight="1" x14ac:dyDescent="0.15">
      <c r="A7" s="449" t="s">
        <v>10</v>
      </c>
      <c r="B7" s="856"/>
      <c r="C7" s="856"/>
      <c r="D7" s="856"/>
      <c r="E7" s="417"/>
      <c r="F7" s="417"/>
      <c r="J7" s="289"/>
    </row>
    <row r="8" spans="1:10" ht="30.0" customHeight="1" x14ac:dyDescent="0.15">
      <c r="A8" s="449" t="s">
        <v>11</v>
      </c>
      <c r="B8" s="856">
        <v>900</v>
      </c>
      <c r="C8" s="856">
        <v>1964</v>
      </c>
      <c r="D8" s="856">
        <v>1964</v>
      </c>
      <c r="E8" s="417">
        <f>+D8/B8</f>
        <v>2.1822222222222223</v>
      </c>
      <c r="F8" s="417">
        <v>2.42757417102967</v>
      </c>
      <c r="J8" s="289"/>
    </row>
    <row r="9" spans="1:10" ht="30.0" customHeight="1" x14ac:dyDescent="0.15">
      <c r="A9" s="449" t="s">
        <v>12</v>
      </c>
      <c r="B9" s="856"/>
      <c r="C9" s="856"/>
      <c r="D9" s="856"/>
      <c r="E9" s="417"/>
      <c r="F9" s="417"/>
      <c r="J9" s="289"/>
    </row>
    <row r="10" spans="1:10" ht="30.0" customHeight="1" x14ac:dyDescent="0.15">
      <c r="A10" s="449" t="s">
        <v>13</v>
      </c>
      <c r="B10" s="856">
        <v>700</v>
      </c>
      <c r="C10" s="856">
        <v>446</v>
      </c>
      <c r="D10" s="856">
        <v>446</v>
      </c>
      <c r="E10" s="417">
        <f>+D10/B10</f>
        <v>0.6371428571428571</v>
      </c>
      <c r="F10" s="417">
        <v>0.368098159509202</v>
      </c>
      <c r="J10" s="289"/>
    </row>
    <row r="11" spans="1:10" ht="30.0" customHeight="1" x14ac:dyDescent="0.15">
      <c r="A11" s="449" t="s">
        <v>14</v>
      </c>
      <c r="B11" s="856">
        <v>700</v>
      </c>
      <c r="C11" s="856">
        <v>669</v>
      </c>
      <c r="D11" s="856">
        <v>669</v>
      </c>
      <c r="E11" s="417">
        <f>+D11/B11</f>
        <v>0.9557142857142857</v>
      </c>
      <c r="F11" s="417">
        <v>0.0738362760834671</v>
      </c>
      <c r="J11" s="289"/>
    </row>
    <row r="12" spans="1:10" ht="30.0" customHeight="1" x14ac:dyDescent="0.15">
      <c r="A12" s="449" t="s">
        <v>15</v>
      </c>
      <c r="B12" s="856">
        <v>600</v>
      </c>
      <c r="C12" s="856">
        <v>866</v>
      </c>
      <c r="D12" s="856">
        <v>866</v>
      </c>
      <c r="E12" s="417">
        <f>+D12/B12</f>
        <v>1.4433333333333334</v>
      </c>
      <c r="F12" s="417">
        <v>0.8004158004158</v>
      </c>
      <c r="J12" s="289"/>
    </row>
    <row r="13" spans="1:10" ht="30.0" customHeight="1" x14ac:dyDescent="0.15">
      <c r="A13" s="449" t="s">
        <v>16</v>
      </c>
      <c r="B13" s="856">
        <v>1200</v>
      </c>
      <c r="C13" s="856">
        <v>825</v>
      </c>
      <c r="D13" s="856">
        <v>825</v>
      </c>
      <c r="E13" s="417">
        <f>+D13/B13</f>
        <v>0.6875</v>
      </c>
      <c r="F13" s="417">
        <v>-0.0963855421686747</v>
      </c>
      <c r="J13" s="289"/>
    </row>
    <row r="14" spans="1:12" ht="30.0" customHeight="1" x14ac:dyDescent="0.15">
      <c r="A14" s="449" t="s">
        <v>17</v>
      </c>
      <c r="B14" s="856">
        <v>500</v>
      </c>
      <c r="C14" s="856">
        <v>334</v>
      </c>
      <c r="D14" s="856">
        <v>334</v>
      </c>
      <c r="E14" s="417">
        <f>+D14/B14</f>
        <v>0.668</v>
      </c>
      <c r="F14" s="417">
        <v>0</v>
      </c>
      <c r="J14" s="289"/>
      <c r="L14" s="441"/>
    </row>
    <row r="15" spans="1:10" ht="30.0" customHeight="1" x14ac:dyDescent="0.15">
      <c r="A15" s="449" t="s">
        <v>18</v>
      </c>
      <c r="B15" s="856">
        <v>800</v>
      </c>
      <c r="C15" s="856">
        <v>813</v>
      </c>
      <c r="D15" s="856">
        <v>813</v>
      </c>
      <c r="E15" s="417">
        <f>+D15/B15</f>
        <v>1.01625</v>
      </c>
      <c r="F15" s="417">
        <v>0.5426944971537</v>
      </c>
      <c r="J15" s="289"/>
    </row>
    <row r="16" spans="1:10" ht="30.0" customHeight="1" x14ac:dyDescent="0.15">
      <c r="A16" s="449" t="s">
        <v>19</v>
      </c>
      <c r="B16" s="856">
        <v>935</v>
      </c>
      <c r="C16" s="856">
        <v>1587</v>
      </c>
      <c r="D16" s="856">
        <v>1587</v>
      </c>
      <c r="E16" s="417">
        <f>+D16/B16</f>
        <v>1.697326203208556</v>
      </c>
      <c r="F16" s="417">
        <v>1.68074324324324</v>
      </c>
      <c r="J16" s="289"/>
    </row>
    <row r="17" spans="1:10" ht="30.0" customHeight="1" x14ac:dyDescent="0.15">
      <c r="A17" s="449" t="s">
        <v>20</v>
      </c>
      <c r="B17" s="856">
        <v>330</v>
      </c>
      <c r="C17" s="856">
        <v>373</v>
      </c>
      <c r="D17" s="856">
        <v>373</v>
      </c>
      <c r="E17" s="417">
        <f>+D17/B17</f>
        <v>1.1303030303030304</v>
      </c>
      <c r="F17" s="417">
        <v>0.0626780626780627</v>
      </c>
      <c r="J17" s="289"/>
    </row>
    <row r="18" spans="1:10" ht="30.0" customHeight="1" x14ac:dyDescent="0.15">
      <c r="A18" s="449" t="s">
        <v>21</v>
      </c>
      <c r="B18" s="856"/>
      <c r="C18" s="856"/>
      <c r="D18" s="856"/>
      <c r="E18" s="417"/>
      <c r="F18" s="417"/>
      <c r="J18" s="289"/>
    </row>
    <row r="19" spans="1:10" ht="30.0" customHeight="1" x14ac:dyDescent="0.15">
      <c r="A19" s="449" t="s">
        <v>22</v>
      </c>
      <c r="B19" s="857">
        <v>880</v>
      </c>
      <c r="C19" s="856">
        <v>1095</v>
      </c>
      <c r="D19" s="856">
        <v>1095</v>
      </c>
      <c r="E19" s="417">
        <f>+D19/B19</f>
        <v>1.2443181818181819</v>
      </c>
      <c r="F19" s="417">
        <v>0.689814814814815</v>
      </c>
      <c r="J19" s="289"/>
    </row>
    <row r="20" spans="1:10" ht="30.0" customHeight="1" x14ac:dyDescent="0.15">
      <c r="A20" s="449" t="s">
        <v>23</v>
      </c>
      <c r="B20" s="857"/>
      <c r="C20" s="856"/>
      <c r="D20" s="856"/>
      <c r="E20" s="417"/>
      <c r="F20" s="417"/>
      <c r="J20" s="289"/>
    </row>
    <row r="21" spans="1:10" ht="30.0" customHeight="1" x14ac:dyDescent="0.15">
      <c r="A21" s="449" t="s">
        <v>24</v>
      </c>
      <c r="B21" s="857">
        <v>25</v>
      </c>
      <c r="C21" s="856">
        <v>26</v>
      </c>
      <c r="D21" s="856">
        <v>26</v>
      </c>
      <c r="E21" s="417">
        <f>+D21/B21</f>
        <v>1.04</v>
      </c>
      <c r="F21" s="417">
        <v>0.130434782608696</v>
      </c>
      <c r="J21" s="289"/>
    </row>
    <row r="22" spans="1:10" ht="30.0" customHeight="1" x14ac:dyDescent="0.15">
      <c r="A22" s="449" t="s">
        <v>25</v>
      </c>
      <c r="B22" s="857"/>
      <c r="C22" s="856"/>
      <c r="D22" s="856"/>
      <c r="E22" s="424"/>
      <c r="F22" s="417"/>
      <c r="J22" s="289"/>
    </row>
    <row r="23" spans="1:10" ht="30.0" customHeight="1" x14ac:dyDescent="0.15">
      <c r="A23" s="448" t="s">
        <v>26</v>
      </c>
      <c r="B23" s="860">
        <f>SUM(B24:B31)</f>
        <v>4380</v>
      </c>
      <c r="C23" s="860">
        <f>SUM(C24:C31)</f>
        <v>4384</v>
      </c>
      <c r="D23" s="854">
        <f>SUM(D24:D31)</f>
        <v>4384</v>
      </c>
      <c r="E23" s="424">
        <f>+D23/B23</f>
        <v>1.0009132420091325</v>
      </c>
      <c r="F23" s="424">
        <v>-0.449315412636603</v>
      </c>
      <c r="J23" s="289"/>
    </row>
    <row r="24" spans="1:10" ht="30.0" customHeight="1" x14ac:dyDescent="0.15">
      <c r="A24" s="449" t="s">
        <v>27</v>
      </c>
      <c r="B24" s="859">
        <v>1780</v>
      </c>
      <c r="C24" s="856">
        <v>2089</v>
      </c>
      <c r="D24" s="856">
        <v>2089</v>
      </c>
      <c r="E24" s="417">
        <f>+D24/B24</f>
        <v>1.1735955056179774</v>
      </c>
      <c r="F24" s="417">
        <v>-0.170043702820818</v>
      </c>
      <c r="J24" s="289"/>
    </row>
    <row r="25" spans="1:10" ht="30.0" customHeight="1" x14ac:dyDescent="0.15">
      <c r="A25" s="449" t="s">
        <v>28</v>
      </c>
      <c r="B25" s="859">
        <v>600</v>
      </c>
      <c r="C25" s="856">
        <v>373</v>
      </c>
      <c r="D25" s="856">
        <v>373</v>
      </c>
      <c r="E25" s="417">
        <f>+D25/B25</f>
        <v>0.6216666666666667</v>
      </c>
      <c r="F25" s="417">
        <v>-0.832885304659498</v>
      </c>
      <c r="J25" s="289"/>
    </row>
    <row r="26" spans="1:10" ht="30.0" customHeight="1" x14ac:dyDescent="0.15">
      <c r="A26" s="449" t="s">
        <v>29</v>
      </c>
      <c r="B26" s="859">
        <v>1000</v>
      </c>
      <c r="C26" s="856">
        <v>1266</v>
      </c>
      <c r="D26" s="856">
        <v>1266</v>
      </c>
      <c r="E26" s="417">
        <f>+D26/B26</f>
        <v>1.266</v>
      </c>
      <c r="F26" s="417">
        <v>-0.490543259557344</v>
      </c>
      <c r="J26" s="289"/>
    </row>
    <row r="27" spans="1:10" ht="30.0" customHeight="1" x14ac:dyDescent="0.15">
      <c r="A27" s="449" t="s">
        <v>30</v>
      </c>
      <c r="B27" s="859"/>
      <c r="C27" s="856"/>
      <c r="D27" s="856"/>
      <c r="E27" s="417"/>
      <c r="F27" s="417"/>
      <c r="J27" s="289"/>
    </row>
    <row r="28" spans="1:10" ht="30.0" customHeight="1" x14ac:dyDescent="0.15">
      <c r="A28" s="450" t="s">
        <v>31</v>
      </c>
      <c r="B28" s="859">
        <v>950</v>
      </c>
      <c r="C28" s="856">
        <v>643</v>
      </c>
      <c r="D28" s="856">
        <v>643</v>
      </c>
      <c r="E28" s="417">
        <f>+D28/B28</f>
        <v>0.6768421052631579</v>
      </c>
      <c r="F28" s="417">
        <v>-0.0474074074074074</v>
      </c>
      <c r="J28" s="289"/>
    </row>
    <row r="29" spans="1:10" ht="30.0" customHeight="1" x14ac:dyDescent="0.15">
      <c r="A29" s="450" t="s">
        <v>32</v>
      </c>
      <c r="B29" s="859"/>
      <c r="C29" s="856"/>
      <c r="D29" s="856"/>
      <c r="E29" s="417"/>
      <c r="F29" s="417"/>
      <c r="J29" s="289"/>
    </row>
    <row r="30" spans="1:10" ht="30.0" customHeight="1" x14ac:dyDescent="0.15">
      <c r="A30" s="451" t="s">
        <v>33</v>
      </c>
      <c r="B30" s="858">
        <v>50</v>
      </c>
      <c r="C30" s="856">
        <v>13</v>
      </c>
      <c r="D30" s="856">
        <v>13</v>
      </c>
      <c r="E30" s="417">
        <f>+D30/B30</f>
        <v>0.26</v>
      </c>
      <c r="F30" s="417">
        <v>-0.745098039215686</v>
      </c>
      <c r="J30" s="289"/>
    </row>
    <row r="31" spans="1:10" ht="30.0" customHeight="1" x14ac:dyDescent="0.15">
      <c r="A31" s="449" t="s">
        <v>34</v>
      </c>
      <c r="B31" s="857"/>
      <c r="C31" s="856"/>
      <c r="D31" s="856"/>
      <c r="E31" s="417"/>
      <c r="F31" s="417"/>
      <c r="J31" s="289"/>
    </row>
    <row r="32" spans="1:10" s="5" customFormat="1" ht="30.0" customHeight="1" x14ac:dyDescent="0.15">
      <c r="A32" s="195" t="s">
        <v>35</v>
      </c>
      <c r="B32" s="855">
        <f>+B5+B23</f>
        <v>20000</v>
      </c>
      <c r="C32" s="855">
        <f>+C5+C23</f>
        <v>22564</v>
      </c>
      <c r="D32" s="854">
        <f>+D5+D23</f>
        <v>22564</v>
      </c>
      <c r="E32" s="424">
        <f>+D32/B32</f>
        <v>1.1282</v>
      </c>
      <c r="F32" s="424">
        <v>0.125442665469599</v>
      </c>
      <c r="J32" s="289"/>
    </row>
    <row r="33" spans="1:10" s="425" customFormat="1" ht="24.0" customHeight="1" x14ac:dyDescent="0.15">
      <c r="A33" s="730"/>
      <c r="B33" s="853"/>
      <c r="C33" s="853"/>
      <c r="D33" s="853"/>
      <c r="E33" s="730"/>
      <c r="F33" s="730"/>
      <c r="J33" s="289"/>
    </row>
    <row r="34" spans="1:10" s="207" customFormat="1" ht="24.0" customHeight="1" x14ac:dyDescent="0.15">
      <c r="B34" s="852"/>
      <c r="C34" s="852"/>
      <c r="D34" s="852"/>
      <c r="J34" s="289"/>
    </row>
    <row r="35" spans="1:10" s="207" customFormat="1" ht="24.0" customHeight="1" x14ac:dyDescent="0.15">
      <c r="B35" s="852"/>
      <c r="C35" s="852"/>
      <c r="D35" s="852"/>
      <c r="F35" s="234"/>
      <c r="J35" s="289"/>
    </row>
    <row r="36" spans="1:10" s="207" customFormat="1" ht="24.0" customHeight="1" x14ac:dyDescent="0.15">
      <c r="B36" s="852"/>
      <c r="C36" s="852"/>
      <c r="D36" s="852"/>
      <c r="J36" s="289"/>
    </row>
    <row r="37" spans="1:10" s="207" customFormat="1" ht="24.0" customHeight="1" x14ac:dyDescent="0.15">
      <c r="B37" s="852"/>
      <c r="C37" s="852"/>
      <c r="D37" s="852"/>
      <c r="J37" s="289"/>
    </row>
    <row r="38" spans="1:10" s="207" customFormat="1" ht="24.0" customHeight="1" x14ac:dyDescent="0.15">
      <c r="B38" s="852"/>
      <c r="C38" s="852"/>
      <c r="D38" s="852"/>
      <c r="J38" s="289"/>
    </row>
    <row r="39" spans="1:10" s="207" customFormat="1" ht="24.0" customHeight="1" x14ac:dyDescent="0.15">
      <c r="B39" s="852"/>
      <c r="C39" s="852"/>
      <c r="D39" s="852"/>
      <c r="J39" s="289"/>
    </row>
    <row r="40" spans="1:10" s="207" customFormat="1" ht="24.0" customHeight="1" x14ac:dyDescent="0.15">
      <c r="B40" s="852"/>
      <c r="C40" s="852"/>
      <c r="D40" s="852"/>
      <c r="J40" s="289"/>
    </row>
    <row r="41" spans="1:10" s="207" customFormat="1" ht="24.0" customHeight="1" x14ac:dyDescent="0.15">
      <c r="B41" s="852"/>
      <c r="C41" s="852"/>
      <c r="D41" s="852"/>
      <c r="J41" s="289"/>
    </row>
    <row r="42" spans="1:10" s="207" customFormat="1" ht="24.0" customHeight="1" x14ac:dyDescent="0.15">
      <c r="B42" s="852"/>
      <c r="C42" s="852"/>
      <c r="D42" s="852"/>
      <c r="J42" s="289"/>
    </row>
    <row r="43" spans="1:10" s="207" customFormat="1" ht="24.0" customHeight="1" x14ac:dyDescent="0.15">
      <c r="B43" s="852"/>
      <c r="C43" s="852"/>
      <c r="D43" s="852"/>
      <c r="J43" s="289"/>
    </row>
    <row r="44" spans="1:10" s="207" customFormat="1" ht="24.0" customHeight="1" x14ac:dyDescent="0.15">
      <c r="B44" s="852"/>
      <c r="C44" s="852"/>
      <c r="D44" s="852"/>
      <c r="J44" s="289"/>
    </row>
    <row r="45" spans="1:10" s="207" customFormat="1" ht="24.0" customHeight="1" x14ac:dyDescent="0.15">
      <c r="B45" s="852"/>
      <c r="C45" s="852"/>
      <c r="D45" s="852"/>
      <c r="J45" s="289"/>
    </row>
    <row r="46" spans="1:10" s="207" customFormat="1" ht="24.0" customHeight="1" x14ac:dyDescent="0.15">
      <c r="B46" s="852"/>
      <c r="C46" s="852"/>
      <c r="D46" s="852"/>
      <c r="J46" s="289"/>
    </row>
    <row r="47" spans="1:10" s="207" customFormat="1" ht="24.0" customHeight="1" x14ac:dyDescent="0.15">
      <c r="B47" s="852"/>
      <c r="C47" s="852"/>
      <c r="D47" s="852"/>
      <c r="J47" s="289"/>
    </row>
    <row r="48" spans="1:10" s="207" customFormat="1" ht="24.0" customHeight="1" x14ac:dyDescent="0.15">
      <c r="B48" s="852"/>
      <c r="C48" s="852"/>
      <c r="D48" s="852"/>
      <c r="J48" s="289"/>
    </row>
    <row r="49" spans="1:10" s="207" customFormat="1" ht="24.0" customHeight="1" x14ac:dyDescent="0.15">
      <c r="B49" s="852"/>
      <c r="C49" s="852"/>
      <c r="D49" s="852"/>
      <c r="J49" s="289"/>
    </row>
    <row r="50" spans="1:10" s="207" customFormat="1" ht="24.0" customHeight="1" x14ac:dyDescent="0.15">
      <c r="B50" s="852"/>
      <c r="C50" s="852"/>
      <c r="D50" s="852"/>
      <c r="J50" s="289"/>
    </row>
    <row r="51" spans="1:10" s="207" customFormat="1" ht="24.0" customHeight="1" x14ac:dyDescent="0.15">
      <c r="B51" s="852"/>
      <c r="C51" s="852"/>
      <c r="D51" s="852"/>
      <c r="J51" s="289"/>
    </row>
    <row r="52" spans="1:10" s="207" customFormat="1" ht="24.0" customHeight="1" x14ac:dyDescent="0.15">
      <c r="B52" s="852"/>
      <c r="C52" s="852"/>
      <c r="D52" s="852"/>
      <c r="J52" s="289"/>
    </row>
    <row r="53" spans="1:10" s="207" customFormat="1" ht="24.0" customHeight="1" x14ac:dyDescent="0.15">
      <c r="B53" s="852"/>
      <c r="C53" s="852"/>
      <c r="D53" s="852"/>
      <c r="J53" s="289"/>
    </row>
    <row r="54" spans="1:10" s="207" customFormat="1" ht="24.0" customHeight="1" x14ac:dyDescent="0.15">
      <c r="B54" s="852"/>
      <c r="C54" s="852"/>
      <c r="D54" s="852"/>
      <c r="J54" s="289"/>
    </row>
    <row r="55" spans="1:10" s="207" customFormat="1" ht="24.0" customHeight="1" x14ac:dyDescent="0.15">
      <c r="B55" s="852"/>
      <c r="C55" s="852"/>
      <c r="D55" s="852"/>
      <c r="J55" s="289"/>
    </row>
    <row r="56" spans="1:10" s="207" customFormat="1" ht="24.0" customHeight="1" x14ac:dyDescent="0.15">
      <c r="B56" s="852"/>
      <c r="C56" s="852"/>
      <c r="D56" s="852"/>
      <c r="J56" s="289"/>
    </row>
    <row r="57" spans="1:10" s="207" customFormat="1" ht="24.0" customHeight="1" x14ac:dyDescent="0.15">
      <c r="B57" s="852"/>
      <c r="C57" s="852"/>
      <c r="D57" s="852"/>
      <c r="J57" s="289"/>
    </row>
    <row r="58" spans="1:10" s="207" customFormat="1" ht="24.0" customHeight="1" x14ac:dyDescent="0.15">
      <c r="B58" s="852"/>
      <c r="C58" s="852"/>
      <c r="D58" s="852"/>
      <c r="J58" s="289"/>
    </row>
    <row r="59" spans="1:10" s="207" customFormat="1" ht="24.0" customHeight="1" x14ac:dyDescent="0.15">
      <c r="B59" s="852"/>
      <c r="C59" s="852"/>
      <c r="D59" s="852"/>
      <c r="J59" s="289"/>
    </row>
    <row r="60" spans="1:10" s="207" customFormat="1" ht="24.0" customHeight="1" x14ac:dyDescent="0.15">
      <c r="B60" s="852"/>
      <c r="C60" s="852"/>
      <c r="D60" s="852"/>
      <c r="J60" s="289"/>
    </row>
    <row r="61" spans="1:10" s="207" customFormat="1" ht="24.0" customHeight="1" x14ac:dyDescent="0.15">
      <c r="B61" s="852"/>
      <c r="C61" s="852"/>
      <c r="D61" s="852"/>
      <c r="J61" s="289"/>
    </row>
    <row r="62" spans="1:10" s="207" customFormat="1" ht="24.0" customHeight="1" x14ac:dyDescent="0.15">
      <c r="B62" s="852"/>
      <c r="C62" s="852"/>
      <c r="D62" s="852"/>
      <c r="J62" s="289"/>
    </row>
    <row r="63" spans="1:10" s="207" customFormat="1" ht="24.0" customHeight="1" x14ac:dyDescent="0.15">
      <c r="B63" s="852"/>
      <c r="C63" s="852"/>
      <c r="D63" s="852"/>
      <c r="J63" s="289"/>
    </row>
    <row r="64" spans="1:10" s="207" customFormat="1" ht="24.0" customHeight="1" x14ac:dyDescent="0.15">
      <c r="B64" s="852"/>
      <c r="C64" s="852"/>
      <c r="D64" s="852"/>
      <c r="J64" s="289"/>
    </row>
    <row r="65" spans="1:10" s="207" customFormat="1" ht="24.0" customHeight="1" x14ac:dyDescent="0.15">
      <c r="B65" s="852"/>
      <c r="C65" s="852"/>
      <c r="D65" s="852"/>
      <c r="J65" s="289"/>
    </row>
    <row r="66" spans="1:10" s="207" customFormat="1" ht="24.0" customHeight="1" x14ac:dyDescent="0.15">
      <c r="B66" s="852"/>
      <c r="C66" s="852"/>
      <c r="D66" s="852"/>
      <c r="J66" s="289"/>
    </row>
    <row r="67" spans="1:10" s="207" customFormat="1" ht="24.0" customHeight="1" x14ac:dyDescent="0.15">
      <c r="B67" s="852"/>
      <c r="C67" s="852"/>
      <c r="D67" s="852"/>
      <c r="J67" s="289"/>
    </row>
    <row r="68" spans="1:10" s="207" customFormat="1" ht="24.0" customHeight="1" x14ac:dyDescent="0.15">
      <c r="B68" s="852"/>
      <c r="C68" s="852"/>
      <c r="D68" s="852"/>
      <c r="J68" s="289"/>
    </row>
    <row r="69" spans="1:10" s="207" customFormat="1" ht="24.0" customHeight="1" x14ac:dyDescent="0.15">
      <c r="B69" s="852"/>
      <c r="C69" s="852"/>
      <c r="D69" s="852"/>
      <c r="J69" s="289"/>
    </row>
    <row r="70" spans="1:10" s="207" customFormat="1" ht="24.0" customHeight="1" x14ac:dyDescent="0.15">
      <c r="B70" s="852"/>
      <c r="C70" s="852"/>
      <c r="D70" s="852"/>
      <c r="J70" s="289"/>
    </row>
    <row r="71" spans="1:10" s="207" customFormat="1" ht="24.0" customHeight="1" x14ac:dyDescent="0.15">
      <c r="B71" s="852"/>
      <c r="C71" s="852"/>
      <c r="D71" s="852"/>
      <c r="J71" s="289"/>
    </row>
    <row r="72" spans="1:10" s="207" customFormat="1" ht="24.0" customHeight="1" x14ac:dyDescent="0.15">
      <c r="B72" s="852"/>
      <c r="C72" s="852"/>
      <c r="D72" s="852"/>
      <c r="J72" s="289"/>
    </row>
    <row r="73" spans="1:10" s="207" customFormat="1" ht="24.0" customHeight="1" x14ac:dyDescent="0.15">
      <c r="B73" s="852"/>
      <c r="C73" s="852"/>
      <c r="D73" s="852"/>
      <c r="J73" s="289"/>
    </row>
    <row r="74" spans="1:10" s="207" customFormat="1" ht="24.0" customHeight="1" x14ac:dyDescent="0.15">
      <c r="B74" s="852"/>
      <c r="C74" s="852"/>
      <c r="D74" s="852"/>
      <c r="J74" s="289"/>
    </row>
    <row r="75" spans="1:10" s="207" customFormat="1" ht="24.0" customHeight="1" x14ac:dyDescent="0.15">
      <c r="B75" s="852"/>
      <c r="C75" s="852"/>
      <c r="D75" s="852"/>
      <c r="J75" s="289"/>
    </row>
    <row r="76" spans="1:10" s="207" customFormat="1" ht="24.0" customHeight="1" x14ac:dyDescent="0.15">
      <c r="B76" s="852"/>
      <c r="C76" s="852"/>
      <c r="D76" s="852"/>
      <c r="J76" s="289"/>
    </row>
    <row r="77" spans="1:10" s="207" customFormat="1" ht="24.0" customHeight="1" x14ac:dyDescent="0.15">
      <c r="B77" s="852"/>
      <c r="C77" s="852"/>
      <c r="D77" s="852"/>
      <c r="J77" s="289"/>
    </row>
    <row r="78" spans="1:10" s="207" customFormat="1" ht="24.0" customHeight="1" x14ac:dyDescent="0.15">
      <c r="B78" s="852"/>
      <c r="C78" s="852"/>
      <c r="D78" s="852"/>
      <c r="J78" s="289"/>
    </row>
    <row r="79" spans="1:10" s="207" customFormat="1" ht="24.0" customHeight="1" x14ac:dyDescent="0.15">
      <c r="B79" s="852"/>
      <c r="C79" s="852"/>
      <c r="D79" s="852"/>
      <c r="J79" s="289"/>
    </row>
    <row r="80" spans="1:10" s="207" customFormat="1" ht="24.0" customHeight="1" x14ac:dyDescent="0.15">
      <c r="B80" s="852"/>
      <c r="C80" s="852"/>
      <c r="D80" s="852"/>
      <c r="J80" s="289"/>
    </row>
    <row r="81" spans="1:10" s="207" customFormat="1" ht="24.0" customHeight="1" x14ac:dyDescent="0.15">
      <c r="B81" s="852"/>
      <c r="C81" s="852"/>
      <c r="D81" s="852"/>
      <c r="J81" s="289"/>
    </row>
  </sheetData>
  <sheetProtection formatCells="0" formatColumns="0" formatRows="0" insertColumns="0" insertRows="0" insertHyperlinks="0" deleteColumns="0" deleteRows="0" sort="0" autoFilter="0" pivotTables="0"/>
  <mergeCells count="2">
    <mergeCell ref="A2:F2"/>
    <mergeCell ref="A33:F33"/>
  </mergeCells>
  <phoneticPr fontId="0" type="noConversion"/>
  <printOptions horizontalCentered="1"/>
  <pageMargins left="0.39300641675633713" right="0.39300641675633713" top="0.39300641675633713" bottom="0.5902039723133478" header="0.5902039723133478" footer="0.39300641675633713"/>
  <pageSetup paperSize="9" scale="79" blackAndWhite="1" firstPageNumber="0" useFirstPageNumber="1"/>
  <extLst>
    <ext uri="{2D9387EB-5337-4D45-933B-B4D357D02E09}">
      <gutter val="0.0" pos="0"/>
    </ext>
  </extLst>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H77"/>
  <sheetViews>
    <sheetView showGridLines="0" showZeros="0" zoomScaleNormal="100" topLeftCell="A1" workbookViewId="0">
      <selection activeCell="A3" activeCellId="0" sqref="A3:F3"/>
    </sheetView>
  </sheetViews>
  <sheetFormatPr defaultRowHeight="15.0" customHeight="1" defaultColWidth="9.000137329101562" x14ac:dyDescent="0.15"/>
  <cols>
    <col min="1" max="1" width="32.0" customWidth="1" style="189"/>
    <col min="2" max="4" width="19.375" customWidth="1" style="851"/>
    <col min="5" max="5" width="15.5" customWidth="1" style="189"/>
    <col min="6" max="6" width="11.625" customWidth="1" style="189"/>
    <col min="7" max="242" width="9.0" style="189"/>
  </cols>
  <sheetData>
    <row r="1" spans="1:6" s="205" customFormat="1" ht="24.0" customHeight="1" x14ac:dyDescent="0.15">
      <c r="A1" s="210"/>
      <c r="B1" s="869"/>
      <c r="C1" s="869"/>
      <c r="D1" s="869"/>
      <c r="E1" s="211"/>
      <c r="F1" s="211"/>
    </row>
    <row r="2" spans="1:6" s="3" customFormat="1" ht="42.5" customHeight="1" x14ac:dyDescent="0.15">
      <c r="A2" s="729" t="s">
        <v>36</v>
      </c>
      <c r="B2" s="863"/>
      <c r="C2" s="863"/>
      <c r="D2" s="863"/>
      <c r="E2" s="729"/>
      <c r="F2" s="729"/>
    </row>
    <row r="3" spans="1:6" s="4" customFormat="1" ht="27.0" customHeight="1" x14ac:dyDescent="0.15">
      <c r="A3" s="873" t="s">
        <v>37</v>
      </c>
      <c r="B3" s="873"/>
      <c r="C3" s="873"/>
      <c r="D3" s="873"/>
      <c r="E3" s="873"/>
      <c r="F3" s="873"/>
    </row>
    <row r="4" spans="1:6" s="5" customFormat="1" ht="39.0" customHeight="1" x14ac:dyDescent="0.15">
      <c r="A4" s="444" t="s">
        <v>2</v>
      </c>
      <c r="B4" s="868" t="s">
        <v>3</v>
      </c>
      <c r="C4" s="868" t="s">
        <v>4</v>
      </c>
      <c r="D4" s="868" t="s">
        <v>5</v>
      </c>
      <c r="E4" s="445" t="s">
        <v>38</v>
      </c>
      <c r="F4" s="446" t="s">
        <v>7</v>
      </c>
    </row>
    <row r="5" spans="1:9" ht="34.5" customHeight="1" x14ac:dyDescent="0.15">
      <c r="A5" s="186" t="s">
        <v>39</v>
      </c>
      <c r="B5" s="856">
        <v>10782</v>
      </c>
      <c r="C5" s="856">
        <v>20685</v>
      </c>
      <c r="D5" s="856">
        <v>20660</v>
      </c>
      <c r="E5" s="421">
        <f>D5/B5</f>
        <v>1.9161565572250046</v>
      </c>
      <c r="F5" s="417">
        <v>-0.0049128215008188</v>
      </c>
      <c r="I5" s="289"/>
    </row>
    <row r="6" spans="1:9" ht="34.5" customHeight="1" x14ac:dyDescent="0.15">
      <c r="A6" s="186" t="s">
        <v>40</v>
      </c>
      <c r="B6" s="856">
        <v>76</v>
      </c>
      <c r="C6" s="856">
        <v>250</v>
      </c>
      <c r="D6" s="856">
        <v>250</v>
      </c>
      <c r="E6" s="421">
        <f>D6/B6</f>
        <v>3.289473684210526</v>
      </c>
      <c r="F6" s="417">
        <v>0.633986928104575</v>
      </c>
      <c r="I6" s="289"/>
    </row>
    <row r="7" spans="1:9" ht="34.5" customHeight="1" x14ac:dyDescent="0.15">
      <c r="A7" s="186" t="s">
        <v>41</v>
      </c>
      <c r="B7" s="856">
        <v>4958</v>
      </c>
      <c r="C7" s="856">
        <v>9674</v>
      </c>
      <c r="D7" s="856">
        <v>9674</v>
      </c>
      <c r="E7" s="421">
        <f>D7/B7</f>
        <v>1.9511899959661154</v>
      </c>
      <c r="F7" s="417">
        <v>0.0906426155580609</v>
      </c>
      <c r="I7" s="289"/>
    </row>
    <row r="8" spans="1:9" ht="34.5" customHeight="1" x14ac:dyDescent="0.15">
      <c r="A8" s="186" t="s">
        <v>42</v>
      </c>
      <c r="B8" s="856">
        <v>15119</v>
      </c>
      <c r="C8" s="856">
        <v>32746</v>
      </c>
      <c r="D8" s="856">
        <v>32364</v>
      </c>
      <c r="E8" s="421">
        <f>D8/B8</f>
        <v>2.1406177657252465</v>
      </c>
      <c r="F8" s="417">
        <v>0.0127675553886594</v>
      </c>
      <c r="I8" s="289"/>
    </row>
    <row r="9" spans="1:11" ht="34.5" customHeight="1" x14ac:dyDescent="0.15">
      <c r="A9" s="186" t="s">
        <v>43</v>
      </c>
      <c r="B9" s="856">
        <v>240</v>
      </c>
      <c r="C9" s="856">
        <v>852</v>
      </c>
      <c r="D9" s="856">
        <v>852</v>
      </c>
      <c r="E9" s="421">
        <f>D9/B9</f>
        <v>3.55</v>
      </c>
      <c r="F9" s="417">
        <v>0.00235294117647059</v>
      </c>
      <c r="I9" s="289"/>
      <c r="K9" s="441"/>
    </row>
    <row r="10" spans="1:9" s="5" customFormat="1" ht="34.5" customHeight="1" x14ac:dyDescent="0.15">
      <c r="A10" s="186" t="s">
        <v>44</v>
      </c>
      <c r="B10" s="856">
        <v>1227</v>
      </c>
      <c r="C10" s="856">
        <v>4921</v>
      </c>
      <c r="D10" s="856">
        <v>4921</v>
      </c>
      <c r="E10" s="421">
        <f>D10/B10</f>
        <v>4.010594947025265</v>
      </c>
      <c r="F10" s="417">
        <v>0.0102648326832273</v>
      </c>
      <c r="I10" s="289"/>
    </row>
    <row r="11" spans="1:9" ht="34.5" customHeight="1" x14ac:dyDescent="0.15">
      <c r="A11" s="186" t="s">
        <v>45</v>
      </c>
      <c r="B11" s="856">
        <v>11946</v>
      </c>
      <c r="C11" s="856">
        <v>19369</v>
      </c>
      <c r="D11" s="856">
        <v>19291</v>
      </c>
      <c r="E11" s="421">
        <f>D11/B11</f>
        <v>1.614850159049054</v>
      </c>
      <c r="F11" s="417">
        <v>-0.0281122474683863</v>
      </c>
      <c r="I11" s="289"/>
    </row>
    <row r="12" spans="1:9" ht="34.5" customHeight="1" x14ac:dyDescent="0.15">
      <c r="A12" s="186" t="s">
        <v>46</v>
      </c>
      <c r="B12" s="856">
        <v>10672</v>
      </c>
      <c r="C12" s="856">
        <v>17999</v>
      </c>
      <c r="D12" s="856">
        <v>17969</v>
      </c>
      <c r="E12" s="421">
        <f>D12/B12</f>
        <v>1.6837518740629684</v>
      </c>
      <c r="F12" s="417">
        <v>-0.213128393764232</v>
      </c>
      <c r="I12" s="289"/>
    </row>
    <row r="13" spans="1:9" ht="34.5" customHeight="1" x14ac:dyDescent="0.15">
      <c r="A13" s="186" t="s">
        <v>47</v>
      </c>
      <c r="B13" s="856">
        <v>4026</v>
      </c>
      <c r="C13" s="856">
        <v>10035</v>
      </c>
      <c r="D13" s="856">
        <v>10035</v>
      </c>
      <c r="E13" s="421">
        <f>D13/B13</f>
        <v>2.492548435171386</v>
      </c>
      <c r="F13" s="417">
        <v>0.262740656851642</v>
      </c>
      <c r="I13" s="289"/>
    </row>
    <row r="14" spans="1:9" ht="34.5" customHeight="1" x14ac:dyDescent="0.15">
      <c r="A14" s="186" t="s">
        <v>48</v>
      </c>
      <c r="B14" s="856">
        <v>495</v>
      </c>
      <c r="C14" s="856">
        <v>3535</v>
      </c>
      <c r="D14" s="856">
        <v>2053</v>
      </c>
      <c r="E14" s="421">
        <f>D14/B14</f>
        <v>4.147474747474748</v>
      </c>
      <c r="F14" s="417">
        <v>-0.697108291531425</v>
      </c>
      <c r="I14" s="289"/>
    </row>
    <row r="15" spans="1:9" ht="34.5" customHeight="1" x14ac:dyDescent="0.15">
      <c r="A15" s="186" t="s">
        <v>49</v>
      </c>
      <c r="B15" s="856">
        <v>7445</v>
      </c>
      <c r="C15" s="856">
        <v>48301</v>
      </c>
      <c r="D15" s="856">
        <v>48282</v>
      </c>
      <c r="E15" s="421">
        <f>D15/B15</f>
        <v>6.4851578240429815</v>
      </c>
      <c r="F15" s="417">
        <v>-0.0521232110253843</v>
      </c>
      <c r="I15" s="289"/>
    </row>
    <row r="16" spans="1:9" ht="34.5" customHeight="1" x14ac:dyDescent="0.15">
      <c r="A16" s="186" t="s">
        <v>50</v>
      </c>
      <c r="B16" s="856">
        <v>270</v>
      </c>
      <c r="C16" s="856">
        <v>1070</v>
      </c>
      <c r="D16" s="856">
        <v>1070</v>
      </c>
      <c r="E16" s="421">
        <f>D16/B16</f>
        <v>3.962962962962963</v>
      </c>
      <c r="F16" s="417">
        <v>-0.825987965522849</v>
      </c>
      <c r="I16" s="289"/>
    </row>
    <row r="17" spans="1:9" ht="34.5" customHeight="1" x14ac:dyDescent="0.15">
      <c r="A17" s="186" t="s">
        <v>51</v>
      </c>
      <c r="B17" s="856"/>
      <c r="C17" s="856">
        <v>1308</v>
      </c>
      <c r="D17" s="856">
        <v>1308</v>
      </c>
      <c r="E17" s="421"/>
      <c r="F17" s="417">
        <v>3.55749128919861</v>
      </c>
      <c r="I17" s="289"/>
    </row>
    <row r="18" spans="1:9" ht="34.5" customHeight="1" x14ac:dyDescent="0.15">
      <c r="A18" s="186" t="s">
        <v>52</v>
      </c>
      <c r="B18" s="856">
        <v>119</v>
      </c>
      <c r="C18" s="856">
        <v>326</v>
      </c>
      <c r="D18" s="856">
        <v>326</v>
      </c>
      <c r="E18" s="421">
        <f>D18/B18</f>
        <v>2.7394957983193278</v>
      </c>
      <c r="F18" s="417">
        <v>0.216417910447761</v>
      </c>
      <c r="I18" s="289"/>
    </row>
    <row r="19" spans="1:9" ht="34.5" customHeight="1" x14ac:dyDescent="0.15">
      <c r="A19" s="186" t="s">
        <v>53</v>
      </c>
      <c r="B19" s="856"/>
      <c r="C19" s="856">
        <v>3</v>
      </c>
      <c r="D19" s="856">
        <v>3</v>
      </c>
      <c r="E19" s="421"/>
      <c r="F19" s="417">
        <v>-0.949152542372881</v>
      </c>
      <c r="I19" s="289"/>
    </row>
    <row r="20" spans="1:9" ht="34.5" customHeight="1" x14ac:dyDescent="0.15">
      <c r="A20" s="186" t="s">
        <v>54</v>
      </c>
      <c r="B20" s="856">
        <v>434</v>
      </c>
      <c r="C20" s="856">
        <v>1245</v>
      </c>
      <c r="D20" s="856">
        <v>1245</v>
      </c>
      <c r="E20" s="421">
        <f>D20/B20</f>
        <v>2.8686635944700463</v>
      </c>
      <c r="F20" s="417">
        <v>-0.068810770381451</v>
      </c>
      <c r="I20" s="289"/>
    </row>
    <row r="21" spans="1:9" ht="34.5" customHeight="1" x14ac:dyDescent="0.15">
      <c r="A21" s="186" t="s">
        <v>55</v>
      </c>
      <c r="B21" s="856">
        <v>6049</v>
      </c>
      <c r="C21" s="856">
        <v>7077</v>
      </c>
      <c r="D21" s="856">
        <v>7077</v>
      </c>
      <c r="E21" s="421">
        <f>D21/B21</f>
        <v>1.1699454455281866</v>
      </c>
      <c r="F21" s="417">
        <v>-0.030282269114826</v>
      </c>
      <c r="I21" s="289"/>
    </row>
    <row r="22" spans="1:9" ht="34.5" customHeight="1" x14ac:dyDescent="0.15">
      <c r="A22" s="186" t="s">
        <v>56</v>
      </c>
      <c r="B22" s="856">
        <v>191</v>
      </c>
      <c r="C22" s="856">
        <v>289</v>
      </c>
      <c r="D22" s="856">
        <v>289</v>
      </c>
      <c r="E22" s="421">
        <f>D22/B22</f>
        <v>1.513089005235602</v>
      </c>
      <c r="F22" s="417">
        <v>-0.785130111524164</v>
      </c>
      <c r="I22" s="289"/>
    </row>
    <row r="23" spans="1:9" ht="34.5" customHeight="1" x14ac:dyDescent="0.15">
      <c r="A23" s="186" t="s">
        <v>57</v>
      </c>
      <c r="B23" s="856">
        <v>673</v>
      </c>
      <c r="C23" s="856">
        <v>7942</v>
      </c>
      <c r="D23" s="856">
        <v>7855</v>
      </c>
      <c r="E23" s="421">
        <f>D23/B23</f>
        <v>11.671619613670133</v>
      </c>
      <c r="F23" s="417">
        <v>0.205864292293522</v>
      </c>
      <c r="I23" s="289"/>
    </row>
    <row r="24" spans="1:9" ht="34.5" customHeight="1" x14ac:dyDescent="0.15">
      <c r="A24" s="186" t="s">
        <v>58</v>
      </c>
      <c r="B24" s="856">
        <v>200</v>
      </c>
      <c r="C24" s="856"/>
      <c r="D24" s="856"/>
      <c r="E24" s="421">
        <f>D24/B24</f>
        <v>0</v>
      </c>
      <c r="F24" s="417"/>
      <c r="I24" s="289"/>
    </row>
    <row r="25" spans="1:9" ht="34.5" customHeight="1" x14ac:dyDescent="0.15">
      <c r="A25" s="186" t="s">
        <v>59</v>
      </c>
      <c r="B25" s="856">
        <v>16471</v>
      </c>
      <c r="C25" s="856">
        <v>3961</v>
      </c>
      <c r="D25" s="856">
        <v>3961</v>
      </c>
      <c r="E25" s="421">
        <f>D25/B25</f>
        <v>0.2404832736324449</v>
      </c>
      <c r="F25" s="417">
        <v>1.04808686659772</v>
      </c>
      <c r="I25" s="289"/>
    </row>
    <row r="26" spans="1:9" ht="34.5" customHeight="1" x14ac:dyDescent="0.15">
      <c r="A26" s="186" t="s">
        <v>60</v>
      </c>
      <c r="B26" s="856">
        <v>899</v>
      </c>
      <c r="C26" s="856">
        <v>891</v>
      </c>
      <c r="D26" s="856">
        <v>891</v>
      </c>
      <c r="E26" s="421">
        <f>D26/B26</f>
        <v>0.9911012235817576</v>
      </c>
      <c r="F26" s="417">
        <v>-0.0480769230769231</v>
      </c>
      <c r="I26" s="289"/>
    </row>
    <row r="27" spans="1:9" ht="34.5" customHeight="1" x14ac:dyDescent="0.15">
      <c r="A27" s="186" t="s">
        <v>61</v>
      </c>
      <c r="B27" s="856"/>
      <c r="C27" s="856">
        <v>2</v>
      </c>
      <c r="D27" s="856">
        <v>2</v>
      </c>
      <c r="E27" s="421"/>
      <c r="F27" s="417">
        <v>-0.5</v>
      </c>
      <c r="I27" s="289"/>
    </row>
    <row r="28" spans="1:9" ht="34.5" customHeight="1" x14ac:dyDescent="0.15">
      <c r="A28" s="413" t="s">
        <v>62</v>
      </c>
      <c r="B28" s="854">
        <f>SUM(B5:B27)</f>
        <v>92292</v>
      </c>
      <c r="C28" s="854">
        <f>SUM(C5:C27)</f>
        <v>192481</v>
      </c>
      <c r="D28" s="854">
        <f>SUM(D5:D27)</f>
        <v>190378</v>
      </c>
      <c r="E28" s="424">
        <f>D28/B28</f>
        <v>2.0627790057643134</v>
      </c>
      <c r="F28" s="424">
        <v>-0.057254630088145</v>
      </c>
      <c r="I28" s="289"/>
    </row>
    <row r="29" spans="1:242" ht="24.0" customHeight="1" x14ac:dyDescent="0.15">
      <c r="A29" s="207"/>
      <c r="B29" s="852"/>
      <c r="C29" s="852"/>
      <c r="D29" s="852"/>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row>
    <row r="30" spans="1:242" ht="24.0" customHeight="1" x14ac:dyDescent="0.15">
      <c r="A30" s="207"/>
      <c r="B30" s="852"/>
      <c r="C30" s="852"/>
      <c r="D30" s="852"/>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row>
    <row r="31" spans="1:242" ht="24.0" customHeight="1" x14ac:dyDescent="0.15">
      <c r="A31" s="207"/>
      <c r="B31" s="852"/>
      <c r="C31" s="852"/>
      <c r="D31" s="852"/>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row>
    <row r="32" spans="1:242" ht="24.0" customHeight="1" x14ac:dyDescent="0.15">
      <c r="A32" s="207"/>
      <c r="B32" s="852"/>
      <c r="C32" s="852"/>
      <c r="D32" s="852"/>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row>
    <row r="33" spans="1:242" ht="24.0" customHeight="1" x14ac:dyDescent="0.15">
      <c r="A33" s="207"/>
      <c r="B33" s="852"/>
      <c r="C33" s="852"/>
      <c r="D33" s="852"/>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row>
    <row r="34" spans="1:242" ht="24.0" customHeight="1" x14ac:dyDescent="0.15">
      <c r="A34" s="207"/>
      <c r="B34" s="852"/>
      <c r="C34" s="852"/>
      <c r="D34" s="852"/>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row>
    <row r="35" spans="1:242" ht="24.0" customHeight="1" x14ac:dyDescent="0.15">
      <c r="A35" s="207"/>
      <c r="B35" s="852"/>
      <c r="C35" s="852"/>
      <c r="D35" s="852"/>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row>
    <row r="36" spans="1:242" ht="24.0" customHeight="1" x14ac:dyDescent="0.15">
      <c r="A36" s="207"/>
      <c r="B36" s="852"/>
      <c r="C36" s="852"/>
      <c r="D36" s="852"/>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row>
    <row r="37" spans="1:242" ht="24.0" customHeight="1" x14ac:dyDescent="0.15">
      <c r="A37" s="207"/>
      <c r="B37" s="852"/>
      <c r="C37" s="852"/>
      <c r="D37" s="852"/>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row>
    <row r="38" spans="1:242" ht="24.0" customHeight="1" x14ac:dyDescent="0.15">
      <c r="A38" s="207"/>
      <c r="B38" s="852"/>
      <c r="C38" s="852"/>
      <c r="D38" s="852"/>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row>
    <row r="39" spans="1:242" ht="24.0" customHeight="1" x14ac:dyDescent="0.15">
      <c r="A39" s="207"/>
      <c r="B39" s="852"/>
      <c r="C39" s="852"/>
      <c r="D39" s="852"/>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row>
    <row r="40" spans="1:242" ht="24.0" customHeight="1" x14ac:dyDescent="0.15">
      <c r="A40" s="207"/>
      <c r="B40" s="852"/>
      <c r="C40" s="852"/>
      <c r="D40" s="852"/>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row>
    <row r="41" spans="1:242" ht="24.0" customHeight="1" x14ac:dyDescent="0.15">
      <c r="A41" s="207"/>
      <c r="B41" s="852"/>
      <c r="C41" s="852"/>
      <c r="D41" s="852"/>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row>
    <row r="42" spans="1:242" ht="24.0" customHeight="1" x14ac:dyDescent="0.15">
      <c r="A42" s="207"/>
      <c r="B42" s="852"/>
      <c r="C42" s="852"/>
      <c r="D42" s="852"/>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row>
    <row r="43" spans="1:242" ht="24.0" customHeight="1" x14ac:dyDescent="0.15">
      <c r="A43" s="207"/>
      <c r="B43" s="852"/>
      <c r="C43" s="852"/>
      <c r="D43" s="852"/>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row>
    <row r="44" spans="1:242" ht="24.0" customHeight="1" x14ac:dyDescent="0.15">
      <c r="A44" s="207"/>
      <c r="B44" s="852"/>
      <c r="C44" s="852"/>
      <c r="D44" s="852"/>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row>
    <row r="45" spans="1:242" ht="24.0" customHeight="1" x14ac:dyDescent="0.15">
      <c r="A45" s="207"/>
      <c r="B45" s="852"/>
      <c r="C45" s="852"/>
      <c r="D45" s="852"/>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row>
    <row r="46" spans="1:242" ht="24.0" customHeight="1" x14ac:dyDescent="0.15">
      <c r="A46" s="207"/>
      <c r="B46" s="852"/>
      <c r="C46" s="852"/>
      <c r="D46" s="852"/>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7"/>
      <c r="FV46" s="207"/>
      <c r="FW46" s="207"/>
      <c r="FX46" s="207"/>
      <c r="FY46" s="207"/>
      <c r="FZ46" s="207"/>
      <c r="GA46" s="207"/>
      <c r="GB46" s="207"/>
      <c r="GC46" s="207"/>
      <c r="GD46" s="207"/>
      <c r="GE46" s="207"/>
      <c r="GF46" s="207"/>
      <c r="GG46" s="207"/>
      <c r="GH46" s="207"/>
      <c r="GI46" s="207"/>
      <c r="GJ46" s="207"/>
      <c r="GK46" s="207"/>
      <c r="GL46" s="207"/>
      <c r="GM46" s="207"/>
      <c r="GN46" s="207"/>
      <c r="GO46" s="207"/>
      <c r="GP46" s="207"/>
      <c r="GQ46" s="207"/>
      <c r="GR46" s="207"/>
      <c r="GS46" s="207"/>
      <c r="GT46" s="207"/>
      <c r="GU46" s="207"/>
      <c r="GV46" s="207"/>
      <c r="GW46" s="207"/>
      <c r="GX46" s="207"/>
      <c r="GY46" s="207"/>
      <c r="GZ46" s="207"/>
      <c r="HA46" s="207"/>
      <c r="HB46" s="207"/>
      <c r="HC46" s="207"/>
      <c r="HD46" s="207"/>
      <c r="HE46" s="207"/>
      <c r="HF46" s="207"/>
      <c r="HG46" s="207"/>
      <c r="HH46" s="207"/>
      <c r="HI46" s="207"/>
      <c r="HJ46" s="207"/>
      <c r="HK46" s="207"/>
      <c r="HL46" s="207"/>
      <c r="HM46" s="207"/>
      <c r="HN46" s="207"/>
      <c r="HO46" s="207"/>
      <c r="HP46" s="207"/>
      <c r="HQ46" s="207"/>
      <c r="HR46" s="207"/>
      <c r="HS46" s="207"/>
      <c r="HT46" s="207"/>
      <c r="HU46" s="207"/>
      <c r="HV46" s="207"/>
      <c r="HW46" s="207"/>
      <c r="HX46" s="207"/>
      <c r="HY46" s="207"/>
      <c r="HZ46" s="207"/>
      <c r="IA46" s="207"/>
      <c r="IB46" s="207"/>
      <c r="IC46" s="207"/>
      <c r="ID46" s="207"/>
      <c r="IE46" s="207"/>
      <c r="IF46" s="207"/>
      <c r="IG46" s="207"/>
      <c r="IH46" s="207"/>
    </row>
    <row r="47" spans="1:242" ht="24.0" customHeight="1" x14ac:dyDescent="0.15">
      <c r="A47" s="207"/>
      <c r="B47" s="852"/>
      <c r="C47" s="852"/>
      <c r="D47" s="852"/>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7"/>
      <c r="FV47" s="207"/>
      <c r="FW47" s="207"/>
      <c r="FX47" s="207"/>
      <c r="FY47" s="207"/>
      <c r="FZ47" s="207"/>
      <c r="GA47" s="207"/>
      <c r="GB47" s="207"/>
      <c r="GC47" s="207"/>
      <c r="GD47" s="207"/>
      <c r="GE47" s="207"/>
      <c r="GF47" s="207"/>
      <c r="GG47" s="207"/>
      <c r="GH47" s="207"/>
      <c r="GI47" s="207"/>
      <c r="GJ47" s="207"/>
      <c r="GK47" s="207"/>
      <c r="GL47" s="207"/>
      <c r="GM47" s="207"/>
      <c r="GN47" s="207"/>
      <c r="GO47" s="207"/>
      <c r="GP47" s="207"/>
      <c r="GQ47" s="207"/>
      <c r="GR47" s="207"/>
      <c r="GS47" s="207"/>
      <c r="GT47" s="207"/>
      <c r="GU47" s="207"/>
      <c r="GV47" s="207"/>
      <c r="GW47" s="207"/>
      <c r="GX47" s="207"/>
      <c r="GY47" s="207"/>
      <c r="GZ47" s="207"/>
      <c r="HA47" s="207"/>
      <c r="HB47" s="207"/>
      <c r="HC47" s="207"/>
      <c r="HD47" s="207"/>
      <c r="HE47" s="207"/>
      <c r="HF47" s="207"/>
      <c r="HG47" s="207"/>
      <c r="HH47" s="207"/>
      <c r="HI47" s="207"/>
      <c r="HJ47" s="207"/>
      <c r="HK47" s="207"/>
      <c r="HL47" s="207"/>
      <c r="HM47" s="207"/>
      <c r="HN47" s="207"/>
      <c r="HO47" s="207"/>
      <c r="HP47" s="207"/>
      <c r="HQ47" s="207"/>
      <c r="HR47" s="207"/>
      <c r="HS47" s="207"/>
      <c r="HT47" s="207"/>
      <c r="HU47" s="207"/>
      <c r="HV47" s="207"/>
      <c r="HW47" s="207"/>
      <c r="HX47" s="207"/>
      <c r="HY47" s="207"/>
      <c r="HZ47" s="207"/>
      <c r="IA47" s="207"/>
      <c r="IB47" s="207"/>
      <c r="IC47" s="207"/>
      <c r="ID47" s="207"/>
      <c r="IE47" s="207"/>
      <c r="IF47" s="207"/>
      <c r="IG47" s="207"/>
      <c r="IH47" s="207"/>
    </row>
    <row r="48" spans="1:242" ht="24.0" customHeight="1" x14ac:dyDescent="0.15">
      <c r="A48" s="207"/>
      <c r="B48" s="852"/>
      <c r="C48" s="852"/>
      <c r="D48" s="852"/>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7"/>
      <c r="FV48" s="207"/>
      <c r="FW48" s="207"/>
      <c r="FX48" s="207"/>
      <c r="FY48" s="207"/>
      <c r="FZ48" s="207"/>
      <c r="GA48" s="207"/>
      <c r="GB48" s="207"/>
      <c r="GC48" s="207"/>
      <c r="GD48" s="207"/>
      <c r="GE48" s="207"/>
      <c r="GF48" s="207"/>
      <c r="GG48" s="207"/>
      <c r="GH48" s="207"/>
      <c r="GI48" s="207"/>
      <c r="GJ48" s="207"/>
      <c r="GK48" s="207"/>
      <c r="GL48" s="207"/>
      <c r="GM48" s="207"/>
      <c r="GN48" s="207"/>
      <c r="GO48" s="207"/>
      <c r="GP48" s="207"/>
      <c r="GQ48" s="207"/>
      <c r="GR48" s="207"/>
      <c r="GS48" s="207"/>
      <c r="GT48" s="207"/>
      <c r="GU48" s="207"/>
      <c r="GV48" s="207"/>
      <c r="GW48" s="207"/>
      <c r="GX48" s="207"/>
      <c r="GY48" s="207"/>
      <c r="GZ48" s="207"/>
      <c r="HA48" s="207"/>
      <c r="HB48" s="207"/>
      <c r="HC48" s="207"/>
      <c r="HD48" s="207"/>
      <c r="HE48" s="207"/>
      <c r="HF48" s="207"/>
      <c r="HG48" s="207"/>
      <c r="HH48" s="207"/>
      <c r="HI48" s="207"/>
      <c r="HJ48" s="207"/>
      <c r="HK48" s="207"/>
      <c r="HL48" s="207"/>
      <c r="HM48" s="207"/>
      <c r="HN48" s="207"/>
      <c r="HO48" s="207"/>
      <c r="HP48" s="207"/>
      <c r="HQ48" s="207"/>
      <c r="HR48" s="207"/>
      <c r="HS48" s="207"/>
      <c r="HT48" s="207"/>
      <c r="HU48" s="207"/>
      <c r="HV48" s="207"/>
      <c r="HW48" s="207"/>
      <c r="HX48" s="207"/>
      <c r="HY48" s="207"/>
      <c r="HZ48" s="207"/>
      <c r="IA48" s="207"/>
      <c r="IB48" s="207"/>
      <c r="IC48" s="207"/>
      <c r="ID48" s="207"/>
      <c r="IE48" s="207"/>
      <c r="IF48" s="207"/>
      <c r="IG48" s="207"/>
      <c r="IH48" s="207"/>
    </row>
    <row r="49" spans="1:242" ht="24.0" customHeight="1" x14ac:dyDescent="0.15">
      <c r="A49" s="207"/>
      <c r="B49" s="852"/>
      <c r="C49" s="852"/>
      <c r="D49" s="852"/>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c r="FV49" s="207"/>
      <c r="FW49" s="207"/>
      <c r="FX49" s="207"/>
      <c r="FY49" s="207"/>
      <c r="FZ49" s="207"/>
      <c r="GA49" s="207"/>
      <c r="GB49" s="207"/>
      <c r="GC49" s="207"/>
      <c r="GD49" s="207"/>
      <c r="GE49" s="207"/>
      <c r="GF49" s="207"/>
      <c r="GG49" s="207"/>
      <c r="GH49" s="207"/>
      <c r="GI49" s="207"/>
      <c r="GJ49" s="207"/>
      <c r="GK49" s="207"/>
      <c r="GL49" s="207"/>
      <c r="GM49" s="207"/>
      <c r="GN49" s="207"/>
      <c r="GO49" s="207"/>
      <c r="GP49" s="207"/>
      <c r="GQ49" s="207"/>
      <c r="GR49" s="207"/>
      <c r="GS49" s="207"/>
      <c r="GT49" s="207"/>
      <c r="GU49" s="207"/>
      <c r="GV49" s="207"/>
      <c r="GW49" s="207"/>
      <c r="GX49" s="207"/>
      <c r="GY49" s="207"/>
      <c r="GZ49" s="207"/>
      <c r="HA49" s="207"/>
      <c r="HB49" s="207"/>
      <c r="HC49" s="207"/>
      <c r="HD49" s="207"/>
      <c r="HE49" s="207"/>
      <c r="HF49" s="207"/>
      <c r="HG49" s="207"/>
      <c r="HH49" s="207"/>
      <c r="HI49" s="207"/>
      <c r="HJ49" s="207"/>
      <c r="HK49" s="207"/>
      <c r="HL49" s="207"/>
      <c r="HM49" s="207"/>
      <c r="HN49" s="207"/>
      <c r="HO49" s="207"/>
      <c r="HP49" s="207"/>
      <c r="HQ49" s="207"/>
      <c r="HR49" s="207"/>
      <c r="HS49" s="207"/>
      <c r="HT49" s="207"/>
      <c r="HU49" s="207"/>
      <c r="HV49" s="207"/>
      <c r="HW49" s="207"/>
      <c r="HX49" s="207"/>
      <c r="HY49" s="207"/>
      <c r="HZ49" s="207"/>
      <c r="IA49" s="207"/>
      <c r="IB49" s="207"/>
      <c r="IC49" s="207"/>
      <c r="ID49" s="207"/>
      <c r="IE49" s="207"/>
      <c r="IF49" s="207"/>
      <c r="IG49" s="207"/>
      <c r="IH49" s="207"/>
    </row>
    <row r="50" spans="1:242" ht="24.0" customHeight="1" x14ac:dyDescent="0.15">
      <c r="A50" s="207"/>
      <c r="B50" s="852"/>
      <c r="C50" s="852"/>
      <c r="D50" s="852"/>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7"/>
      <c r="FV50" s="207"/>
      <c r="FW50" s="207"/>
      <c r="FX50" s="207"/>
      <c r="FY50" s="207"/>
      <c r="FZ50" s="207"/>
      <c r="GA50" s="207"/>
      <c r="GB50" s="207"/>
      <c r="GC50" s="207"/>
      <c r="GD50" s="207"/>
      <c r="GE50" s="207"/>
      <c r="GF50" s="207"/>
      <c r="GG50" s="207"/>
      <c r="GH50" s="207"/>
      <c r="GI50" s="207"/>
      <c r="GJ50" s="207"/>
      <c r="GK50" s="207"/>
      <c r="GL50" s="207"/>
      <c r="GM50" s="207"/>
      <c r="GN50" s="207"/>
      <c r="GO50" s="207"/>
      <c r="GP50" s="207"/>
      <c r="GQ50" s="207"/>
      <c r="GR50" s="207"/>
      <c r="GS50" s="207"/>
      <c r="GT50" s="207"/>
      <c r="GU50" s="207"/>
      <c r="GV50" s="207"/>
      <c r="GW50" s="207"/>
      <c r="GX50" s="207"/>
      <c r="GY50" s="207"/>
      <c r="GZ50" s="207"/>
      <c r="HA50" s="207"/>
      <c r="HB50" s="207"/>
      <c r="HC50" s="207"/>
      <c r="HD50" s="207"/>
      <c r="HE50" s="207"/>
      <c r="HF50" s="207"/>
      <c r="HG50" s="207"/>
      <c r="HH50" s="207"/>
      <c r="HI50" s="207"/>
      <c r="HJ50" s="207"/>
      <c r="HK50" s="207"/>
      <c r="HL50" s="207"/>
      <c r="HM50" s="207"/>
      <c r="HN50" s="207"/>
      <c r="HO50" s="207"/>
      <c r="HP50" s="207"/>
      <c r="HQ50" s="207"/>
      <c r="HR50" s="207"/>
      <c r="HS50" s="207"/>
      <c r="HT50" s="207"/>
      <c r="HU50" s="207"/>
      <c r="HV50" s="207"/>
      <c r="HW50" s="207"/>
      <c r="HX50" s="207"/>
      <c r="HY50" s="207"/>
      <c r="HZ50" s="207"/>
      <c r="IA50" s="207"/>
      <c r="IB50" s="207"/>
      <c r="IC50" s="207"/>
      <c r="ID50" s="207"/>
      <c r="IE50" s="207"/>
      <c r="IF50" s="207"/>
      <c r="IG50" s="207"/>
      <c r="IH50" s="207"/>
    </row>
    <row r="51" spans="1:242" ht="24.0" customHeight="1" x14ac:dyDescent="0.15">
      <c r="A51" s="207"/>
      <c r="B51" s="852"/>
      <c r="C51" s="852"/>
      <c r="D51" s="852"/>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7"/>
      <c r="FV51" s="207"/>
      <c r="FW51" s="207"/>
      <c r="FX51" s="207"/>
      <c r="FY51" s="207"/>
      <c r="FZ51" s="207"/>
      <c r="GA51" s="207"/>
      <c r="GB51" s="207"/>
      <c r="GC51" s="207"/>
      <c r="GD51" s="207"/>
      <c r="GE51" s="207"/>
      <c r="GF51" s="207"/>
      <c r="GG51" s="207"/>
      <c r="GH51" s="207"/>
      <c r="GI51" s="207"/>
      <c r="GJ51" s="207"/>
      <c r="GK51" s="207"/>
      <c r="GL51" s="207"/>
      <c r="GM51" s="207"/>
      <c r="GN51" s="207"/>
      <c r="GO51" s="207"/>
      <c r="GP51" s="207"/>
      <c r="GQ51" s="207"/>
      <c r="GR51" s="207"/>
      <c r="GS51" s="207"/>
      <c r="GT51" s="207"/>
      <c r="GU51" s="207"/>
      <c r="GV51" s="207"/>
      <c r="GW51" s="207"/>
      <c r="GX51" s="207"/>
      <c r="GY51" s="207"/>
      <c r="GZ51" s="207"/>
      <c r="HA51" s="207"/>
      <c r="HB51" s="207"/>
      <c r="HC51" s="207"/>
      <c r="HD51" s="207"/>
      <c r="HE51" s="207"/>
      <c r="HF51" s="207"/>
      <c r="HG51" s="207"/>
      <c r="HH51" s="207"/>
      <c r="HI51" s="207"/>
      <c r="HJ51" s="207"/>
      <c r="HK51" s="207"/>
      <c r="HL51" s="207"/>
      <c r="HM51" s="207"/>
      <c r="HN51" s="207"/>
      <c r="HO51" s="207"/>
      <c r="HP51" s="207"/>
      <c r="HQ51" s="207"/>
      <c r="HR51" s="207"/>
      <c r="HS51" s="207"/>
      <c r="HT51" s="207"/>
      <c r="HU51" s="207"/>
      <c r="HV51" s="207"/>
      <c r="HW51" s="207"/>
      <c r="HX51" s="207"/>
      <c r="HY51" s="207"/>
      <c r="HZ51" s="207"/>
      <c r="IA51" s="207"/>
      <c r="IB51" s="207"/>
      <c r="IC51" s="207"/>
      <c r="ID51" s="207"/>
      <c r="IE51" s="207"/>
      <c r="IF51" s="207"/>
      <c r="IG51" s="207"/>
      <c r="IH51" s="207"/>
    </row>
    <row r="52" spans="1:242" ht="24.0" customHeight="1" x14ac:dyDescent="0.15">
      <c r="A52" s="207"/>
      <c r="B52" s="852"/>
      <c r="C52" s="852"/>
      <c r="D52" s="852"/>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7"/>
      <c r="FV52" s="207"/>
      <c r="FW52" s="207"/>
      <c r="FX52" s="207"/>
      <c r="FY52" s="207"/>
      <c r="FZ52" s="207"/>
      <c r="GA52" s="207"/>
      <c r="GB52" s="207"/>
      <c r="GC52" s="207"/>
      <c r="GD52" s="207"/>
      <c r="GE52" s="207"/>
      <c r="GF52" s="207"/>
      <c r="GG52" s="207"/>
      <c r="GH52" s="207"/>
      <c r="GI52" s="207"/>
      <c r="GJ52" s="207"/>
      <c r="GK52" s="207"/>
      <c r="GL52" s="207"/>
      <c r="GM52" s="207"/>
      <c r="GN52" s="207"/>
      <c r="GO52" s="207"/>
      <c r="GP52" s="207"/>
      <c r="GQ52" s="207"/>
      <c r="GR52" s="207"/>
      <c r="GS52" s="207"/>
      <c r="GT52" s="207"/>
      <c r="GU52" s="207"/>
      <c r="GV52" s="207"/>
      <c r="GW52" s="207"/>
      <c r="GX52" s="207"/>
      <c r="GY52" s="207"/>
      <c r="GZ52" s="207"/>
      <c r="HA52" s="207"/>
      <c r="HB52" s="207"/>
      <c r="HC52" s="207"/>
      <c r="HD52" s="207"/>
      <c r="HE52" s="207"/>
      <c r="HF52" s="207"/>
      <c r="HG52" s="207"/>
      <c r="HH52" s="207"/>
      <c r="HI52" s="207"/>
      <c r="HJ52" s="207"/>
      <c r="HK52" s="207"/>
      <c r="HL52" s="207"/>
      <c r="HM52" s="207"/>
      <c r="HN52" s="207"/>
      <c r="HO52" s="207"/>
      <c r="HP52" s="207"/>
      <c r="HQ52" s="207"/>
      <c r="HR52" s="207"/>
      <c r="HS52" s="207"/>
      <c r="HT52" s="207"/>
      <c r="HU52" s="207"/>
      <c r="HV52" s="207"/>
      <c r="HW52" s="207"/>
      <c r="HX52" s="207"/>
      <c r="HY52" s="207"/>
      <c r="HZ52" s="207"/>
      <c r="IA52" s="207"/>
      <c r="IB52" s="207"/>
      <c r="IC52" s="207"/>
      <c r="ID52" s="207"/>
      <c r="IE52" s="207"/>
      <c r="IF52" s="207"/>
      <c r="IG52" s="207"/>
      <c r="IH52" s="207"/>
    </row>
    <row r="53" spans="1:242" ht="24.0" customHeight="1" x14ac:dyDescent="0.15">
      <c r="A53" s="207"/>
      <c r="B53" s="852"/>
      <c r="C53" s="852"/>
      <c r="D53" s="852"/>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7"/>
      <c r="FV53" s="207"/>
      <c r="FW53" s="207"/>
      <c r="FX53" s="207"/>
      <c r="FY53" s="207"/>
      <c r="FZ53" s="207"/>
      <c r="GA53" s="207"/>
      <c r="GB53" s="207"/>
      <c r="GC53" s="207"/>
      <c r="GD53" s="207"/>
      <c r="GE53" s="207"/>
      <c r="GF53" s="207"/>
      <c r="GG53" s="207"/>
      <c r="GH53" s="207"/>
      <c r="GI53" s="207"/>
      <c r="GJ53" s="207"/>
      <c r="GK53" s="207"/>
      <c r="GL53" s="207"/>
      <c r="GM53" s="207"/>
      <c r="GN53" s="207"/>
      <c r="GO53" s="207"/>
      <c r="GP53" s="207"/>
      <c r="GQ53" s="207"/>
      <c r="GR53" s="207"/>
      <c r="GS53" s="207"/>
      <c r="GT53" s="207"/>
      <c r="GU53" s="207"/>
      <c r="GV53" s="207"/>
      <c r="GW53" s="207"/>
      <c r="GX53" s="207"/>
      <c r="GY53" s="207"/>
      <c r="GZ53" s="207"/>
      <c r="HA53" s="207"/>
      <c r="HB53" s="207"/>
      <c r="HC53" s="207"/>
      <c r="HD53" s="207"/>
      <c r="HE53" s="207"/>
      <c r="HF53" s="207"/>
      <c r="HG53" s="207"/>
      <c r="HH53" s="207"/>
      <c r="HI53" s="207"/>
      <c r="HJ53" s="207"/>
      <c r="HK53" s="207"/>
      <c r="HL53" s="207"/>
      <c r="HM53" s="207"/>
      <c r="HN53" s="207"/>
      <c r="HO53" s="207"/>
      <c r="HP53" s="207"/>
      <c r="HQ53" s="207"/>
      <c r="HR53" s="207"/>
      <c r="HS53" s="207"/>
      <c r="HT53" s="207"/>
      <c r="HU53" s="207"/>
      <c r="HV53" s="207"/>
      <c r="HW53" s="207"/>
      <c r="HX53" s="207"/>
      <c r="HY53" s="207"/>
      <c r="HZ53" s="207"/>
      <c r="IA53" s="207"/>
      <c r="IB53" s="207"/>
      <c r="IC53" s="207"/>
      <c r="ID53" s="207"/>
      <c r="IE53" s="207"/>
      <c r="IF53" s="207"/>
      <c r="IG53" s="207"/>
      <c r="IH53" s="207"/>
    </row>
    <row r="54" spans="1:242" ht="24.0" customHeight="1" x14ac:dyDescent="0.15">
      <c r="A54" s="207"/>
      <c r="B54" s="852"/>
      <c r="C54" s="852"/>
      <c r="D54" s="852"/>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c r="GQ54" s="207"/>
      <c r="GR54" s="207"/>
      <c r="GS54" s="207"/>
      <c r="GT54" s="207"/>
      <c r="GU54" s="207"/>
      <c r="GV54" s="207"/>
      <c r="GW54" s="207"/>
      <c r="GX54" s="207"/>
      <c r="GY54" s="207"/>
      <c r="GZ54" s="207"/>
      <c r="HA54" s="207"/>
      <c r="HB54" s="207"/>
      <c r="HC54" s="207"/>
      <c r="HD54" s="207"/>
      <c r="HE54" s="207"/>
      <c r="HF54" s="207"/>
      <c r="HG54" s="207"/>
      <c r="HH54" s="207"/>
      <c r="HI54" s="207"/>
      <c r="HJ54" s="207"/>
      <c r="HK54" s="207"/>
      <c r="HL54" s="207"/>
      <c r="HM54" s="207"/>
      <c r="HN54" s="207"/>
      <c r="HO54" s="207"/>
      <c r="HP54" s="207"/>
      <c r="HQ54" s="207"/>
      <c r="HR54" s="207"/>
      <c r="HS54" s="207"/>
      <c r="HT54" s="207"/>
      <c r="HU54" s="207"/>
      <c r="HV54" s="207"/>
      <c r="HW54" s="207"/>
      <c r="HX54" s="207"/>
      <c r="HY54" s="207"/>
      <c r="HZ54" s="207"/>
      <c r="IA54" s="207"/>
      <c r="IB54" s="207"/>
      <c r="IC54" s="207"/>
      <c r="ID54" s="207"/>
      <c r="IE54" s="207"/>
      <c r="IF54" s="207"/>
      <c r="IG54" s="207"/>
      <c r="IH54" s="207"/>
    </row>
    <row r="55" spans="1:242" ht="24.0" customHeight="1" x14ac:dyDescent="0.15">
      <c r="A55" s="207"/>
      <c r="B55" s="852"/>
      <c r="C55" s="852"/>
      <c r="D55" s="852"/>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7"/>
      <c r="FV55" s="207"/>
      <c r="FW55" s="207"/>
      <c r="FX55" s="207"/>
      <c r="FY55" s="207"/>
      <c r="FZ55" s="207"/>
      <c r="GA55" s="207"/>
      <c r="GB55" s="207"/>
      <c r="GC55" s="207"/>
      <c r="GD55" s="207"/>
      <c r="GE55" s="207"/>
      <c r="GF55" s="207"/>
      <c r="GG55" s="207"/>
      <c r="GH55" s="207"/>
      <c r="GI55" s="207"/>
      <c r="GJ55" s="207"/>
      <c r="GK55" s="207"/>
      <c r="GL55" s="207"/>
      <c r="GM55" s="207"/>
      <c r="GN55" s="207"/>
      <c r="GO55" s="207"/>
      <c r="GP55" s="207"/>
      <c r="GQ55" s="207"/>
      <c r="GR55" s="207"/>
      <c r="GS55" s="207"/>
      <c r="GT55" s="207"/>
      <c r="GU55" s="207"/>
      <c r="GV55" s="207"/>
      <c r="GW55" s="207"/>
      <c r="GX55" s="207"/>
      <c r="GY55" s="207"/>
      <c r="GZ55" s="207"/>
      <c r="HA55" s="207"/>
      <c r="HB55" s="207"/>
      <c r="HC55" s="207"/>
      <c r="HD55" s="207"/>
      <c r="HE55" s="207"/>
      <c r="HF55" s="207"/>
      <c r="HG55" s="207"/>
      <c r="HH55" s="207"/>
      <c r="HI55" s="207"/>
      <c r="HJ55" s="207"/>
      <c r="HK55" s="207"/>
      <c r="HL55" s="207"/>
      <c r="HM55" s="207"/>
      <c r="HN55" s="207"/>
      <c r="HO55" s="207"/>
      <c r="HP55" s="207"/>
      <c r="HQ55" s="207"/>
      <c r="HR55" s="207"/>
      <c r="HS55" s="207"/>
      <c r="HT55" s="207"/>
      <c r="HU55" s="207"/>
      <c r="HV55" s="207"/>
      <c r="HW55" s="207"/>
      <c r="HX55" s="207"/>
      <c r="HY55" s="207"/>
      <c r="HZ55" s="207"/>
      <c r="IA55" s="207"/>
      <c r="IB55" s="207"/>
      <c r="IC55" s="207"/>
      <c r="ID55" s="207"/>
      <c r="IE55" s="207"/>
      <c r="IF55" s="207"/>
      <c r="IG55" s="207"/>
      <c r="IH55" s="207"/>
    </row>
    <row r="56" spans="1:242" ht="24.0" customHeight="1" x14ac:dyDescent="0.15">
      <c r="A56" s="207"/>
      <c r="B56" s="852"/>
      <c r="C56" s="852"/>
      <c r="D56" s="852"/>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7"/>
      <c r="FV56" s="207"/>
      <c r="FW56" s="207"/>
      <c r="FX56" s="207"/>
      <c r="FY56" s="207"/>
      <c r="FZ56" s="207"/>
      <c r="GA56" s="207"/>
      <c r="GB56" s="207"/>
      <c r="GC56" s="207"/>
      <c r="GD56" s="207"/>
      <c r="GE56" s="207"/>
      <c r="GF56" s="207"/>
      <c r="GG56" s="207"/>
      <c r="GH56" s="207"/>
      <c r="GI56" s="207"/>
      <c r="GJ56" s="207"/>
      <c r="GK56" s="207"/>
      <c r="GL56" s="207"/>
      <c r="GM56" s="207"/>
      <c r="GN56" s="207"/>
      <c r="GO56" s="207"/>
      <c r="GP56" s="207"/>
      <c r="GQ56" s="207"/>
      <c r="GR56" s="207"/>
      <c r="GS56" s="207"/>
      <c r="GT56" s="207"/>
      <c r="GU56" s="207"/>
      <c r="GV56" s="207"/>
      <c r="GW56" s="207"/>
      <c r="GX56" s="207"/>
      <c r="GY56" s="207"/>
      <c r="GZ56" s="207"/>
      <c r="HA56" s="207"/>
      <c r="HB56" s="207"/>
      <c r="HC56" s="207"/>
      <c r="HD56" s="207"/>
      <c r="HE56" s="207"/>
      <c r="HF56" s="207"/>
      <c r="HG56" s="207"/>
      <c r="HH56" s="207"/>
      <c r="HI56" s="207"/>
      <c r="HJ56" s="207"/>
      <c r="HK56" s="207"/>
      <c r="HL56" s="207"/>
      <c r="HM56" s="207"/>
      <c r="HN56" s="207"/>
      <c r="HO56" s="207"/>
      <c r="HP56" s="207"/>
      <c r="HQ56" s="207"/>
      <c r="HR56" s="207"/>
      <c r="HS56" s="207"/>
      <c r="HT56" s="207"/>
      <c r="HU56" s="207"/>
      <c r="HV56" s="207"/>
      <c r="HW56" s="207"/>
      <c r="HX56" s="207"/>
      <c r="HY56" s="207"/>
      <c r="HZ56" s="207"/>
      <c r="IA56" s="207"/>
      <c r="IB56" s="207"/>
      <c r="IC56" s="207"/>
      <c r="ID56" s="207"/>
      <c r="IE56" s="207"/>
      <c r="IF56" s="207"/>
      <c r="IG56" s="207"/>
      <c r="IH56" s="207"/>
    </row>
    <row r="57" spans="1:242" ht="24.0" customHeight="1" x14ac:dyDescent="0.15">
      <c r="A57" s="207"/>
      <c r="B57" s="852"/>
      <c r="C57" s="852"/>
      <c r="D57" s="852"/>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7"/>
      <c r="FV57" s="207"/>
      <c r="FW57" s="207"/>
      <c r="FX57" s="207"/>
      <c r="FY57" s="207"/>
      <c r="FZ57" s="207"/>
      <c r="GA57" s="207"/>
      <c r="GB57" s="207"/>
      <c r="GC57" s="207"/>
      <c r="GD57" s="207"/>
      <c r="GE57" s="207"/>
      <c r="GF57" s="207"/>
      <c r="GG57" s="207"/>
      <c r="GH57" s="207"/>
      <c r="GI57" s="207"/>
      <c r="GJ57" s="207"/>
      <c r="GK57" s="207"/>
      <c r="GL57" s="207"/>
      <c r="GM57" s="207"/>
      <c r="GN57" s="207"/>
      <c r="GO57" s="207"/>
      <c r="GP57" s="207"/>
      <c r="GQ57" s="207"/>
      <c r="GR57" s="207"/>
      <c r="GS57" s="207"/>
      <c r="GT57" s="207"/>
      <c r="GU57" s="207"/>
      <c r="GV57" s="207"/>
      <c r="GW57" s="207"/>
      <c r="GX57" s="207"/>
      <c r="GY57" s="207"/>
      <c r="GZ57" s="207"/>
      <c r="HA57" s="207"/>
      <c r="HB57" s="207"/>
      <c r="HC57" s="207"/>
      <c r="HD57" s="207"/>
      <c r="HE57" s="207"/>
      <c r="HF57" s="207"/>
      <c r="HG57" s="207"/>
      <c r="HH57" s="207"/>
      <c r="HI57" s="207"/>
      <c r="HJ57" s="207"/>
      <c r="HK57" s="207"/>
      <c r="HL57" s="207"/>
      <c r="HM57" s="207"/>
      <c r="HN57" s="207"/>
      <c r="HO57" s="207"/>
      <c r="HP57" s="207"/>
      <c r="HQ57" s="207"/>
      <c r="HR57" s="207"/>
      <c r="HS57" s="207"/>
      <c r="HT57" s="207"/>
      <c r="HU57" s="207"/>
      <c r="HV57" s="207"/>
      <c r="HW57" s="207"/>
      <c r="HX57" s="207"/>
      <c r="HY57" s="207"/>
      <c r="HZ57" s="207"/>
      <c r="IA57" s="207"/>
      <c r="IB57" s="207"/>
      <c r="IC57" s="207"/>
      <c r="ID57" s="207"/>
      <c r="IE57" s="207"/>
      <c r="IF57" s="207"/>
      <c r="IG57" s="207"/>
      <c r="IH57" s="207"/>
    </row>
    <row r="58" spans="1:242" ht="24.0" customHeight="1" x14ac:dyDescent="0.15">
      <c r="A58" s="207"/>
      <c r="B58" s="852"/>
      <c r="C58" s="852"/>
      <c r="D58" s="852"/>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7"/>
      <c r="FV58" s="207"/>
      <c r="FW58" s="207"/>
      <c r="FX58" s="207"/>
      <c r="FY58" s="207"/>
      <c r="FZ58" s="207"/>
      <c r="GA58" s="207"/>
      <c r="GB58" s="207"/>
      <c r="GC58" s="207"/>
      <c r="GD58" s="207"/>
      <c r="GE58" s="207"/>
      <c r="GF58" s="207"/>
      <c r="GG58" s="207"/>
      <c r="GH58" s="207"/>
      <c r="GI58" s="207"/>
      <c r="GJ58" s="207"/>
      <c r="GK58" s="207"/>
      <c r="GL58" s="207"/>
      <c r="GM58" s="207"/>
      <c r="GN58" s="207"/>
      <c r="GO58" s="207"/>
      <c r="GP58" s="207"/>
      <c r="GQ58" s="207"/>
      <c r="GR58" s="207"/>
      <c r="GS58" s="207"/>
      <c r="GT58" s="207"/>
      <c r="GU58" s="207"/>
      <c r="GV58" s="207"/>
      <c r="GW58" s="207"/>
      <c r="GX58" s="207"/>
      <c r="GY58" s="207"/>
      <c r="GZ58" s="207"/>
      <c r="HA58" s="207"/>
      <c r="HB58" s="207"/>
      <c r="HC58" s="207"/>
      <c r="HD58" s="207"/>
      <c r="HE58" s="207"/>
      <c r="HF58" s="207"/>
      <c r="HG58" s="207"/>
      <c r="HH58" s="207"/>
      <c r="HI58" s="207"/>
      <c r="HJ58" s="207"/>
      <c r="HK58" s="207"/>
      <c r="HL58" s="207"/>
      <c r="HM58" s="207"/>
      <c r="HN58" s="207"/>
      <c r="HO58" s="207"/>
      <c r="HP58" s="207"/>
      <c r="HQ58" s="207"/>
      <c r="HR58" s="207"/>
      <c r="HS58" s="207"/>
      <c r="HT58" s="207"/>
      <c r="HU58" s="207"/>
      <c r="HV58" s="207"/>
      <c r="HW58" s="207"/>
      <c r="HX58" s="207"/>
      <c r="HY58" s="207"/>
      <c r="HZ58" s="207"/>
      <c r="IA58" s="207"/>
      <c r="IB58" s="207"/>
      <c r="IC58" s="207"/>
      <c r="ID58" s="207"/>
      <c r="IE58" s="207"/>
      <c r="IF58" s="207"/>
      <c r="IG58" s="207"/>
      <c r="IH58" s="207"/>
    </row>
    <row r="59" spans="1:242" ht="24.0" customHeight="1" x14ac:dyDescent="0.15">
      <c r="A59" s="207"/>
      <c r="B59" s="852"/>
      <c r="C59" s="852"/>
      <c r="D59" s="852"/>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c r="FV59" s="207"/>
      <c r="FW59" s="207"/>
      <c r="FX59" s="207"/>
      <c r="FY59" s="207"/>
      <c r="FZ59" s="207"/>
      <c r="GA59" s="207"/>
      <c r="GB59" s="207"/>
      <c r="GC59" s="207"/>
      <c r="GD59" s="207"/>
      <c r="GE59" s="207"/>
      <c r="GF59" s="207"/>
      <c r="GG59" s="207"/>
      <c r="GH59" s="207"/>
      <c r="GI59" s="207"/>
      <c r="GJ59" s="207"/>
      <c r="GK59" s="207"/>
      <c r="GL59" s="207"/>
      <c r="GM59" s="207"/>
      <c r="GN59" s="207"/>
      <c r="GO59" s="207"/>
      <c r="GP59" s="207"/>
      <c r="GQ59" s="207"/>
      <c r="GR59" s="207"/>
      <c r="GS59" s="207"/>
      <c r="GT59" s="207"/>
      <c r="GU59" s="207"/>
      <c r="GV59" s="207"/>
      <c r="GW59" s="207"/>
      <c r="GX59" s="207"/>
      <c r="GY59" s="207"/>
      <c r="GZ59" s="207"/>
      <c r="HA59" s="207"/>
      <c r="HB59" s="207"/>
      <c r="HC59" s="207"/>
      <c r="HD59" s="207"/>
      <c r="HE59" s="207"/>
      <c r="HF59" s="207"/>
      <c r="HG59" s="207"/>
      <c r="HH59" s="207"/>
      <c r="HI59" s="207"/>
      <c r="HJ59" s="207"/>
      <c r="HK59" s="207"/>
      <c r="HL59" s="207"/>
      <c r="HM59" s="207"/>
      <c r="HN59" s="207"/>
      <c r="HO59" s="207"/>
      <c r="HP59" s="207"/>
      <c r="HQ59" s="207"/>
      <c r="HR59" s="207"/>
      <c r="HS59" s="207"/>
      <c r="HT59" s="207"/>
      <c r="HU59" s="207"/>
      <c r="HV59" s="207"/>
      <c r="HW59" s="207"/>
      <c r="HX59" s="207"/>
      <c r="HY59" s="207"/>
      <c r="HZ59" s="207"/>
      <c r="IA59" s="207"/>
      <c r="IB59" s="207"/>
      <c r="IC59" s="207"/>
      <c r="ID59" s="207"/>
      <c r="IE59" s="207"/>
      <c r="IF59" s="207"/>
      <c r="IG59" s="207"/>
      <c r="IH59" s="207"/>
    </row>
    <row r="60" spans="1:242" ht="24.0" customHeight="1" x14ac:dyDescent="0.15">
      <c r="A60" s="207"/>
      <c r="B60" s="852"/>
      <c r="C60" s="852"/>
      <c r="D60" s="852"/>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c r="FV60" s="207"/>
      <c r="FW60" s="207"/>
      <c r="FX60" s="207"/>
      <c r="FY60" s="207"/>
      <c r="FZ60" s="207"/>
      <c r="GA60" s="207"/>
      <c r="GB60" s="207"/>
      <c r="GC60" s="207"/>
      <c r="GD60" s="207"/>
      <c r="GE60" s="207"/>
      <c r="GF60" s="207"/>
      <c r="GG60" s="207"/>
      <c r="GH60" s="207"/>
      <c r="GI60" s="207"/>
      <c r="GJ60" s="207"/>
      <c r="GK60" s="207"/>
      <c r="GL60" s="207"/>
      <c r="GM60" s="207"/>
      <c r="GN60" s="207"/>
      <c r="GO60" s="207"/>
      <c r="GP60" s="207"/>
      <c r="GQ60" s="207"/>
      <c r="GR60" s="207"/>
      <c r="GS60" s="207"/>
      <c r="GT60" s="207"/>
      <c r="GU60" s="207"/>
      <c r="GV60" s="207"/>
      <c r="GW60" s="207"/>
      <c r="GX60" s="207"/>
      <c r="GY60" s="207"/>
      <c r="GZ60" s="207"/>
      <c r="HA60" s="207"/>
      <c r="HB60" s="207"/>
      <c r="HC60" s="207"/>
      <c r="HD60" s="207"/>
      <c r="HE60" s="207"/>
      <c r="HF60" s="207"/>
      <c r="HG60" s="207"/>
      <c r="HH60" s="207"/>
      <c r="HI60" s="207"/>
      <c r="HJ60" s="207"/>
      <c r="HK60" s="207"/>
      <c r="HL60" s="207"/>
      <c r="HM60" s="207"/>
      <c r="HN60" s="207"/>
      <c r="HO60" s="207"/>
      <c r="HP60" s="207"/>
      <c r="HQ60" s="207"/>
      <c r="HR60" s="207"/>
      <c r="HS60" s="207"/>
      <c r="HT60" s="207"/>
      <c r="HU60" s="207"/>
      <c r="HV60" s="207"/>
      <c r="HW60" s="207"/>
      <c r="HX60" s="207"/>
      <c r="HY60" s="207"/>
      <c r="HZ60" s="207"/>
      <c r="IA60" s="207"/>
      <c r="IB60" s="207"/>
      <c r="IC60" s="207"/>
      <c r="ID60" s="207"/>
      <c r="IE60" s="207"/>
      <c r="IF60" s="207"/>
      <c r="IG60" s="207"/>
      <c r="IH60" s="207"/>
    </row>
    <row r="61" spans="1:242" ht="24.0" customHeight="1" x14ac:dyDescent="0.15">
      <c r="A61" s="207"/>
      <c r="B61" s="852"/>
      <c r="C61" s="852"/>
      <c r="D61" s="852"/>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7"/>
      <c r="FV61" s="207"/>
      <c r="FW61" s="207"/>
      <c r="FX61" s="207"/>
      <c r="FY61" s="207"/>
      <c r="FZ61" s="207"/>
      <c r="GA61" s="207"/>
      <c r="GB61" s="207"/>
      <c r="GC61" s="207"/>
      <c r="GD61" s="207"/>
      <c r="GE61" s="207"/>
      <c r="GF61" s="207"/>
      <c r="GG61" s="207"/>
      <c r="GH61" s="207"/>
      <c r="GI61" s="207"/>
      <c r="GJ61" s="207"/>
      <c r="GK61" s="207"/>
      <c r="GL61" s="207"/>
      <c r="GM61" s="207"/>
      <c r="GN61" s="207"/>
      <c r="GO61" s="207"/>
      <c r="GP61" s="207"/>
      <c r="GQ61" s="207"/>
      <c r="GR61" s="207"/>
      <c r="GS61" s="207"/>
      <c r="GT61" s="207"/>
      <c r="GU61" s="207"/>
      <c r="GV61" s="207"/>
      <c r="GW61" s="207"/>
      <c r="GX61" s="207"/>
      <c r="GY61" s="207"/>
      <c r="GZ61" s="207"/>
      <c r="HA61" s="207"/>
      <c r="HB61" s="207"/>
      <c r="HC61" s="207"/>
      <c r="HD61" s="207"/>
      <c r="HE61" s="207"/>
      <c r="HF61" s="207"/>
      <c r="HG61" s="207"/>
      <c r="HH61" s="207"/>
      <c r="HI61" s="207"/>
      <c r="HJ61" s="207"/>
      <c r="HK61" s="207"/>
      <c r="HL61" s="207"/>
      <c r="HM61" s="207"/>
      <c r="HN61" s="207"/>
      <c r="HO61" s="207"/>
      <c r="HP61" s="207"/>
      <c r="HQ61" s="207"/>
      <c r="HR61" s="207"/>
      <c r="HS61" s="207"/>
      <c r="HT61" s="207"/>
      <c r="HU61" s="207"/>
      <c r="HV61" s="207"/>
      <c r="HW61" s="207"/>
      <c r="HX61" s="207"/>
      <c r="HY61" s="207"/>
      <c r="HZ61" s="207"/>
      <c r="IA61" s="207"/>
      <c r="IB61" s="207"/>
      <c r="IC61" s="207"/>
      <c r="ID61" s="207"/>
      <c r="IE61" s="207"/>
      <c r="IF61" s="207"/>
      <c r="IG61" s="207"/>
      <c r="IH61" s="207"/>
    </row>
    <row r="62" spans="1:242" ht="24.0" customHeight="1" x14ac:dyDescent="0.15">
      <c r="A62" s="207"/>
      <c r="B62" s="852"/>
      <c r="C62" s="852"/>
      <c r="D62" s="852"/>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c r="GY62" s="207"/>
      <c r="GZ62" s="207"/>
      <c r="HA62" s="207"/>
      <c r="HB62" s="207"/>
      <c r="HC62" s="207"/>
      <c r="HD62" s="207"/>
      <c r="HE62" s="207"/>
      <c r="HF62" s="207"/>
      <c r="HG62" s="207"/>
      <c r="HH62" s="207"/>
      <c r="HI62" s="207"/>
      <c r="HJ62" s="207"/>
      <c r="HK62" s="207"/>
      <c r="HL62" s="207"/>
      <c r="HM62" s="207"/>
      <c r="HN62" s="207"/>
      <c r="HO62" s="207"/>
      <c r="HP62" s="207"/>
      <c r="HQ62" s="207"/>
      <c r="HR62" s="207"/>
      <c r="HS62" s="207"/>
      <c r="HT62" s="207"/>
      <c r="HU62" s="207"/>
      <c r="HV62" s="207"/>
      <c r="HW62" s="207"/>
      <c r="HX62" s="207"/>
      <c r="HY62" s="207"/>
      <c r="HZ62" s="207"/>
      <c r="IA62" s="207"/>
      <c r="IB62" s="207"/>
      <c r="IC62" s="207"/>
      <c r="ID62" s="207"/>
      <c r="IE62" s="207"/>
      <c r="IF62" s="207"/>
      <c r="IG62" s="207"/>
      <c r="IH62" s="207"/>
    </row>
    <row r="63" spans="1:242" ht="24.0" customHeight="1" x14ac:dyDescent="0.15">
      <c r="A63" s="207"/>
      <c r="B63" s="852"/>
      <c r="C63" s="852"/>
      <c r="D63" s="852"/>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7"/>
      <c r="FV63" s="207"/>
      <c r="FW63" s="207"/>
      <c r="FX63" s="207"/>
      <c r="FY63" s="207"/>
      <c r="FZ63" s="207"/>
      <c r="GA63" s="207"/>
      <c r="GB63" s="207"/>
      <c r="GC63" s="207"/>
      <c r="GD63" s="207"/>
      <c r="GE63" s="207"/>
      <c r="GF63" s="207"/>
      <c r="GG63" s="207"/>
      <c r="GH63" s="207"/>
      <c r="GI63" s="207"/>
      <c r="GJ63" s="207"/>
      <c r="GK63" s="207"/>
      <c r="GL63" s="207"/>
      <c r="GM63" s="207"/>
      <c r="GN63" s="207"/>
      <c r="GO63" s="207"/>
      <c r="GP63" s="207"/>
      <c r="GQ63" s="207"/>
      <c r="GR63" s="207"/>
      <c r="GS63" s="207"/>
      <c r="GT63" s="207"/>
      <c r="GU63" s="207"/>
      <c r="GV63" s="207"/>
      <c r="GW63" s="207"/>
      <c r="GX63" s="207"/>
      <c r="GY63" s="207"/>
      <c r="GZ63" s="207"/>
      <c r="HA63" s="207"/>
      <c r="HB63" s="207"/>
      <c r="HC63" s="207"/>
      <c r="HD63" s="207"/>
      <c r="HE63" s="207"/>
      <c r="HF63" s="207"/>
      <c r="HG63" s="207"/>
      <c r="HH63" s="207"/>
      <c r="HI63" s="207"/>
      <c r="HJ63" s="207"/>
      <c r="HK63" s="207"/>
      <c r="HL63" s="207"/>
      <c r="HM63" s="207"/>
      <c r="HN63" s="207"/>
      <c r="HO63" s="207"/>
      <c r="HP63" s="207"/>
      <c r="HQ63" s="207"/>
      <c r="HR63" s="207"/>
      <c r="HS63" s="207"/>
      <c r="HT63" s="207"/>
      <c r="HU63" s="207"/>
      <c r="HV63" s="207"/>
      <c r="HW63" s="207"/>
      <c r="HX63" s="207"/>
      <c r="HY63" s="207"/>
      <c r="HZ63" s="207"/>
      <c r="IA63" s="207"/>
      <c r="IB63" s="207"/>
      <c r="IC63" s="207"/>
      <c r="ID63" s="207"/>
      <c r="IE63" s="207"/>
      <c r="IF63" s="207"/>
      <c r="IG63" s="207"/>
      <c r="IH63" s="207"/>
    </row>
    <row r="64" spans="1:242" ht="24.0" customHeight="1" x14ac:dyDescent="0.15">
      <c r="A64" s="207"/>
      <c r="B64" s="852"/>
      <c r="C64" s="852"/>
      <c r="D64" s="852"/>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7"/>
      <c r="FV64" s="207"/>
      <c r="FW64" s="207"/>
      <c r="FX64" s="207"/>
      <c r="FY64" s="207"/>
      <c r="FZ64" s="207"/>
      <c r="GA64" s="207"/>
      <c r="GB64" s="207"/>
      <c r="GC64" s="207"/>
      <c r="GD64" s="207"/>
      <c r="GE64" s="207"/>
      <c r="GF64" s="207"/>
      <c r="GG64" s="207"/>
      <c r="GH64" s="207"/>
      <c r="GI64" s="207"/>
      <c r="GJ64" s="207"/>
      <c r="GK64" s="207"/>
      <c r="GL64" s="207"/>
      <c r="GM64" s="207"/>
      <c r="GN64" s="207"/>
      <c r="GO64" s="207"/>
      <c r="GP64" s="207"/>
      <c r="GQ64" s="207"/>
      <c r="GR64" s="207"/>
      <c r="GS64" s="207"/>
      <c r="GT64" s="207"/>
      <c r="GU64" s="207"/>
      <c r="GV64" s="207"/>
      <c r="GW64" s="207"/>
      <c r="GX64" s="207"/>
      <c r="GY64" s="207"/>
      <c r="GZ64" s="207"/>
      <c r="HA64" s="207"/>
      <c r="HB64" s="207"/>
      <c r="HC64" s="207"/>
      <c r="HD64" s="207"/>
      <c r="HE64" s="207"/>
      <c r="HF64" s="207"/>
      <c r="HG64" s="207"/>
      <c r="HH64" s="207"/>
      <c r="HI64" s="207"/>
      <c r="HJ64" s="207"/>
      <c r="HK64" s="207"/>
      <c r="HL64" s="207"/>
      <c r="HM64" s="207"/>
      <c r="HN64" s="207"/>
      <c r="HO64" s="207"/>
      <c r="HP64" s="207"/>
      <c r="HQ64" s="207"/>
      <c r="HR64" s="207"/>
      <c r="HS64" s="207"/>
      <c r="HT64" s="207"/>
      <c r="HU64" s="207"/>
      <c r="HV64" s="207"/>
      <c r="HW64" s="207"/>
      <c r="HX64" s="207"/>
      <c r="HY64" s="207"/>
      <c r="HZ64" s="207"/>
      <c r="IA64" s="207"/>
      <c r="IB64" s="207"/>
      <c r="IC64" s="207"/>
      <c r="ID64" s="207"/>
      <c r="IE64" s="207"/>
      <c r="IF64" s="207"/>
      <c r="IG64" s="207"/>
      <c r="IH64" s="207"/>
    </row>
    <row r="65" spans="1:242" ht="24.0" customHeight="1" x14ac:dyDescent="0.15">
      <c r="A65" s="207"/>
      <c r="B65" s="852"/>
      <c r="C65" s="852"/>
      <c r="D65" s="852"/>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c r="FG65" s="207"/>
      <c r="FH65" s="207"/>
      <c r="FI65" s="207"/>
      <c r="FJ65" s="207"/>
      <c r="FK65" s="207"/>
      <c r="FL65" s="207"/>
      <c r="FM65" s="207"/>
      <c r="FN65" s="207"/>
      <c r="FO65" s="207"/>
      <c r="FP65" s="207"/>
      <c r="FQ65" s="207"/>
      <c r="FR65" s="207"/>
      <c r="FS65" s="207"/>
      <c r="FT65" s="207"/>
      <c r="FU65" s="207"/>
      <c r="FV65" s="207"/>
      <c r="FW65" s="207"/>
      <c r="FX65" s="207"/>
      <c r="FY65" s="207"/>
      <c r="FZ65" s="207"/>
      <c r="GA65" s="207"/>
      <c r="GB65" s="207"/>
      <c r="GC65" s="207"/>
      <c r="GD65" s="207"/>
      <c r="GE65" s="207"/>
      <c r="GF65" s="207"/>
      <c r="GG65" s="207"/>
      <c r="GH65" s="207"/>
      <c r="GI65" s="207"/>
      <c r="GJ65" s="207"/>
      <c r="GK65" s="207"/>
      <c r="GL65" s="207"/>
      <c r="GM65" s="207"/>
      <c r="GN65" s="207"/>
      <c r="GO65" s="207"/>
      <c r="GP65" s="207"/>
      <c r="GQ65" s="207"/>
      <c r="GR65" s="207"/>
      <c r="GS65" s="207"/>
      <c r="GT65" s="207"/>
      <c r="GU65" s="207"/>
      <c r="GV65" s="207"/>
      <c r="GW65" s="207"/>
      <c r="GX65" s="207"/>
      <c r="GY65" s="207"/>
      <c r="GZ65" s="207"/>
      <c r="HA65" s="207"/>
      <c r="HB65" s="207"/>
      <c r="HC65" s="207"/>
      <c r="HD65" s="207"/>
      <c r="HE65" s="207"/>
      <c r="HF65" s="207"/>
      <c r="HG65" s="207"/>
      <c r="HH65" s="207"/>
      <c r="HI65" s="207"/>
      <c r="HJ65" s="207"/>
      <c r="HK65" s="207"/>
      <c r="HL65" s="207"/>
      <c r="HM65" s="207"/>
      <c r="HN65" s="207"/>
      <c r="HO65" s="207"/>
      <c r="HP65" s="207"/>
      <c r="HQ65" s="207"/>
      <c r="HR65" s="207"/>
      <c r="HS65" s="207"/>
      <c r="HT65" s="207"/>
      <c r="HU65" s="207"/>
      <c r="HV65" s="207"/>
      <c r="HW65" s="207"/>
      <c r="HX65" s="207"/>
      <c r="HY65" s="207"/>
      <c r="HZ65" s="207"/>
      <c r="IA65" s="207"/>
      <c r="IB65" s="207"/>
      <c r="IC65" s="207"/>
      <c r="ID65" s="207"/>
      <c r="IE65" s="207"/>
      <c r="IF65" s="207"/>
      <c r="IG65" s="207"/>
      <c r="IH65" s="207"/>
    </row>
    <row r="66" spans="1:242" ht="24.0" customHeight="1" x14ac:dyDescent="0.15">
      <c r="A66" s="207"/>
      <c r="B66" s="852"/>
      <c r="C66" s="852"/>
      <c r="D66" s="852"/>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c r="CM66" s="207"/>
      <c r="CN66" s="207"/>
      <c r="CO66" s="207"/>
      <c r="CP66" s="207"/>
      <c r="CQ66" s="207"/>
      <c r="CR66" s="207"/>
      <c r="CS66" s="207"/>
      <c r="CT66" s="207"/>
      <c r="CU66" s="207"/>
      <c r="CV66" s="207"/>
      <c r="CW66" s="207"/>
      <c r="CX66" s="207"/>
      <c r="CY66" s="207"/>
      <c r="CZ66" s="207"/>
      <c r="DA66" s="207"/>
      <c r="DB66" s="207"/>
      <c r="DC66" s="207"/>
      <c r="DD66" s="207"/>
      <c r="DE66" s="207"/>
      <c r="DF66" s="207"/>
      <c r="DG66" s="207"/>
      <c r="DH66" s="207"/>
      <c r="DI66" s="207"/>
      <c r="DJ66" s="207"/>
      <c r="DK66" s="207"/>
      <c r="DL66" s="207"/>
      <c r="DM66" s="207"/>
      <c r="DN66" s="207"/>
      <c r="DO66" s="207"/>
      <c r="DP66" s="207"/>
      <c r="DQ66" s="207"/>
      <c r="DR66" s="207"/>
      <c r="DS66" s="207"/>
      <c r="DT66" s="207"/>
      <c r="DU66" s="207"/>
      <c r="DV66" s="207"/>
      <c r="DW66" s="207"/>
      <c r="DX66" s="207"/>
      <c r="DY66" s="207"/>
      <c r="DZ66" s="207"/>
      <c r="EA66" s="207"/>
      <c r="EB66" s="207"/>
      <c r="EC66" s="207"/>
      <c r="ED66" s="207"/>
      <c r="EE66" s="207"/>
      <c r="EF66" s="207"/>
      <c r="EG66" s="207"/>
      <c r="EH66" s="207"/>
      <c r="EI66" s="207"/>
      <c r="EJ66" s="207"/>
      <c r="EK66" s="207"/>
      <c r="EL66" s="207"/>
      <c r="EM66" s="207"/>
      <c r="EN66" s="207"/>
      <c r="EO66" s="207"/>
      <c r="EP66" s="207"/>
      <c r="EQ66" s="207"/>
      <c r="ER66" s="207"/>
      <c r="ES66" s="207"/>
      <c r="ET66" s="207"/>
      <c r="EU66" s="207"/>
      <c r="EV66" s="207"/>
      <c r="EW66" s="207"/>
      <c r="EX66" s="207"/>
      <c r="EY66" s="207"/>
      <c r="EZ66" s="207"/>
      <c r="FA66" s="207"/>
      <c r="FB66" s="207"/>
      <c r="FC66" s="207"/>
      <c r="FD66" s="207"/>
      <c r="FE66" s="207"/>
      <c r="FF66" s="207"/>
      <c r="FG66" s="207"/>
      <c r="FH66" s="207"/>
      <c r="FI66" s="207"/>
      <c r="FJ66" s="207"/>
      <c r="FK66" s="207"/>
      <c r="FL66" s="207"/>
      <c r="FM66" s="207"/>
      <c r="FN66" s="207"/>
      <c r="FO66" s="207"/>
      <c r="FP66" s="207"/>
      <c r="FQ66" s="207"/>
      <c r="FR66" s="207"/>
      <c r="FS66" s="207"/>
      <c r="FT66" s="207"/>
      <c r="FU66" s="207"/>
      <c r="FV66" s="207"/>
      <c r="FW66" s="207"/>
      <c r="FX66" s="207"/>
      <c r="FY66" s="207"/>
      <c r="FZ66" s="207"/>
      <c r="GA66" s="207"/>
      <c r="GB66" s="207"/>
      <c r="GC66" s="207"/>
      <c r="GD66" s="207"/>
      <c r="GE66" s="207"/>
      <c r="GF66" s="207"/>
      <c r="GG66" s="207"/>
      <c r="GH66" s="207"/>
      <c r="GI66" s="207"/>
      <c r="GJ66" s="207"/>
      <c r="GK66" s="207"/>
      <c r="GL66" s="207"/>
      <c r="GM66" s="207"/>
      <c r="GN66" s="207"/>
      <c r="GO66" s="207"/>
      <c r="GP66" s="207"/>
      <c r="GQ66" s="207"/>
      <c r="GR66" s="207"/>
      <c r="GS66" s="207"/>
      <c r="GT66" s="207"/>
      <c r="GU66" s="207"/>
      <c r="GV66" s="207"/>
      <c r="GW66" s="207"/>
      <c r="GX66" s="207"/>
      <c r="GY66" s="207"/>
      <c r="GZ66" s="207"/>
      <c r="HA66" s="207"/>
      <c r="HB66" s="207"/>
      <c r="HC66" s="207"/>
      <c r="HD66" s="207"/>
      <c r="HE66" s="207"/>
      <c r="HF66" s="207"/>
      <c r="HG66" s="207"/>
      <c r="HH66" s="207"/>
      <c r="HI66" s="207"/>
      <c r="HJ66" s="207"/>
      <c r="HK66" s="207"/>
      <c r="HL66" s="207"/>
      <c r="HM66" s="207"/>
      <c r="HN66" s="207"/>
      <c r="HO66" s="207"/>
      <c r="HP66" s="207"/>
      <c r="HQ66" s="207"/>
      <c r="HR66" s="207"/>
      <c r="HS66" s="207"/>
      <c r="HT66" s="207"/>
      <c r="HU66" s="207"/>
      <c r="HV66" s="207"/>
      <c r="HW66" s="207"/>
      <c r="HX66" s="207"/>
      <c r="HY66" s="207"/>
      <c r="HZ66" s="207"/>
      <c r="IA66" s="207"/>
      <c r="IB66" s="207"/>
      <c r="IC66" s="207"/>
      <c r="ID66" s="207"/>
      <c r="IE66" s="207"/>
      <c r="IF66" s="207"/>
      <c r="IG66" s="207"/>
      <c r="IH66" s="207"/>
    </row>
    <row r="67" spans="1:242" ht="24.0" customHeight="1" x14ac:dyDescent="0.15">
      <c r="A67" s="207"/>
      <c r="B67" s="852"/>
      <c r="C67" s="852"/>
      <c r="D67" s="852"/>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c r="FG67" s="207"/>
      <c r="FH67" s="207"/>
      <c r="FI67" s="207"/>
      <c r="FJ67" s="207"/>
      <c r="FK67" s="207"/>
      <c r="FL67" s="207"/>
      <c r="FM67" s="207"/>
      <c r="FN67" s="207"/>
      <c r="FO67" s="207"/>
      <c r="FP67" s="207"/>
      <c r="FQ67" s="207"/>
      <c r="FR67" s="207"/>
      <c r="FS67" s="207"/>
      <c r="FT67" s="207"/>
      <c r="FU67" s="207"/>
      <c r="FV67" s="207"/>
      <c r="FW67" s="207"/>
      <c r="FX67" s="207"/>
      <c r="FY67" s="207"/>
      <c r="FZ67" s="207"/>
      <c r="GA67" s="207"/>
      <c r="GB67" s="207"/>
      <c r="GC67" s="207"/>
      <c r="GD67" s="207"/>
      <c r="GE67" s="207"/>
      <c r="GF67" s="207"/>
      <c r="GG67" s="207"/>
      <c r="GH67" s="207"/>
      <c r="GI67" s="207"/>
      <c r="GJ67" s="207"/>
      <c r="GK67" s="207"/>
      <c r="GL67" s="207"/>
      <c r="GM67" s="207"/>
      <c r="GN67" s="207"/>
      <c r="GO67" s="207"/>
      <c r="GP67" s="207"/>
      <c r="GQ67" s="207"/>
      <c r="GR67" s="207"/>
      <c r="GS67" s="207"/>
      <c r="GT67" s="207"/>
      <c r="GU67" s="207"/>
      <c r="GV67" s="207"/>
      <c r="GW67" s="207"/>
      <c r="GX67" s="207"/>
      <c r="GY67" s="207"/>
      <c r="GZ67" s="207"/>
      <c r="HA67" s="207"/>
      <c r="HB67" s="207"/>
      <c r="HC67" s="207"/>
      <c r="HD67" s="207"/>
      <c r="HE67" s="207"/>
      <c r="HF67" s="207"/>
      <c r="HG67" s="207"/>
      <c r="HH67" s="207"/>
      <c r="HI67" s="207"/>
      <c r="HJ67" s="207"/>
      <c r="HK67" s="207"/>
      <c r="HL67" s="207"/>
      <c r="HM67" s="207"/>
      <c r="HN67" s="207"/>
      <c r="HO67" s="207"/>
      <c r="HP67" s="207"/>
      <c r="HQ67" s="207"/>
      <c r="HR67" s="207"/>
      <c r="HS67" s="207"/>
      <c r="HT67" s="207"/>
      <c r="HU67" s="207"/>
      <c r="HV67" s="207"/>
      <c r="HW67" s="207"/>
      <c r="HX67" s="207"/>
      <c r="HY67" s="207"/>
      <c r="HZ67" s="207"/>
      <c r="IA67" s="207"/>
      <c r="IB67" s="207"/>
      <c r="IC67" s="207"/>
      <c r="ID67" s="207"/>
      <c r="IE67" s="207"/>
      <c r="IF67" s="207"/>
      <c r="IG67" s="207"/>
      <c r="IH67" s="207"/>
    </row>
    <row r="68" spans="1:242" ht="24.0" customHeight="1" x14ac:dyDescent="0.15">
      <c r="A68" s="207"/>
      <c r="B68" s="852"/>
      <c r="C68" s="852"/>
      <c r="D68" s="852"/>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c r="FV68" s="207"/>
      <c r="FW68" s="207"/>
      <c r="FX68" s="207"/>
      <c r="FY68" s="207"/>
      <c r="FZ68" s="207"/>
      <c r="GA68" s="207"/>
      <c r="GB68" s="207"/>
      <c r="GC68" s="207"/>
      <c r="GD68" s="207"/>
      <c r="GE68" s="207"/>
      <c r="GF68" s="207"/>
      <c r="GG68" s="207"/>
      <c r="GH68" s="207"/>
      <c r="GI68" s="207"/>
      <c r="GJ68" s="207"/>
      <c r="GK68" s="207"/>
      <c r="GL68" s="207"/>
      <c r="GM68" s="207"/>
      <c r="GN68" s="207"/>
      <c r="GO68" s="207"/>
      <c r="GP68" s="207"/>
      <c r="GQ68" s="207"/>
      <c r="GR68" s="207"/>
      <c r="GS68" s="207"/>
      <c r="GT68" s="207"/>
      <c r="GU68" s="207"/>
      <c r="GV68" s="207"/>
      <c r="GW68" s="207"/>
      <c r="GX68" s="207"/>
      <c r="GY68" s="207"/>
      <c r="GZ68" s="207"/>
      <c r="HA68" s="207"/>
      <c r="HB68" s="207"/>
      <c r="HC68" s="207"/>
      <c r="HD68" s="207"/>
      <c r="HE68" s="207"/>
      <c r="HF68" s="207"/>
      <c r="HG68" s="207"/>
      <c r="HH68" s="207"/>
      <c r="HI68" s="207"/>
      <c r="HJ68" s="207"/>
      <c r="HK68" s="207"/>
      <c r="HL68" s="207"/>
      <c r="HM68" s="207"/>
      <c r="HN68" s="207"/>
      <c r="HO68" s="207"/>
      <c r="HP68" s="207"/>
      <c r="HQ68" s="207"/>
      <c r="HR68" s="207"/>
      <c r="HS68" s="207"/>
      <c r="HT68" s="207"/>
      <c r="HU68" s="207"/>
      <c r="HV68" s="207"/>
      <c r="HW68" s="207"/>
      <c r="HX68" s="207"/>
      <c r="HY68" s="207"/>
      <c r="HZ68" s="207"/>
      <c r="IA68" s="207"/>
      <c r="IB68" s="207"/>
      <c r="IC68" s="207"/>
      <c r="ID68" s="207"/>
      <c r="IE68" s="207"/>
      <c r="IF68" s="207"/>
      <c r="IG68" s="207"/>
      <c r="IH68" s="207"/>
    </row>
    <row r="69" spans="1:242" ht="24.0" customHeight="1" x14ac:dyDescent="0.15">
      <c r="A69" s="207"/>
      <c r="B69" s="852"/>
      <c r="C69" s="852"/>
      <c r="D69" s="852"/>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c r="FG69" s="207"/>
      <c r="FH69" s="207"/>
      <c r="FI69" s="207"/>
      <c r="FJ69" s="207"/>
      <c r="FK69" s="207"/>
      <c r="FL69" s="207"/>
      <c r="FM69" s="207"/>
      <c r="FN69" s="207"/>
      <c r="FO69" s="207"/>
      <c r="FP69" s="207"/>
      <c r="FQ69" s="207"/>
      <c r="FR69" s="207"/>
      <c r="FS69" s="207"/>
      <c r="FT69" s="207"/>
      <c r="FU69" s="207"/>
      <c r="FV69" s="207"/>
      <c r="FW69" s="207"/>
      <c r="FX69" s="207"/>
      <c r="FY69" s="207"/>
      <c r="FZ69" s="207"/>
      <c r="GA69" s="207"/>
      <c r="GB69" s="207"/>
      <c r="GC69" s="207"/>
      <c r="GD69" s="207"/>
      <c r="GE69" s="207"/>
      <c r="GF69" s="207"/>
      <c r="GG69" s="207"/>
      <c r="GH69" s="207"/>
      <c r="GI69" s="207"/>
      <c r="GJ69" s="207"/>
      <c r="GK69" s="207"/>
      <c r="GL69" s="207"/>
      <c r="GM69" s="207"/>
      <c r="GN69" s="207"/>
      <c r="GO69" s="207"/>
      <c r="GP69" s="207"/>
      <c r="GQ69" s="207"/>
      <c r="GR69" s="207"/>
      <c r="GS69" s="207"/>
      <c r="GT69" s="207"/>
      <c r="GU69" s="207"/>
      <c r="GV69" s="207"/>
      <c r="GW69" s="207"/>
      <c r="GX69" s="207"/>
      <c r="GY69" s="207"/>
      <c r="GZ69" s="207"/>
      <c r="HA69" s="207"/>
      <c r="HB69" s="207"/>
      <c r="HC69" s="207"/>
      <c r="HD69" s="207"/>
      <c r="HE69" s="207"/>
      <c r="HF69" s="207"/>
      <c r="HG69" s="207"/>
      <c r="HH69" s="207"/>
      <c r="HI69" s="207"/>
      <c r="HJ69" s="207"/>
      <c r="HK69" s="207"/>
      <c r="HL69" s="207"/>
      <c r="HM69" s="207"/>
      <c r="HN69" s="207"/>
      <c r="HO69" s="207"/>
      <c r="HP69" s="207"/>
      <c r="HQ69" s="207"/>
      <c r="HR69" s="207"/>
      <c r="HS69" s="207"/>
      <c r="HT69" s="207"/>
      <c r="HU69" s="207"/>
      <c r="HV69" s="207"/>
      <c r="HW69" s="207"/>
      <c r="HX69" s="207"/>
      <c r="HY69" s="207"/>
      <c r="HZ69" s="207"/>
      <c r="IA69" s="207"/>
      <c r="IB69" s="207"/>
      <c r="IC69" s="207"/>
      <c r="ID69" s="207"/>
      <c r="IE69" s="207"/>
      <c r="IF69" s="207"/>
      <c r="IG69" s="207"/>
      <c r="IH69" s="207"/>
    </row>
    <row r="70" spans="1:242" ht="24.0" customHeight="1" x14ac:dyDescent="0.15">
      <c r="A70" s="207"/>
      <c r="B70" s="852"/>
      <c r="C70" s="852"/>
      <c r="D70" s="852"/>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c r="GY70" s="207"/>
      <c r="GZ70" s="207"/>
      <c r="HA70" s="207"/>
      <c r="HB70" s="207"/>
      <c r="HC70" s="207"/>
      <c r="HD70" s="207"/>
      <c r="HE70" s="207"/>
      <c r="HF70" s="207"/>
      <c r="HG70" s="207"/>
      <c r="HH70" s="207"/>
      <c r="HI70" s="207"/>
      <c r="HJ70" s="207"/>
      <c r="HK70" s="207"/>
      <c r="HL70" s="207"/>
      <c r="HM70" s="207"/>
      <c r="HN70" s="207"/>
      <c r="HO70" s="207"/>
      <c r="HP70" s="207"/>
      <c r="HQ70" s="207"/>
      <c r="HR70" s="207"/>
      <c r="HS70" s="207"/>
      <c r="HT70" s="207"/>
      <c r="HU70" s="207"/>
      <c r="HV70" s="207"/>
      <c r="HW70" s="207"/>
      <c r="HX70" s="207"/>
      <c r="HY70" s="207"/>
      <c r="HZ70" s="207"/>
      <c r="IA70" s="207"/>
      <c r="IB70" s="207"/>
      <c r="IC70" s="207"/>
      <c r="ID70" s="207"/>
      <c r="IE70" s="207"/>
      <c r="IF70" s="207"/>
      <c r="IG70" s="207"/>
      <c r="IH70" s="207"/>
    </row>
    <row r="71" spans="1:242" ht="24.0" customHeight="1" x14ac:dyDescent="0.15">
      <c r="A71" s="207"/>
      <c r="B71" s="852"/>
      <c r="C71" s="852"/>
      <c r="D71" s="852"/>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c r="FG71" s="207"/>
      <c r="FH71" s="207"/>
      <c r="FI71" s="207"/>
      <c r="FJ71" s="207"/>
      <c r="FK71" s="207"/>
      <c r="FL71" s="207"/>
      <c r="FM71" s="207"/>
      <c r="FN71" s="207"/>
      <c r="FO71" s="207"/>
      <c r="FP71" s="207"/>
      <c r="FQ71" s="207"/>
      <c r="FR71" s="207"/>
      <c r="FS71" s="207"/>
      <c r="FT71" s="207"/>
      <c r="FU71" s="207"/>
      <c r="FV71" s="207"/>
      <c r="FW71" s="207"/>
      <c r="FX71" s="207"/>
      <c r="FY71" s="207"/>
      <c r="FZ71" s="207"/>
      <c r="GA71" s="207"/>
      <c r="GB71" s="207"/>
      <c r="GC71" s="207"/>
      <c r="GD71" s="207"/>
      <c r="GE71" s="207"/>
      <c r="GF71" s="207"/>
      <c r="GG71" s="207"/>
      <c r="GH71" s="207"/>
      <c r="GI71" s="207"/>
      <c r="GJ71" s="207"/>
      <c r="GK71" s="207"/>
      <c r="GL71" s="207"/>
      <c r="GM71" s="207"/>
      <c r="GN71" s="207"/>
      <c r="GO71" s="207"/>
      <c r="GP71" s="207"/>
      <c r="GQ71" s="207"/>
      <c r="GR71" s="207"/>
      <c r="GS71" s="207"/>
      <c r="GT71" s="207"/>
      <c r="GU71" s="207"/>
      <c r="GV71" s="207"/>
      <c r="GW71" s="207"/>
      <c r="GX71" s="207"/>
      <c r="GY71" s="207"/>
      <c r="GZ71" s="207"/>
      <c r="HA71" s="207"/>
      <c r="HB71" s="207"/>
      <c r="HC71" s="207"/>
      <c r="HD71" s="207"/>
      <c r="HE71" s="207"/>
      <c r="HF71" s="207"/>
      <c r="HG71" s="207"/>
      <c r="HH71" s="207"/>
      <c r="HI71" s="207"/>
      <c r="HJ71" s="207"/>
      <c r="HK71" s="207"/>
      <c r="HL71" s="207"/>
      <c r="HM71" s="207"/>
      <c r="HN71" s="207"/>
      <c r="HO71" s="207"/>
      <c r="HP71" s="207"/>
      <c r="HQ71" s="207"/>
      <c r="HR71" s="207"/>
      <c r="HS71" s="207"/>
      <c r="HT71" s="207"/>
      <c r="HU71" s="207"/>
      <c r="HV71" s="207"/>
      <c r="HW71" s="207"/>
      <c r="HX71" s="207"/>
      <c r="HY71" s="207"/>
      <c r="HZ71" s="207"/>
      <c r="IA71" s="207"/>
      <c r="IB71" s="207"/>
      <c r="IC71" s="207"/>
      <c r="ID71" s="207"/>
      <c r="IE71" s="207"/>
      <c r="IF71" s="207"/>
      <c r="IG71" s="207"/>
      <c r="IH71" s="207"/>
    </row>
    <row r="72" spans="1:242" ht="24.0" customHeight="1" x14ac:dyDescent="0.15">
      <c r="A72" s="207"/>
      <c r="B72" s="852"/>
      <c r="C72" s="852"/>
      <c r="D72" s="852"/>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c r="FG72" s="207"/>
      <c r="FH72" s="207"/>
      <c r="FI72" s="207"/>
      <c r="FJ72" s="207"/>
      <c r="FK72" s="207"/>
      <c r="FL72" s="207"/>
      <c r="FM72" s="207"/>
      <c r="FN72" s="207"/>
      <c r="FO72" s="207"/>
      <c r="FP72" s="207"/>
      <c r="FQ72" s="207"/>
      <c r="FR72" s="207"/>
      <c r="FS72" s="207"/>
      <c r="FT72" s="207"/>
      <c r="FU72" s="207"/>
      <c r="FV72" s="207"/>
      <c r="FW72" s="207"/>
      <c r="FX72" s="207"/>
      <c r="FY72" s="207"/>
      <c r="FZ72" s="207"/>
      <c r="GA72" s="207"/>
      <c r="GB72" s="207"/>
      <c r="GC72" s="207"/>
      <c r="GD72" s="207"/>
      <c r="GE72" s="207"/>
      <c r="GF72" s="207"/>
      <c r="GG72" s="207"/>
      <c r="GH72" s="207"/>
      <c r="GI72" s="207"/>
      <c r="GJ72" s="207"/>
      <c r="GK72" s="207"/>
      <c r="GL72" s="207"/>
      <c r="GM72" s="207"/>
      <c r="GN72" s="207"/>
      <c r="GO72" s="207"/>
      <c r="GP72" s="207"/>
      <c r="GQ72" s="207"/>
      <c r="GR72" s="207"/>
      <c r="GS72" s="207"/>
      <c r="GT72" s="207"/>
      <c r="GU72" s="207"/>
      <c r="GV72" s="207"/>
      <c r="GW72" s="207"/>
      <c r="GX72" s="207"/>
      <c r="GY72" s="207"/>
      <c r="GZ72" s="207"/>
      <c r="HA72" s="207"/>
      <c r="HB72" s="207"/>
      <c r="HC72" s="207"/>
      <c r="HD72" s="207"/>
      <c r="HE72" s="207"/>
      <c r="HF72" s="207"/>
      <c r="HG72" s="207"/>
      <c r="HH72" s="207"/>
      <c r="HI72" s="207"/>
      <c r="HJ72" s="207"/>
      <c r="HK72" s="207"/>
      <c r="HL72" s="207"/>
      <c r="HM72" s="207"/>
      <c r="HN72" s="207"/>
      <c r="HO72" s="207"/>
      <c r="HP72" s="207"/>
      <c r="HQ72" s="207"/>
      <c r="HR72" s="207"/>
      <c r="HS72" s="207"/>
      <c r="HT72" s="207"/>
      <c r="HU72" s="207"/>
      <c r="HV72" s="207"/>
      <c r="HW72" s="207"/>
      <c r="HX72" s="207"/>
      <c r="HY72" s="207"/>
      <c r="HZ72" s="207"/>
      <c r="IA72" s="207"/>
      <c r="IB72" s="207"/>
      <c r="IC72" s="207"/>
      <c r="ID72" s="207"/>
      <c r="IE72" s="207"/>
      <c r="IF72" s="207"/>
      <c r="IG72" s="207"/>
      <c r="IH72" s="207"/>
    </row>
    <row r="73" spans="1:242" ht="24.0" customHeight="1" x14ac:dyDescent="0.15">
      <c r="A73" s="207"/>
      <c r="B73" s="852"/>
      <c r="C73" s="852"/>
      <c r="D73" s="852"/>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c r="FG73" s="207"/>
      <c r="FH73" s="207"/>
      <c r="FI73" s="207"/>
      <c r="FJ73" s="207"/>
      <c r="FK73" s="207"/>
      <c r="FL73" s="207"/>
      <c r="FM73" s="207"/>
      <c r="FN73" s="207"/>
      <c r="FO73" s="207"/>
      <c r="FP73" s="207"/>
      <c r="FQ73" s="207"/>
      <c r="FR73" s="207"/>
      <c r="FS73" s="207"/>
      <c r="FT73" s="207"/>
      <c r="FU73" s="207"/>
      <c r="FV73" s="207"/>
      <c r="FW73" s="207"/>
      <c r="FX73" s="207"/>
      <c r="FY73" s="207"/>
      <c r="FZ73" s="207"/>
      <c r="GA73" s="207"/>
      <c r="GB73" s="207"/>
      <c r="GC73" s="207"/>
      <c r="GD73" s="207"/>
      <c r="GE73" s="207"/>
      <c r="GF73" s="207"/>
      <c r="GG73" s="207"/>
      <c r="GH73" s="207"/>
      <c r="GI73" s="207"/>
      <c r="GJ73" s="207"/>
      <c r="GK73" s="207"/>
      <c r="GL73" s="207"/>
      <c r="GM73" s="207"/>
      <c r="GN73" s="207"/>
      <c r="GO73" s="207"/>
      <c r="GP73" s="207"/>
      <c r="GQ73" s="207"/>
      <c r="GR73" s="207"/>
      <c r="GS73" s="207"/>
      <c r="GT73" s="207"/>
      <c r="GU73" s="207"/>
      <c r="GV73" s="207"/>
      <c r="GW73" s="207"/>
      <c r="GX73" s="207"/>
      <c r="GY73" s="207"/>
      <c r="GZ73" s="207"/>
      <c r="HA73" s="207"/>
      <c r="HB73" s="207"/>
      <c r="HC73" s="207"/>
      <c r="HD73" s="207"/>
      <c r="HE73" s="207"/>
      <c r="HF73" s="207"/>
      <c r="HG73" s="207"/>
      <c r="HH73" s="207"/>
      <c r="HI73" s="207"/>
      <c r="HJ73" s="207"/>
      <c r="HK73" s="207"/>
      <c r="HL73" s="207"/>
      <c r="HM73" s="207"/>
      <c r="HN73" s="207"/>
      <c r="HO73" s="207"/>
      <c r="HP73" s="207"/>
      <c r="HQ73" s="207"/>
      <c r="HR73" s="207"/>
      <c r="HS73" s="207"/>
      <c r="HT73" s="207"/>
      <c r="HU73" s="207"/>
      <c r="HV73" s="207"/>
      <c r="HW73" s="207"/>
      <c r="HX73" s="207"/>
      <c r="HY73" s="207"/>
      <c r="HZ73" s="207"/>
      <c r="IA73" s="207"/>
      <c r="IB73" s="207"/>
      <c r="IC73" s="207"/>
      <c r="ID73" s="207"/>
      <c r="IE73" s="207"/>
      <c r="IF73" s="207"/>
      <c r="IG73" s="207"/>
      <c r="IH73" s="207"/>
    </row>
    <row r="74" spans="1:242" ht="24.0" customHeight="1" x14ac:dyDescent="0.15">
      <c r="A74" s="207"/>
      <c r="B74" s="852"/>
      <c r="C74" s="852"/>
      <c r="D74" s="852"/>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c r="FG74" s="207"/>
      <c r="FH74" s="207"/>
      <c r="FI74" s="207"/>
      <c r="FJ74" s="207"/>
      <c r="FK74" s="207"/>
      <c r="FL74" s="207"/>
      <c r="FM74" s="207"/>
      <c r="FN74" s="207"/>
      <c r="FO74" s="207"/>
      <c r="FP74" s="207"/>
      <c r="FQ74" s="207"/>
      <c r="FR74" s="207"/>
      <c r="FS74" s="207"/>
      <c r="FT74" s="207"/>
      <c r="FU74" s="207"/>
      <c r="FV74" s="207"/>
      <c r="FW74" s="207"/>
      <c r="FX74" s="207"/>
      <c r="FY74" s="207"/>
      <c r="FZ74" s="207"/>
      <c r="GA74" s="207"/>
      <c r="GB74" s="207"/>
      <c r="GC74" s="207"/>
      <c r="GD74" s="207"/>
      <c r="GE74" s="207"/>
      <c r="GF74" s="207"/>
      <c r="GG74" s="207"/>
      <c r="GH74" s="207"/>
      <c r="GI74" s="207"/>
      <c r="GJ74" s="207"/>
      <c r="GK74" s="207"/>
      <c r="GL74" s="207"/>
      <c r="GM74" s="207"/>
      <c r="GN74" s="207"/>
      <c r="GO74" s="207"/>
      <c r="GP74" s="207"/>
      <c r="GQ74" s="207"/>
      <c r="GR74" s="207"/>
      <c r="GS74" s="207"/>
      <c r="GT74" s="207"/>
      <c r="GU74" s="207"/>
      <c r="GV74" s="207"/>
      <c r="GW74" s="207"/>
      <c r="GX74" s="207"/>
      <c r="GY74" s="207"/>
      <c r="GZ74" s="207"/>
      <c r="HA74" s="207"/>
      <c r="HB74" s="207"/>
      <c r="HC74" s="207"/>
      <c r="HD74" s="207"/>
      <c r="HE74" s="207"/>
      <c r="HF74" s="207"/>
      <c r="HG74" s="207"/>
      <c r="HH74" s="207"/>
      <c r="HI74" s="207"/>
      <c r="HJ74" s="207"/>
      <c r="HK74" s="207"/>
      <c r="HL74" s="207"/>
      <c r="HM74" s="207"/>
      <c r="HN74" s="207"/>
      <c r="HO74" s="207"/>
      <c r="HP74" s="207"/>
      <c r="HQ74" s="207"/>
      <c r="HR74" s="207"/>
      <c r="HS74" s="207"/>
      <c r="HT74" s="207"/>
      <c r="HU74" s="207"/>
      <c r="HV74" s="207"/>
      <c r="HW74" s="207"/>
      <c r="HX74" s="207"/>
      <c r="HY74" s="207"/>
      <c r="HZ74" s="207"/>
      <c r="IA74" s="207"/>
      <c r="IB74" s="207"/>
      <c r="IC74" s="207"/>
      <c r="ID74" s="207"/>
      <c r="IE74" s="207"/>
      <c r="IF74" s="207"/>
      <c r="IG74" s="207"/>
      <c r="IH74" s="207"/>
    </row>
    <row r="75" spans="1:242" ht="24.0" customHeight="1" x14ac:dyDescent="0.15">
      <c r="A75" s="207"/>
      <c r="B75" s="852"/>
      <c r="C75" s="852"/>
      <c r="D75" s="852"/>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c r="FG75" s="207"/>
      <c r="FH75" s="207"/>
      <c r="FI75" s="207"/>
      <c r="FJ75" s="207"/>
      <c r="FK75" s="207"/>
      <c r="FL75" s="207"/>
      <c r="FM75" s="207"/>
      <c r="FN75" s="207"/>
      <c r="FO75" s="207"/>
      <c r="FP75" s="207"/>
      <c r="FQ75" s="207"/>
      <c r="FR75" s="207"/>
      <c r="FS75" s="207"/>
      <c r="FT75" s="207"/>
      <c r="FU75" s="207"/>
      <c r="FV75" s="207"/>
      <c r="FW75" s="207"/>
      <c r="FX75" s="207"/>
      <c r="FY75" s="207"/>
      <c r="FZ75" s="207"/>
      <c r="GA75" s="207"/>
      <c r="GB75" s="207"/>
      <c r="GC75" s="207"/>
      <c r="GD75" s="207"/>
      <c r="GE75" s="207"/>
      <c r="GF75" s="207"/>
      <c r="GG75" s="207"/>
      <c r="GH75" s="207"/>
      <c r="GI75" s="207"/>
      <c r="GJ75" s="207"/>
      <c r="GK75" s="207"/>
      <c r="GL75" s="207"/>
      <c r="GM75" s="207"/>
      <c r="GN75" s="207"/>
      <c r="GO75" s="207"/>
      <c r="GP75" s="207"/>
      <c r="GQ75" s="207"/>
      <c r="GR75" s="207"/>
      <c r="GS75" s="207"/>
      <c r="GT75" s="207"/>
      <c r="GU75" s="207"/>
      <c r="GV75" s="207"/>
      <c r="GW75" s="207"/>
      <c r="GX75" s="207"/>
      <c r="GY75" s="207"/>
      <c r="GZ75" s="207"/>
      <c r="HA75" s="207"/>
      <c r="HB75" s="207"/>
      <c r="HC75" s="207"/>
      <c r="HD75" s="207"/>
      <c r="HE75" s="207"/>
      <c r="HF75" s="207"/>
      <c r="HG75" s="207"/>
      <c r="HH75" s="207"/>
      <c r="HI75" s="207"/>
      <c r="HJ75" s="207"/>
      <c r="HK75" s="207"/>
      <c r="HL75" s="207"/>
      <c r="HM75" s="207"/>
      <c r="HN75" s="207"/>
      <c r="HO75" s="207"/>
      <c r="HP75" s="207"/>
      <c r="HQ75" s="207"/>
      <c r="HR75" s="207"/>
      <c r="HS75" s="207"/>
      <c r="HT75" s="207"/>
      <c r="HU75" s="207"/>
      <c r="HV75" s="207"/>
      <c r="HW75" s="207"/>
      <c r="HX75" s="207"/>
      <c r="HY75" s="207"/>
      <c r="HZ75" s="207"/>
      <c r="IA75" s="207"/>
      <c r="IB75" s="207"/>
      <c r="IC75" s="207"/>
      <c r="ID75" s="207"/>
      <c r="IE75" s="207"/>
      <c r="IF75" s="207"/>
      <c r="IG75" s="207"/>
      <c r="IH75" s="207"/>
    </row>
    <row r="76" spans="1:242" ht="24.0" customHeight="1" x14ac:dyDescent="0.15">
      <c r="A76" s="207"/>
      <c r="B76" s="852"/>
      <c r="C76" s="852"/>
      <c r="D76" s="852"/>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c r="FG76" s="207"/>
      <c r="FH76" s="207"/>
      <c r="FI76" s="207"/>
      <c r="FJ76" s="207"/>
      <c r="FK76" s="207"/>
      <c r="FL76" s="207"/>
      <c r="FM76" s="207"/>
      <c r="FN76" s="207"/>
      <c r="FO76" s="207"/>
      <c r="FP76" s="207"/>
      <c r="FQ76" s="207"/>
      <c r="FR76" s="207"/>
      <c r="FS76" s="207"/>
      <c r="FT76" s="207"/>
      <c r="FU76" s="207"/>
      <c r="FV76" s="207"/>
      <c r="FW76" s="207"/>
      <c r="FX76" s="207"/>
      <c r="FY76" s="207"/>
      <c r="FZ76" s="207"/>
      <c r="GA76" s="207"/>
      <c r="GB76" s="207"/>
      <c r="GC76" s="207"/>
      <c r="GD76" s="207"/>
      <c r="GE76" s="207"/>
      <c r="GF76" s="207"/>
      <c r="GG76" s="207"/>
      <c r="GH76" s="207"/>
      <c r="GI76" s="207"/>
      <c r="GJ76" s="207"/>
      <c r="GK76" s="207"/>
      <c r="GL76" s="207"/>
      <c r="GM76" s="207"/>
      <c r="GN76" s="207"/>
      <c r="GO76" s="207"/>
      <c r="GP76" s="207"/>
      <c r="GQ76" s="207"/>
      <c r="GR76" s="207"/>
      <c r="GS76" s="207"/>
      <c r="GT76" s="207"/>
      <c r="GU76" s="207"/>
      <c r="GV76" s="207"/>
      <c r="GW76" s="207"/>
      <c r="GX76" s="207"/>
      <c r="GY76" s="207"/>
      <c r="GZ76" s="207"/>
      <c r="HA76" s="207"/>
      <c r="HB76" s="207"/>
      <c r="HC76" s="207"/>
      <c r="HD76" s="207"/>
      <c r="HE76" s="207"/>
      <c r="HF76" s="207"/>
      <c r="HG76" s="207"/>
      <c r="HH76" s="207"/>
      <c r="HI76" s="207"/>
      <c r="HJ76" s="207"/>
      <c r="HK76" s="207"/>
      <c r="HL76" s="207"/>
      <c r="HM76" s="207"/>
      <c r="HN76" s="207"/>
      <c r="HO76" s="207"/>
      <c r="HP76" s="207"/>
      <c r="HQ76" s="207"/>
      <c r="HR76" s="207"/>
      <c r="HS76" s="207"/>
      <c r="HT76" s="207"/>
      <c r="HU76" s="207"/>
      <c r="HV76" s="207"/>
      <c r="HW76" s="207"/>
      <c r="HX76" s="207"/>
      <c r="HY76" s="207"/>
      <c r="HZ76" s="207"/>
      <c r="IA76" s="207"/>
      <c r="IB76" s="207"/>
      <c r="IC76" s="207"/>
      <c r="ID76" s="207"/>
      <c r="IE76" s="207"/>
      <c r="IF76" s="207"/>
      <c r="IG76" s="207"/>
      <c r="IH76" s="207"/>
    </row>
    <row r="77" spans="1:242" ht="24.0" customHeight="1" x14ac:dyDescent="0.15">
      <c r="A77" s="207"/>
      <c r="B77" s="852"/>
      <c r="C77" s="852"/>
      <c r="D77" s="852"/>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c r="FG77" s="207"/>
      <c r="FH77" s="207"/>
      <c r="FI77" s="207"/>
      <c r="FJ77" s="207"/>
      <c r="FK77" s="207"/>
      <c r="FL77" s="207"/>
      <c r="FM77" s="207"/>
      <c r="FN77" s="207"/>
      <c r="FO77" s="207"/>
      <c r="FP77" s="207"/>
      <c r="FQ77" s="207"/>
      <c r="FR77" s="207"/>
      <c r="FS77" s="207"/>
      <c r="FT77" s="207"/>
      <c r="FU77" s="207"/>
      <c r="FV77" s="207"/>
      <c r="FW77" s="207"/>
      <c r="FX77" s="207"/>
      <c r="FY77" s="207"/>
      <c r="FZ77" s="207"/>
      <c r="GA77" s="207"/>
      <c r="GB77" s="207"/>
      <c r="GC77" s="207"/>
      <c r="GD77" s="207"/>
      <c r="GE77" s="207"/>
      <c r="GF77" s="207"/>
      <c r="GG77" s="207"/>
      <c r="GH77" s="207"/>
      <c r="GI77" s="207"/>
      <c r="GJ77" s="207"/>
      <c r="GK77" s="207"/>
      <c r="GL77" s="207"/>
      <c r="GM77" s="207"/>
      <c r="GN77" s="207"/>
      <c r="GO77" s="207"/>
      <c r="GP77" s="207"/>
      <c r="GQ77" s="207"/>
      <c r="GR77" s="207"/>
      <c r="GS77" s="207"/>
      <c r="GT77" s="207"/>
      <c r="GU77" s="207"/>
      <c r="GV77" s="207"/>
      <c r="GW77" s="207"/>
      <c r="GX77" s="207"/>
      <c r="GY77" s="207"/>
      <c r="GZ77" s="207"/>
      <c r="HA77" s="207"/>
      <c r="HB77" s="207"/>
      <c r="HC77" s="207"/>
      <c r="HD77" s="207"/>
      <c r="HE77" s="207"/>
      <c r="HF77" s="207"/>
      <c r="HG77" s="207"/>
      <c r="HH77" s="207"/>
      <c r="HI77" s="207"/>
      <c r="HJ77" s="207"/>
      <c r="HK77" s="207"/>
      <c r="HL77" s="207"/>
      <c r="HM77" s="207"/>
      <c r="HN77" s="207"/>
      <c r="HO77" s="207"/>
      <c r="HP77" s="207"/>
      <c r="HQ77" s="207"/>
      <c r="HR77" s="207"/>
      <c r="HS77" s="207"/>
      <c r="HT77" s="207"/>
      <c r="HU77" s="207"/>
      <c r="HV77" s="207"/>
      <c r="HW77" s="207"/>
      <c r="HX77" s="207"/>
      <c r="HY77" s="207"/>
      <c r="HZ77" s="207"/>
      <c r="IA77" s="207"/>
      <c r="IB77" s="207"/>
      <c r="IC77" s="207"/>
      <c r="ID77" s="207"/>
      <c r="IE77" s="207"/>
      <c r="IF77" s="207"/>
      <c r="IG77" s="207"/>
      <c r="IH77" s="207"/>
    </row>
  </sheetData>
  <sheetProtection formatCells="0" formatColumns="0" formatRows="0" insertColumns="0" insertRows="0" insertHyperlinks="0" deleteColumns="0" deleteRows="0" sort="0" autoFilter="0" pivotTables="0"/>
  <mergeCells count="2">
    <mergeCell ref="A2:F2"/>
    <mergeCell ref="A3:F3"/>
  </mergeCells>
  <phoneticPr fontId="0" type="noConversion"/>
  <printOptions horizontalCentered="1"/>
  <pageMargins left="0.5902039723133478" right="0.5902039723133478" top="0.39300641675633713" bottom="0.5902039723133478" header="0.5902039723133478" footer="0.39300641675633713"/>
  <pageSetup paperSize="9" scale="80" blackAndWhite="1" firstPageNumber="0" useFirstPageNumber="1"/>
  <extLst>
    <ext uri="{2D9387EB-5337-4D45-933B-B4D357D02E09}">
      <gutter val="0.0" pos="0"/>
    </ext>
  </extLst>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75"/>
  <sheetViews>
    <sheetView showZeros="0" zoomScaleNormal="100" topLeftCell="A16" workbookViewId="0">
      <selection activeCell="D16" activeCellId="0" sqref="D1:D1048576"/>
    </sheetView>
  </sheetViews>
  <sheetFormatPr defaultRowHeight="14.25" defaultColWidth="9.000137329101562" x14ac:dyDescent="0.15"/>
  <cols>
    <col min="1" max="1" width="36.625" customWidth="1" style="189"/>
    <col min="2" max="2" width="14.625" customWidth="1" style="851"/>
    <col min="3" max="3" width="36.625" customWidth="1" style="189"/>
    <col min="4" max="4" width="13.5" customWidth="1" style="851"/>
    <col min="5" max="16384" width="9.0" style="189"/>
  </cols>
  <sheetData>
    <row r="1" spans="1:4" s="205" customFormat="1" ht="24.0" customHeight="1" x14ac:dyDescent="0.15">
      <c r="A1" s="210"/>
      <c r="B1" s="869"/>
      <c r="D1" s="869"/>
    </row>
    <row r="2" spans="1:4" s="3" customFormat="1" ht="42.5" customHeight="1" x14ac:dyDescent="0.15">
      <c r="A2" s="729" t="s">
        <v>63</v>
      </c>
      <c r="B2" s="891"/>
      <c r="C2" s="731"/>
      <c r="D2" s="891"/>
    </row>
    <row r="3" spans="1:4" s="4" customFormat="1" ht="27.0" customHeight="1" x14ac:dyDescent="0.15">
      <c r="B3" s="890"/>
      <c r="C3" s="732" t="s">
        <v>64</v>
      </c>
      <c r="D3" s="899"/>
    </row>
    <row r="4" spans="1:4" s="206" customFormat="1" ht="30.0" customHeight="1" x14ac:dyDescent="0.15">
      <c r="A4" s="73" t="s">
        <v>65</v>
      </c>
      <c r="B4" s="889" t="s">
        <v>5</v>
      </c>
      <c r="C4" s="52" t="s">
        <v>66</v>
      </c>
      <c r="D4" s="898" t="s">
        <v>5</v>
      </c>
    </row>
    <row r="5" spans="1:4" s="207" customFormat="1" ht="21.95" customHeight="1" x14ac:dyDescent="0.15">
      <c r="A5" s="10" t="s">
        <v>67</v>
      </c>
      <c r="B5" s="885">
        <v>22564</v>
      </c>
      <c r="C5" s="146" t="s">
        <v>68</v>
      </c>
      <c r="D5" s="885">
        <v>190378</v>
      </c>
    </row>
    <row r="6" spans="1:4" s="207" customFormat="1" ht="21.95" customHeight="1" x14ac:dyDescent="0.15">
      <c r="A6" s="10" t="s">
        <v>69</v>
      </c>
      <c r="B6" s="885">
        <v>168600</v>
      </c>
      <c r="C6" s="146" t="s">
        <v>70</v>
      </c>
      <c r="D6" s="885">
        <v>3499</v>
      </c>
    </row>
    <row r="7" spans="1:4" s="207" customFormat="1" ht="21.95" customHeight="1" x14ac:dyDescent="0.15">
      <c r="A7" s="57" t="s">
        <v>71</v>
      </c>
      <c r="B7" s="887">
        <v>168600</v>
      </c>
      <c r="C7" s="57" t="s">
        <v>72</v>
      </c>
      <c r="D7" s="897">
        <f>D8+D9</f>
        <v>3499</v>
      </c>
    </row>
    <row r="8" spans="1:4" s="207" customFormat="1" ht="21.95" customHeight="1" x14ac:dyDescent="0.15">
      <c r="A8" s="77" t="s">
        <v>73</v>
      </c>
      <c r="B8" s="888">
        <v>135578</v>
      </c>
      <c r="C8" s="77" t="s">
        <v>74</v>
      </c>
      <c r="D8" s="885"/>
    </row>
    <row r="9" spans="1:4" s="207" customFormat="1" ht="21.95" customHeight="1" x14ac:dyDescent="0.15">
      <c r="A9" s="77" t="s">
        <v>75</v>
      </c>
      <c r="B9" s="888">
        <v>32885</v>
      </c>
      <c r="C9" s="77" t="s">
        <v>76</v>
      </c>
      <c r="D9" s="887">
        <v>3499</v>
      </c>
    </row>
    <row r="10" spans="1:4" s="207" customFormat="1" ht="21.95" customHeight="1" x14ac:dyDescent="0.15">
      <c r="A10" s="57" t="s">
        <v>77</v>
      </c>
      <c r="B10" s="887">
        <v>2781</v>
      </c>
      <c r="C10" s="57" t="s">
        <v>78</v>
      </c>
      <c r="D10" s="885"/>
    </row>
    <row r="11" spans="1:4" s="207" customFormat="1" ht="21.95" customHeight="1" x14ac:dyDescent="0.15">
      <c r="A11" s="57" t="s">
        <v>79</v>
      </c>
      <c r="B11" s="887">
        <v>50</v>
      </c>
      <c r="C11" s="57" t="s">
        <v>80</v>
      </c>
      <c r="D11" s="885"/>
    </row>
    <row r="12" spans="1:4" s="207" customFormat="1" ht="21.95" customHeight="1" x14ac:dyDescent="0.15">
      <c r="A12" s="77" t="s">
        <v>81</v>
      </c>
      <c r="B12" s="887"/>
      <c r="C12" s="77" t="s">
        <v>82</v>
      </c>
      <c r="D12" s="885"/>
    </row>
    <row r="13" spans="1:4" s="207" customFormat="1" ht="21.95" customHeight="1" x14ac:dyDescent="0.15">
      <c r="A13" s="77" t="s">
        <v>83</v>
      </c>
      <c r="B13" s="887">
        <v>50</v>
      </c>
      <c r="C13" s="77" t="s">
        <v>84</v>
      </c>
      <c r="D13" s="885"/>
    </row>
    <row r="14" spans="1:4" s="207" customFormat="1" ht="21.95" customHeight="1" x14ac:dyDescent="0.15">
      <c r="A14" s="77" t="s">
        <v>85</v>
      </c>
      <c r="B14" s="887"/>
      <c r="C14" s="77" t="s">
        <v>86</v>
      </c>
      <c r="D14" s="887"/>
    </row>
    <row r="15" spans="1:4" s="207" customFormat="1" ht="21.95" customHeight="1" x14ac:dyDescent="0.15">
      <c r="A15" s="57" t="s">
        <v>87</v>
      </c>
      <c r="B15" s="887">
        <f>SUM(B16:B19)</f>
        <v>2575</v>
      </c>
      <c r="C15" s="77" t="s">
        <v>88</v>
      </c>
      <c r="D15" s="887"/>
    </row>
    <row r="16" spans="1:7" s="207" customFormat="1" ht="21.95" customHeight="1" x14ac:dyDescent="0.15">
      <c r="A16" s="77" t="s">
        <v>89</v>
      </c>
      <c r="B16" s="887">
        <v>2575</v>
      </c>
      <c r="C16" s="57" t="s">
        <v>90</v>
      </c>
      <c r="D16" s="887">
        <v>2564</v>
      </c>
      <c r="F16" s="405"/>
      <c r="G16" s="131"/>
    </row>
    <row r="17" spans="1:7" s="207" customFormat="1" ht="21.95" customHeight="1" x14ac:dyDescent="0.15">
      <c r="A17" s="77" t="s">
        <v>91</v>
      </c>
      <c r="B17" s="887"/>
      <c r="C17" s="57" t="s">
        <v>92</v>
      </c>
      <c r="D17" s="887"/>
      <c r="F17" s="405"/>
      <c r="G17" s="131"/>
    </row>
    <row r="18" spans="1:7" s="207" customFormat="1" ht="21.95" customHeight="1" x14ac:dyDescent="0.15">
      <c r="A18" s="77" t="s">
        <v>93</v>
      </c>
      <c r="B18" s="887"/>
      <c r="C18" s="57" t="s">
        <v>94</v>
      </c>
      <c r="D18" s="887"/>
      <c r="F18" s="405"/>
      <c r="G18" s="131"/>
    </row>
    <row r="19" spans="1:7" s="207" customFormat="1" ht="21.95" customHeight="1" x14ac:dyDescent="0.15">
      <c r="A19" s="77" t="s">
        <v>95</v>
      </c>
      <c r="B19" s="887"/>
      <c r="C19" s="57" t="s">
        <v>96</v>
      </c>
      <c r="D19" s="887"/>
      <c r="F19" s="405"/>
      <c r="G19" s="131"/>
    </row>
    <row r="20" spans="1:7" s="207" customFormat="1" ht="21.95" customHeight="1" x14ac:dyDescent="0.15">
      <c r="A20" s="57" t="s">
        <v>97</v>
      </c>
      <c r="B20" s="887">
        <f>SUM(B21:B24)</f>
        <v>4500</v>
      </c>
      <c r="C20" s="408" t="s">
        <v>98</v>
      </c>
      <c r="D20" s="885">
        <f>D21</f>
        <v>2575</v>
      </c>
      <c r="F20" s="405"/>
      <c r="G20" s="131"/>
    </row>
    <row r="21" spans="1:7" s="207" customFormat="1" ht="21.95" customHeight="1" x14ac:dyDescent="0.15">
      <c r="A21" s="77" t="s">
        <v>99</v>
      </c>
      <c r="B21" s="887">
        <v>4500</v>
      </c>
      <c r="C21" s="57" t="s">
        <v>100</v>
      </c>
      <c r="D21" s="887">
        <f>SUM(D22:D24)</f>
        <v>2575</v>
      </c>
      <c r="F21" s="405"/>
      <c r="G21" s="131"/>
    </row>
    <row r="22" spans="1:7" s="207" customFormat="1" ht="21.95" customHeight="1" x14ac:dyDescent="0.15">
      <c r="A22" s="77" t="s">
        <v>101</v>
      </c>
      <c r="B22" s="887"/>
      <c r="C22" s="77" t="s">
        <v>102</v>
      </c>
      <c r="D22" s="887">
        <v>2575</v>
      </c>
      <c r="F22" s="131"/>
      <c r="G22" s="131"/>
    </row>
    <row r="23" spans="1:4" s="207" customFormat="1" ht="21.95" customHeight="1" x14ac:dyDescent="0.15">
      <c r="A23" s="77" t="s">
        <v>103</v>
      </c>
      <c r="B23" s="887"/>
      <c r="C23" s="77" t="s">
        <v>104</v>
      </c>
      <c r="D23" s="885"/>
    </row>
    <row r="24" spans="1:4" s="207" customFormat="1" ht="21.95" customHeight="1" x14ac:dyDescent="0.15">
      <c r="A24" s="77" t="s">
        <v>105</v>
      </c>
      <c r="B24" s="887"/>
      <c r="C24" s="77" t="s">
        <v>106</v>
      </c>
      <c r="D24" s="885"/>
    </row>
    <row r="25" spans="1:4" s="207" customFormat="1" ht="21.95" customHeight="1" x14ac:dyDescent="0.15">
      <c r="A25" s="57" t="s">
        <v>107</v>
      </c>
      <c r="B25" s="886">
        <v>49</v>
      </c>
      <c r="C25" s="224"/>
      <c r="D25" s="885"/>
    </row>
    <row r="26" spans="1:4" s="207" customFormat="1" ht="21.95" customHeight="1" x14ac:dyDescent="0.15">
      <c r="A26" s="57" t="s">
        <v>108</v>
      </c>
      <c r="B26" s="886"/>
      <c r="C26" s="224"/>
      <c r="D26" s="885"/>
    </row>
    <row r="27" spans="1:4" s="207" customFormat="1" ht="21.95" customHeight="1" x14ac:dyDescent="0.15">
      <c r="A27" s="57" t="s">
        <v>109</v>
      </c>
      <c r="B27" s="886"/>
      <c r="C27" s="224"/>
      <c r="D27" s="885"/>
    </row>
    <row r="28" spans="1:4" s="207" customFormat="1" ht="21.95" customHeight="1" x14ac:dyDescent="0.15">
      <c r="A28" s="57" t="s">
        <v>110</v>
      </c>
      <c r="B28" s="886"/>
      <c r="C28" s="224"/>
      <c r="D28" s="885"/>
    </row>
    <row r="29" spans="1:4" s="207" customFormat="1" ht="21.95" customHeight="1" x14ac:dyDescent="0.15">
      <c r="A29" s="54" t="s">
        <v>111</v>
      </c>
      <c r="B29" s="886"/>
      <c r="C29" s="224"/>
      <c r="D29" s="884"/>
    </row>
    <row r="30" spans="1:4" s="207" customFormat="1" ht="21.95" customHeight="1" x14ac:dyDescent="0.15">
      <c r="A30" s="12"/>
      <c r="B30" s="885"/>
      <c r="C30" s="224"/>
      <c r="D30" s="884"/>
    </row>
    <row r="31" spans="1:4" s="207" customFormat="1" ht="21.95" customHeight="1" x14ac:dyDescent="0.15">
      <c r="A31" s="52" t="s">
        <v>112</v>
      </c>
      <c r="B31" s="885">
        <f>B5+B6+B10+B11+B15+B20+B25</f>
        <v>201119</v>
      </c>
      <c r="C31" s="79" t="s">
        <v>113</v>
      </c>
      <c r="D31" s="884">
        <f>D5+D6+D16+D20</f>
        <v>199016</v>
      </c>
    </row>
    <row r="32" spans="1:4" s="207" customFormat="1" ht="21.95" customHeight="1" x14ac:dyDescent="0.15">
      <c r="A32" s="145"/>
      <c r="B32" s="884"/>
      <c r="C32" s="146" t="s">
        <v>114</v>
      </c>
      <c r="D32" s="896">
        <f>B31-D31</f>
        <v>2103</v>
      </c>
    </row>
    <row r="33" spans="1:4" s="207" customFormat="1" ht="21.95" customHeight="1" x14ac:dyDescent="0.15">
      <c r="A33" s="145"/>
      <c r="B33" s="884"/>
      <c r="C33" s="410" t="s">
        <v>115</v>
      </c>
      <c r="D33" s="896">
        <f>D32</f>
        <v>2103</v>
      </c>
    </row>
    <row r="34" spans="1:4" s="207" customFormat="1" ht="24.0" customHeight="1" x14ac:dyDescent="0.15">
      <c r="B34" s="852"/>
      <c r="D34" s="852"/>
    </row>
    <row r="35" spans="1:4" s="207" customFormat="1" ht="24.0" customHeight="1" x14ac:dyDescent="0.15">
      <c r="B35" s="852"/>
      <c r="D35" s="852"/>
    </row>
    <row r="36" spans="1:4" s="207" customFormat="1" ht="24.0" customHeight="1" x14ac:dyDescent="0.15">
      <c r="B36" s="852"/>
      <c r="D36" s="852"/>
    </row>
    <row r="37" spans="1:4" s="207" customFormat="1" ht="24.0" customHeight="1" x14ac:dyDescent="0.15">
      <c r="B37" s="852"/>
      <c r="D37" s="852"/>
    </row>
    <row r="38" spans="1:4" s="207" customFormat="1" ht="24.0" customHeight="1" x14ac:dyDescent="0.15">
      <c r="B38" s="852"/>
      <c r="D38" s="852"/>
    </row>
    <row r="39" spans="1:4" s="207" customFormat="1" ht="24.0" customHeight="1" x14ac:dyDescent="0.15">
      <c r="B39" s="852"/>
      <c r="D39" s="852"/>
    </row>
    <row r="40" spans="1:4" s="207" customFormat="1" ht="24.0" customHeight="1" x14ac:dyDescent="0.15">
      <c r="B40" s="852"/>
      <c r="D40" s="852"/>
    </row>
    <row r="41" spans="1:4" s="207" customFormat="1" ht="24.0" customHeight="1" x14ac:dyDescent="0.15">
      <c r="B41" s="852"/>
      <c r="D41" s="852"/>
    </row>
    <row r="42" spans="1:4" s="207" customFormat="1" ht="24.0" customHeight="1" x14ac:dyDescent="0.15">
      <c r="B42" s="852"/>
      <c r="D42" s="852"/>
    </row>
    <row r="43" spans="1:4" s="207" customFormat="1" ht="24.0" customHeight="1" x14ac:dyDescent="0.15">
      <c r="B43" s="852"/>
      <c r="D43" s="852"/>
    </row>
    <row r="44" spans="1:4" s="207" customFormat="1" ht="24.0" customHeight="1" x14ac:dyDescent="0.15">
      <c r="B44" s="852"/>
      <c r="D44" s="852"/>
    </row>
    <row r="45" spans="1:4" s="207" customFormat="1" ht="24.0" customHeight="1" x14ac:dyDescent="0.15">
      <c r="B45" s="852"/>
      <c r="D45" s="852"/>
    </row>
    <row r="46" spans="1:4" s="207" customFormat="1" ht="24.0" customHeight="1" x14ac:dyDescent="0.15">
      <c r="B46" s="852"/>
      <c r="D46" s="852"/>
    </row>
    <row r="47" spans="1:4" s="207" customFormat="1" ht="24.0" customHeight="1" x14ac:dyDescent="0.15">
      <c r="B47" s="852"/>
      <c r="D47" s="852"/>
    </row>
    <row r="48" spans="1:4" s="207" customFormat="1" ht="24.0" customHeight="1" x14ac:dyDescent="0.15">
      <c r="B48" s="852"/>
      <c r="D48" s="852"/>
    </row>
    <row r="49" spans="1:4" s="207" customFormat="1" ht="24.0" customHeight="1" x14ac:dyDescent="0.15">
      <c r="B49" s="852"/>
      <c r="D49" s="852"/>
    </row>
    <row r="50" spans="1:4" s="207" customFormat="1" ht="24.0" customHeight="1" x14ac:dyDescent="0.15">
      <c r="B50" s="852"/>
      <c r="D50" s="852"/>
    </row>
    <row r="51" spans="1:4" s="207" customFormat="1" ht="24.0" customHeight="1" x14ac:dyDescent="0.15">
      <c r="B51" s="852"/>
      <c r="D51" s="852"/>
    </row>
    <row r="52" spans="1:4" s="207" customFormat="1" ht="24.0" customHeight="1" x14ac:dyDescent="0.15">
      <c r="B52" s="852"/>
      <c r="D52" s="852"/>
    </row>
    <row r="53" spans="1:4" s="207" customFormat="1" ht="24.0" customHeight="1" x14ac:dyDescent="0.15">
      <c r="B53" s="852"/>
      <c r="D53" s="852"/>
    </row>
    <row r="54" spans="1:4" s="207" customFormat="1" ht="24.0" customHeight="1" x14ac:dyDescent="0.15">
      <c r="B54" s="852"/>
      <c r="D54" s="852"/>
    </row>
    <row r="55" spans="1:4" s="207" customFormat="1" ht="24.0" customHeight="1" x14ac:dyDescent="0.15">
      <c r="B55" s="852"/>
      <c r="D55" s="852"/>
    </row>
    <row r="56" spans="1:4" s="207" customFormat="1" ht="24.0" customHeight="1" x14ac:dyDescent="0.15">
      <c r="B56" s="852"/>
      <c r="D56" s="852"/>
    </row>
    <row r="57" spans="1:4" s="207" customFormat="1" ht="24.0" customHeight="1" x14ac:dyDescent="0.15">
      <c r="B57" s="852"/>
      <c r="D57" s="852"/>
    </row>
    <row r="58" spans="1:4" s="207" customFormat="1" ht="24.0" customHeight="1" x14ac:dyDescent="0.15">
      <c r="B58" s="852"/>
      <c r="D58" s="852"/>
    </row>
    <row r="59" spans="1:4" s="207" customFormat="1" ht="24.0" customHeight="1" x14ac:dyDescent="0.15">
      <c r="B59" s="852"/>
      <c r="D59" s="852"/>
    </row>
    <row r="60" spans="1:4" s="207" customFormat="1" ht="24.0" customHeight="1" x14ac:dyDescent="0.15">
      <c r="B60" s="852"/>
      <c r="D60" s="852"/>
    </row>
    <row r="61" spans="1:4" s="207" customFormat="1" ht="24.0" customHeight="1" x14ac:dyDescent="0.15">
      <c r="B61" s="852"/>
      <c r="D61" s="852"/>
    </row>
    <row r="62" spans="1:4" s="207" customFormat="1" ht="24.0" customHeight="1" x14ac:dyDescent="0.15">
      <c r="B62" s="852"/>
      <c r="D62" s="852"/>
    </row>
    <row r="63" spans="1:4" s="207" customFormat="1" ht="24.0" customHeight="1" x14ac:dyDescent="0.15">
      <c r="B63" s="852"/>
      <c r="D63" s="852"/>
    </row>
    <row r="64" spans="1:4" s="207" customFormat="1" ht="24.0" customHeight="1" x14ac:dyDescent="0.15">
      <c r="B64" s="852"/>
      <c r="D64" s="852"/>
    </row>
    <row r="65" spans="1:4" s="207" customFormat="1" ht="24.0" customHeight="1" x14ac:dyDescent="0.15">
      <c r="B65" s="852"/>
      <c r="D65" s="852"/>
    </row>
    <row r="66" spans="1:4" s="207" customFormat="1" ht="24.0" customHeight="1" x14ac:dyDescent="0.15">
      <c r="B66" s="852"/>
      <c r="D66" s="852"/>
    </row>
    <row r="67" spans="1:4" s="207" customFormat="1" ht="24.0" customHeight="1" x14ac:dyDescent="0.15">
      <c r="B67" s="852"/>
      <c r="D67" s="852"/>
    </row>
    <row r="68" spans="1:4" s="207" customFormat="1" ht="24.0" customHeight="1" x14ac:dyDescent="0.15">
      <c r="B68" s="852"/>
      <c r="D68" s="852"/>
    </row>
    <row r="69" spans="1:4" s="207" customFormat="1" ht="24.0" customHeight="1" x14ac:dyDescent="0.15">
      <c r="B69" s="852"/>
      <c r="D69" s="852"/>
    </row>
    <row r="70" spans="1:4" s="207" customFormat="1" ht="24.0" customHeight="1" x14ac:dyDescent="0.15">
      <c r="B70" s="852"/>
      <c r="D70" s="852"/>
    </row>
    <row r="71" spans="1:4" s="207" customFormat="1" ht="24.0" customHeight="1" x14ac:dyDescent="0.15">
      <c r="B71" s="852"/>
      <c r="D71" s="852"/>
    </row>
    <row r="72" spans="1:4" s="207" customFormat="1" ht="24.0" customHeight="1" x14ac:dyDescent="0.15">
      <c r="B72" s="852"/>
      <c r="D72" s="852"/>
    </row>
    <row r="73" spans="1:4" s="207" customFormat="1" ht="24.0" customHeight="1" x14ac:dyDescent="0.15">
      <c r="B73" s="852"/>
      <c r="D73" s="852"/>
    </row>
    <row r="74" spans="1:4" s="207" customFormat="1" ht="24.0" customHeight="1" x14ac:dyDescent="0.15">
      <c r="B74" s="852"/>
      <c r="D74" s="852"/>
    </row>
    <row r="75" spans="1:4" s="207" customFormat="1" ht="24.0" customHeight="1" x14ac:dyDescent="0.15">
      <c r="B75" s="852"/>
      <c r="D75" s="852"/>
    </row>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97" fitToHeight="0" blackAndWhite="1" firstPageNumber="0" useFirstPageNumber="1"/>
  <extLst>
    <ext uri="{2D9387EB-5337-4D45-933B-B4D357D02E09}">
      <gutter val="0.0" pos="0"/>
    </ext>
  </extLst>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81"/>
  <sheetViews>
    <sheetView showGridLines="0" showZeros="0" zoomScaleNormal="100" topLeftCell="A1" workbookViewId="0">
      <selection activeCell="B1" activeCellId="0" sqref="B1:D1048576"/>
    </sheetView>
  </sheetViews>
  <sheetFormatPr defaultRowHeight="15.0" customHeight="1" defaultColWidth="9.000137329101562" x14ac:dyDescent="0.15"/>
  <cols>
    <col min="1" max="1" width="40.625" customWidth="1" style="189"/>
    <col min="2" max="4" width="17.625" customWidth="1" style="851"/>
    <col min="5" max="5" width="14.625" customWidth="1" style="189"/>
    <col min="6" max="6" width="10.625" customWidth="1" style="189"/>
    <col min="7" max="16384" width="9.0" style="189"/>
  </cols>
  <sheetData>
    <row r="1" spans="1:6" s="205" customFormat="1" ht="24.0" customHeight="1" x14ac:dyDescent="0.15">
      <c r="A1" s="210"/>
      <c r="B1" s="864"/>
      <c r="C1" s="864"/>
      <c r="D1" s="864"/>
      <c r="E1" s="210"/>
      <c r="F1" s="211"/>
    </row>
    <row r="2" spans="1:6" s="3" customFormat="1" ht="42.5" customHeight="1" x14ac:dyDescent="0.15">
      <c r="A2" s="729" t="s">
        <v>116</v>
      </c>
      <c r="B2" s="863"/>
      <c r="C2" s="863"/>
      <c r="D2" s="863"/>
      <c r="E2" s="729"/>
      <c r="F2" s="729"/>
    </row>
    <row r="3" spans="1:6" s="4" customFormat="1" ht="27.0" customHeight="1" x14ac:dyDescent="0.15">
      <c r="B3" s="862"/>
      <c r="C3" s="862"/>
      <c r="D3" s="862"/>
      <c r="F3" s="4" t="s">
        <v>1</v>
      </c>
    </row>
    <row r="4" spans="1:6" s="5" customFormat="1" ht="30.0" customHeight="1" x14ac:dyDescent="0.15">
      <c r="A4" s="426" t="s">
        <v>2</v>
      </c>
      <c r="B4" s="903" t="s">
        <v>3</v>
      </c>
      <c r="C4" s="903" t="s">
        <v>4</v>
      </c>
      <c r="D4" s="903" t="s">
        <v>5</v>
      </c>
      <c r="E4" s="427" t="s">
        <v>6</v>
      </c>
      <c r="F4" s="427" t="s">
        <v>7</v>
      </c>
    </row>
    <row r="5" spans="1:6" s="5" customFormat="1" ht="24.0" customHeight="1" x14ac:dyDescent="0.15">
      <c r="A5" s="428" t="s">
        <v>8</v>
      </c>
      <c r="B5" s="860">
        <f>SUM(B6:B22)</f>
        <v>15620</v>
      </c>
      <c r="C5" s="860">
        <f>SUM(C6:C22)</f>
        <v>18180</v>
      </c>
      <c r="D5" s="854">
        <f>SUM(D6:D22)</f>
        <v>18180</v>
      </c>
      <c r="E5" s="430">
        <f>+D5/B5</f>
        <v>1.1638924455825865</v>
      </c>
      <c r="F5" s="431">
        <v>0.50397088021178</v>
      </c>
    </row>
    <row r="6" spans="1:6" ht="24.0" customHeight="1" x14ac:dyDescent="0.15">
      <c r="A6" s="432" t="s">
        <v>9</v>
      </c>
      <c r="B6" s="856">
        <v>8050</v>
      </c>
      <c r="C6" s="856">
        <v>9182</v>
      </c>
      <c r="D6" s="856">
        <v>9182</v>
      </c>
      <c r="E6" s="431">
        <f>+D6/B6</f>
        <v>1.1406211180124224</v>
      </c>
      <c r="F6" s="431">
        <v>0.371061669404211</v>
      </c>
    </row>
    <row r="7" spans="1:6" ht="24.0" customHeight="1" x14ac:dyDescent="0.15">
      <c r="A7" s="432" t="s">
        <v>10</v>
      </c>
      <c r="B7" s="856"/>
      <c r="C7" s="856"/>
      <c r="D7" s="856"/>
      <c r="E7" s="431"/>
      <c r="F7" s="431"/>
    </row>
    <row r="8" spans="1:6" ht="24.0" customHeight="1" x14ac:dyDescent="0.15">
      <c r="A8" s="432" t="s">
        <v>11</v>
      </c>
      <c r="B8" s="856">
        <v>900</v>
      </c>
      <c r="C8" s="856">
        <v>1964</v>
      </c>
      <c r="D8" s="856">
        <v>1964</v>
      </c>
      <c r="E8" s="431">
        <f>+D8/B8</f>
        <v>2.1822222222222223</v>
      </c>
      <c r="F8" s="431">
        <v>2.42757417102967</v>
      </c>
    </row>
    <row r="9" spans="1:6" ht="24.0" customHeight="1" x14ac:dyDescent="0.15">
      <c r="A9" s="432" t="s">
        <v>12</v>
      </c>
      <c r="B9" s="856"/>
      <c r="C9" s="856"/>
      <c r="D9" s="856"/>
      <c r="E9" s="431"/>
      <c r="F9" s="431"/>
    </row>
    <row r="10" spans="1:6" ht="24.0" customHeight="1" x14ac:dyDescent="0.15">
      <c r="A10" s="432" t="s">
        <v>13</v>
      </c>
      <c r="B10" s="856">
        <v>700</v>
      </c>
      <c r="C10" s="856">
        <v>446</v>
      </c>
      <c r="D10" s="856">
        <v>446</v>
      </c>
      <c r="E10" s="431">
        <f>+D10/B10</f>
        <v>0.6371428571428571</v>
      </c>
      <c r="F10" s="431">
        <v>0.368098159509202</v>
      </c>
    </row>
    <row r="11" spans="1:6" ht="24.0" customHeight="1" x14ac:dyDescent="0.15">
      <c r="A11" s="432" t="s">
        <v>14</v>
      </c>
      <c r="B11" s="856">
        <v>700</v>
      </c>
      <c r="C11" s="856">
        <v>669</v>
      </c>
      <c r="D11" s="856">
        <v>669</v>
      </c>
      <c r="E11" s="431">
        <f>+D11/B11</f>
        <v>0.9557142857142857</v>
      </c>
      <c r="F11" s="431">
        <v>0.0738362760834671</v>
      </c>
    </row>
    <row r="12" spans="1:6" ht="24.0" customHeight="1" x14ac:dyDescent="0.15">
      <c r="A12" s="432" t="s">
        <v>15</v>
      </c>
      <c r="B12" s="856">
        <v>600</v>
      </c>
      <c r="C12" s="856">
        <v>866</v>
      </c>
      <c r="D12" s="856">
        <v>866</v>
      </c>
      <c r="E12" s="431">
        <f>+D12/B12</f>
        <v>1.4433333333333334</v>
      </c>
      <c r="F12" s="431">
        <v>0.8004158004158</v>
      </c>
    </row>
    <row r="13" spans="1:6" ht="24.0" customHeight="1" x14ac:dyDescent="0.15">
      <c r="A13" s="432" t="s">
        <v>16</v>
      </c>
      <c r="B13" s="856">
        <v>1200</v>
      </c>
      <c r="C13" s="856">
        <v>825</v>
      </c>
      <c r="D13" s="856">
        <v>825</v>
      </c>
      <c r="E13" s="431">
        <f>+D13/B13</f>
        <v>0.6875</v>
      </c>
      <c r="F13" s="431">
        <v>-0.0963855421686747</v>
      </c>
    </row>
    <row r="14" spans="1:6" ht="24.0" customHeight="1" x14ac:dyDescent="0.15">
      <c r="A14" s="432" t="s">
        <v>17</v>
      </c>
      <c r="B14" s="856">
        <v>500</v>
      </c>
      <c r="C14" s="856">
        <v>334</v>
      </c>
      <c r="D14" s="856">
        <v>334</v>
      </c>
      <c r="E14" s="431">
        <f>+D14/B14</f>
        <v>0.668</v>
      </c>
      <c r="F14" s="431"/>
    </row>
    <row r="15" spans="1:6" ht="24.0" customHeight="1" x14ac:dyDescent="0.15">
      <c r="A15" s="432" t="s">
        <v>18</v>
      </c>
      <c r="B15" s="856">
        <v>800</v>
      </c>
      <c r="C15" s="856">
        <v>813</v>
      </c>
      <c r="D15" s="856">
        <v>813</v>
      </c>
      <c r="E15" s="431">
        <f>+D15/B15</f>
        <v>1.01625</v>
      </c>
      <c r="F15" s="431">
        <v>0.5426944971537</v>
      </c>
    </row>
    <row r="16" spans="1:6" ht="24.0" customHeight="1" x14ac:dyDescent="0.15">
      <c r="A16" s="432" t="s">
        <v>19</v>
      </c>
      <c r="B16" s="856">
        <v>935</v>
      </c>
      <c r="C16" s="856">
        <v>1587</v>
      </c>
      <c r="D16" s="856">
        <v>1587</v>
      </c>
      <c r="E16" s="431">
        <f>+D16/B16</f>
        <v>1.697326203208556</v>
      </c>
      <c r="F16" s="431">
        <v>1.68074324324324</v>
      </c>
    </row>
    <row r="17" spans="1:6" ht="24.0" customHeight="1" x14ac:dyDescent="0.15">
      <c r="A17" s="432" t="s">
        <v>20</v>
      </c>
      <c r="B17" s="856">
        <v>330</v>
      </c>
      <c r="C17" s="856">
        <v>373</v>
      </c>
      <c r="D17" s="856">
        <v>373</v>
      </c>
      <c r="E17" s="431">
        <f>+D17/B17</f>
        <v>1.1303030303030304</v>
      </c>
      <c r="F17" s="431">
        <v>0.0626780626780627</v>
      </c>
    </row>
    <row r="18" spans="1:6" ht="24.0" customHeight="1" x14ac:dyDescent="0.15">
      <c r="A18" s="432" t="s">
        <v>21</v>
      </c>
      <c r="B18" s="856"/>
      <c r="C18" s="856"/>
      <c r="D18" s="856"/>
      <c r="E18" s="431"/>
      <c r="F18" s="431"/>
    </row>
    <row r="19" spans="1:6" ht="24.0" customHeight="1" x14ac:dyDescent="0.15">
      <c r="A19" s="432" t="s">
        <v>22</v>
      </c>
      <c r="B19" s="857">
        <v>880</v>
      </c>
      <c r="C19" s="856">
        <v>1095</v>
      </c>
      <c r="D19" s="856">
        <v>1095</v>
      </c>
      <c r="E19" s="431">
        <f>+D19/B19</f>
        <v>1.2443181818181819</v>
      </c>
      <c r="F19" s="431">
        <v>0.689814814814815</v>
      </c>
    </row>
    <row r="20" spans="1:10" ht="24.0" customHeight="1" x14ac:dyDescent="0.15">
      <c r="A20" s="432" t="s">
        <v>23</v>
      </c>
      <c r="B20" s="857"/>
      <c r="C20" s="856"/>
      <c r="D20" s="856"/>
      <c r="E20" s="431"/>
      <c r="F20" s="431"/>
      <c r="J20" s="441"/>
    </row>
    <row r="21" spans="1:6" ht="24.0" customHeight="1" x14ac:dyDescent="0.15">
      <c r="A21" s="432" t="s">
        <v>24</v>
      </c>
      <c r="B21" s="857">
        <v>25</v>
      </c>
      <c r="C21" s="856">
        <v>26</v>
      </c>
      <c r="D21" s="856">
        <v>26</v>
      </c>
      <c r="E21" s="431">
        <f>+D21/B21</f>
        <v>1.04</v>
      </c>
      <c r="F21" s="431">
        <v>0.130434782608696</v>
      </c>
    </row>
    <row r="22" spans="1:6" s="5" customFormat="1" ht="24.0" customHeight="1" x14ac:dyDescent="0.15">
      <c r="A22" s="432" t="s">
        <v>25</v>
      </c>
      <c r="B22" s="857"/>
      <c r="C22" s="856"/>
      <c r="D22" s="856"/>
      <c r="E22" s="430"/>
      <c r="F22" s="431"/>
    </row>
    <row r="23" spans="1:6" ht="24.0" customHeight="1" x14ac:dyDescent="0.15">
      <c r="A23" s="428" t="s">
        <v>26</v>
      </c>
      <c r="B23" s="860">
        <f>SUM(B24:B31)</f>
        <v>4380</v>
      </c>
      <c r="C23" s="860">
        <f>SUM(C24:C31)</f>
        <v>4384</v>
      </c>
      <c r="D23" s="854">
        <f>SUM(D24:D31)</f>
        <v>4384</v>
      </c>
      <c r="E23" s="430">
        <f>+D23/B23</f>
        <v>1.0009132420091325</v>
      </c>
      <c r="F23" s="430">
        <v>-0.449315412636603</v>
      </c>
    </row>
    <row r="24" spans="1:6" ht="24.0" customHeight="1" x14ac:dyDescent="0.15">
      <c r="A24" s="432" t="s">
        <v>27</v>
      </c>
      <c r="B24" s="859">
        <v>1780</v>
      </c>
      <c r="C24" s="856">
        <v>2089</v>
      </c>
      <c r="D24" s="856">
        <v>2089</v>
      </c>
      <c r="E24" s="431">
        <f>+D24/B24</f>
        <v>1.1735955056179774</v>
      </c>
      <c r="F24" s="431">
        <v>-0.170043702820818</v>
      </c>
    </row>
    <row r="25" spans="1:6" ht="24.0" customHeight="1" x14ac:dyDescent="0.15">
      <c r="A25" s="432" t="s">
        <v>28</v>
      </c>
      <c r="B25" s="859">
        <v>600</v>
      </c>
      <c r="C25" s="856">
        <v>373</v>
      </c>
      <c r="D25" s="856">
        <v>373</v>
      </c>
      <c r="E25" s="431">
        <f>+D25/B25</f>
        <v>0.6216666666666667</v>
      </c>
      <c r="F25" s="431">
        <v>-0.832885304659498</v>
      </c>
    </row>
    <row r="26" spans="1:6" ht="24.0" customHeight="1" x14ac:dyDescent="0.15">
      <c r="A26" s="432" t="s">
        <v>29</v>
      </c>
      <c r="B26" s="859">
        <v>1000</v>
      </c>
      <c r="C26" s="856">
        <v>1266</v>
      </c>
      <c r="D26" s="856">
        <v>1266</v>
      </c>
      <c r="E26" s="431">
        <f>+D26/B26</f>
        <v>1.266</v>
      </c>
      <c r="F26" s="431">
        <v>-0.490543259557344</v>
      </c>
    </row>
    <row r="27" spans="1:6" ht="24.0" customHeight="1" x14ac:dyDescent="0.15">
      <c r="A27" s="432" t="s">
        <v>30</v>
      </c>
      <c r="B27" s="859"/>
      <c r="C27" s="856"/>
      <c r="D27" s="856"/>
      <c r="E27" s="431"/>
      <c r="F27" s="431"/>
    </row>
    <row r="28" spans="1:6" ht="24.0" customHeight="1" x14ac:dyDescent="0.15">
      <c r="A28" s="435" t="s">
        <v>31</v>
      </c>
      <c r="B28" s="859">
        <v>950</v>
      </c>
      <c r="C28" s="856">
        <v>643</v>
      </c>
      <c r="D28" s="856">
        <v>643</v>
      </c>
      <c r="E28" s="431">
        <f>+D28/B28</f>
        <v>0.6768421052631579</v>
      </c>
      <c r="F28" s="431">
        <v>-0.0474074074074074</v>
      </c>
    </row>
    <row r="29" spans="1:6" ht="24.0" customHeight="1" x14ac:dyDescent="0.15">
      <c r="A29" s="435" t="s">
        <v>32</v>
      </c>
      <c r="B29" s="859"/>
      <c r="C29" s="856"/>
      <c r="D29" s="856"/>
      <c r="E29" s="431"/>
      <c r="F29" s="431"/>
    </row>
    <row r="30" spans="1:6" ht="24.0" customHeight="1" x14ac:dyDescent="0.15">
      <c r="A30" s="436" t="s">
        <v>33</v>
      </c>
      <c r="B30" s="858">
        <v>50</v>
      </c>
      <c r="C30" s="856">
        <v>13</v>
      </c>
      <c r="D30" s="856">
        <v>13</v>
      </c>
      <c r="E30" s="431">
        <f>+D30/B30</f>
        <v>0.26</v>
      </c>
      <c r="F30" s="431">
        <v>-0.745098039215686</v>
      </c>
    </row>
    <row r="31" spans="1:6" ht="24.0" customHeight="1" x14ac:dyDescent="0.15">
      <c r="A31" s="432" t="s">
        <v>34</v>
      </c>
      <c r="B31" s="857"/>
      <c r="C31" s="856"/>
      <c r="D31" s="856"/>
      <c r="E31" s="431"/>
      <c r="F31" s="431"/>
    </row>
    <row r="32" spans="1:6" ht="24.0" customHeight="1" x14ac:dyDescent="0.15">
      <c r="A32" s="427" t="s">
        <v>35</v>
      </c>
      <c r="B32" s="855">
        <f>+B5+B23</f>
        <v>20000</v>
      </c>
      <c r="C32" s="855">
        <f>+C5+C23</f>
        <v>22564</v>
      </c>
      <c r="D32" s="854">
        <f>+D5+D23</f>
        <v>22564</v>
      </c>
      <c r="E32" s="430">
        <f>+D32/B32</f>
        <v>1.1282</v>
      </c>
      <c r="F32" s="430">
        <v>0.125442665469599</v>
      </c>
    </row>
    <row r="33" spans="1:6" s="425" customFormat="1" ht="24.0" customHeight="1" x14ac:dyDescent="0.15">
      <c r="A33" s="734"/>
      <c r="B33" s="902"/>
      <c r="C33" s="902"/>
      <c r="D33" s="902"/>
      <c r="E33" s="733"/>
      <c r="F33" s="733"/>
    </row>
    <row r="34" spans="1:4" s="207" customFormat="1" ht="24.0" customHeight="1" x14ac:dyDescent="0.15">
      <c r="B34" s="852"/>
      <c r="C34" s="852"/>
      <c r="D34" s="852"/>
    </row>
    <row r="35" spans="1:6" s="207" customFormat="1" ht="24.0" customHeight="1" x14ac:dyDescent="0.15">
      <c r="B35" s="852"/>
      <c r="C35" s="852"/>
      <c r="D35" s="852"/>
      <c r="F35" s="234"/>
    </row>
    <row r="36" spans="1:4" s="207" customFormat="1" ht="24.0" customHeight="1" x14ac:dyDescent="0.15">
      <c r="B36" s="852"/>
      <c r="C36" s="852"/>
      <c r="D36" s="852"/>
    </row>
    <row r="37" spans="1:4" s="207" customFormat="1" ht="24.0" customHeight="1" x14ac:dyDescent="0.15">
      <c r="B37" s="852"/>
      <c r="C37" s="852"/>
      <c r="D37" s="852"/>
    </row>
    <row r="38" spans="1:4" s="207" customFormat="1" ht="24.0" customHeight="1" x14ac:dyDescent="0.15">
      <c r="B38" s="852"/>
      <c r="C38" s="852"/>
      <c r="D38" s="852"/>
    </row>
    <row r="39" spans="1:4" s="207" customFormat="1" ht="24.0" customHeight="1" x14ac:dyDescent="0.15">
      <c r="B39" s="852"/>
      <c r="C39" s="852"/>
      <c r="D39" s="852"/>
    </row>
    <row r="40" spans="1:4" s="207" customFormat="1" ht="24.0" customHeight="1" x14ac:dyDescent="0.15">
      <c r="B40" s="852"/>
      <c r="C40" s="852"/>
      <c r="D40" s="852"/>
    </row>
    <row r="41" spans="1:4" s="207" customFormat="1" ht="24.0" customHeight="1" x14ac:dyDescent="0.15">
      <c r="B41" s="852"/>
      <c r="C41" s="852"/>
      <c r="D41" s="852"/>
    </row>
    <row r="42" spans="1:4" s="207" customFormat="1" ht="24.0" customHeight="1" x14ac:dyDescent="0.15">
      <c r="B42" s="852"/>
      <c r="C42" s="852"/>
      <c r="D42" s="852"/>
    </row>
    <row r="43" spans="1:4" s="207" customFormat="1" ht="24.0" customHeight="1" x14ac:dyDescent="0.15">
      <c r="B43" s="852"/>
      <c r="C43" s="852"/>
      <c r="D43" s="852"/>
    </row>
    <row r="44" spans="1:4" s="207" customFormat="1" ht="24.0" customHeight="1" x14ac:dyDescent="0.15">
      <c r="B44" s="852"/>
      <c r="C44" s="852"/>
      <c r="D44" s="852"/>
    </row>
    <row r="45" spans="1:4" s="207" customFormat="1" ht="24.0" customHeight="1" x14ac:dyDescent="0.15">
      <c r="B45" s="852"/>
      <c r="C45" s="852"/>
      <c r="D45" s="852"/>
    </row>
    <row r="46" spans="1:4" s="207" customFormat="1" ht="24.0" customHeight="1" x14ac:dyDescent="0.15">
      <c r="B46" s="852"/>
      <c r="C46" s="852"/>
      <c r="D46" s="852"/>
    </row>
    <row r="47" spans="1:4" s="207" customFormat="1" ht="24.0" customHeight="1" x14ac:dyDescent="0.15">
      <c r="B47" s="852"/>
      <c r="C47" s="852"/>
      <c r="D47" s="852"/>
    </row>
    <row r="48" spans="1:4" s="207" customFormat="1" ht="24.0" customHeight="1" x14ac:dyDescent="0.15">
      <c r="B48" s="852"/>
      <c r="C48" s="852"/>
      <c r="D48" s="852"/>
    </row>
    <row r="49" spans="1:4" s="207" customFormat="1" ht="24.0" customHeight="1" x14ac:dyDescent="0.15">
      <c r="B49" s="852"/>
      <c r="C49" s="852"/>
      <c r="D49" s="852"/>
    </row>
    <row r="50" spans="1:4" s="207" customFormat="1" ht="24.0" customHeight="1" x14ac:dyDescent="0.15">
      <c r="B50" s="852"/>
      <c r="C50" s="852"/>
      <c r="D50" s="852"/>
    </row>
    <row r="51" spans="1:4" s="207" customFormat="1" ht="24.0" customHeight="1" x14ac:dyDescent="0.15">
      <c r="B51" s="852"/>
      <c r="C51" s="852"/>
      <c r="D51" s="852"/>
    </row>
    <row r="52" spans="1:4" s="207" customFormat="1" ht="24.0" customHeight="1" x14ac:dyDescent="0.15">
      <c r="B52" s="852"/>
      <c r="C52" s="852"/>
      <c r="D52" s="852"/>
    </row>
    <row r="53" spans="1:4" s="207" customFormat="1" ht="24.0" customHeight="1" x14ac:dyDescent="0.15">
      <c r="B53" s="852"/>
      <c r="C53" s="852"/>
      <c r="D53" s="852"/>
    </row>
    <row r="54" spans="1:4" s="207" customFormat="1" ht="24.0" customHeight="1" x14ac:dyDescent="0.15">
      <c r="B54" s="852"/>
      <c r="C54" s="852"/>
      <c r="D54" s="852"/>
    </row>
    <row r="55" spans="1:4" s="207" customFormat="1" ht="24.0" customHeight="1" x14ac:dyDescent="0.15">
      <c r="B55" s="852"/>
      <c r="C55" s="852"/>
      <c r="D55" s="852"/>
    </row>
    <row r="56" spans="1:4" s="207" customFormat="1" ht="24.0" customHeight="1" x14ac:dyDescent="0.15">
      <c r="B56" s="852"/>
      <c r="C56" s="852"/>
      <c r="D56" s="852"/>
    </row>
    <row r="57" spans="1:4" s="207" customFormat="1" ht="24.0" customHeight="1" x14ac:dyDescent="0.15">
      <c r="B57" s="852"/>
      <c r="C57" s="852"/>
      <c r="D57" s="852"/>
    </row>
    <row r="58" spans="1:4" s="207" customFormat="1" ht="24.0" customHeight="1" x14ac:dyDescent="0.15">
      <c r="B58" s="852"/>
      <c r="C58" s="852"/>
      <c r="D58" s="852"/>
    </row>
    <row r="59" spans="1:4" s="207" customFormat="1" ht="24.0" customHeight="1" x14ac:dyDescent="0.15">
      <c r="B59" s="852"/>
      <c r="C59" s="852"/>
      <c r="D59" s="852"/>
    </row>
    <row r="60" spans="1:4" s="207" customFormat="1" ht="24.0" customHeight="1" x14ac:dyDescent="0.15">
      <c r="B60" s="852"/>
      <c r="C60" s="852"/>
      <c r="D60" s="852"/>
    </row>
    <row r="61" spans="1:4" s="207" customFormat="1" ht="24.0" customHeight="1" x14ac:dyDescent="0.15">
      <c r="B61" s="852"/>
      <c r="C61" s="852"/>
      <c r="D61" s="852"/>
    </row>
    <row r="62" spans="1:4" s="207" customFormat="1" ht="24.0" customHeight="1" x14ac:dyDescent="0.15">
      <c r="B62" s="852"/>
      <c r="C62" s="852"/>
      <c r="D62" s="852"/>
    </row>
    <row r="63" spans="1:4" s="207" customFormat="1" ht="24.0" customHeight="1" x14ac:dyDescent="0.15">
      <c r="B63" s="852"/>
      <c r="C63" s="852"/>
      <c r="D63" s="852"/>
    </row>
    <row r="64" spans="1:4" s="207" customFormat="1" ht="24.0" customHeight="1" x14ac:dyDescent="0.15">
      <c r="B64" s="852"/>
      <c r="C64" s="852"/>
      <c r="D64" s="852"/>
    </row>
    <row r="65" spans="1:4" s="207" customFormat="1" ht="24.0" customHeight="1" x14ac:dyDescent="0.15">
      <c r="B65" s="852"/>
      <c r="C65" s="852"/>
      <c r="D65" s="852"/>
    </row>
    <row r="66" spans="1:4" s="207" customFormat="1" ht="24.0" customHeight="1" x14ac:dyDescent="0.15">
      <c r="B66" s="852"/>
      <c r="C66" s="852"/>
      <c r="D66" s="852"/>
    </row>
    <row r="67" spans="1:4" s="207" customFormat="1" ht="24.0" customHeight="1" x14ac:dyDescent="0.15">
      <c r="B67" s="852"/>
      <c r="C67" s="852"/>
      <c r="D67" s="852"/>
    </row>
    <row r="68" spans="1:4" s="207" customFormat="1" ht="24.0" customHeight="1" x14ac:dyDescent="0.15">
      <c r="B68" s="852"/>
      <c r="C68" s="852"/>
      <c r="D68" s="852"/>
    </row>
    <row r="69" spans="1:4" s="207" customFormat="1" ht="24.0" customHeight="1" x14ac:dyDescent="0.15">
      <c r="B69" s="852"/>
      <c r="C69" s="852"/>
      <c r="D69" s="852"/>
    </row>
    <row r="70" spans="1:4" s="207" customFormat="1" ht="24.0" customHeight="1" x14ac:dyDescent="0.15">
      <c r="B70" s="852"/>
      <c r="C70" s="852"/>
      <c r="D70" s="852"/>
    </row>
    <row r="71" spans="1:4" s="207" customFormat="1" ht="24.0" customHeight="1" x14ac:dyDescent="0.15">
      <c r="B71" s="852"/>
      <c r="C71" s="852"/>
      <c r="D71" s="852"/>
    </row>
    <row r="72" spans="1:4" s="207" customFormat="1" ht="24.0" customHeight="1" x14ac:dyDescent="0.15">
      <c r="B72" s="852"/>
      <c r="C72" s="852"/>
      <c r="D72" s="852"/>
    </row>
    <row r="73" spans="1:4" s="207" customFormat="1" ht="24.0" customHeight="1" x14ac:dyDescent="0.15">
      <c r="B73" s="852"/>
      <c r="C73" s="852"/>
      <c r="D73" s="852"/>
    </row>
    <row r="74" spans="1:4" s="207" customFormat="1" ht="24.0" customHeight="1" x14ac:dyDescent="0.15">
      <c r="B74" s="852"/>
      <c r="C74" s="852"/>
      <c r="D74" s="852"/>
    </row>
    <row r="75" spans="1:4" s="207" customFormat="1" ht="24.0" customHeight="1" x14ac:dyDescent="0.15">
      <c r="B75" s="852"/>
      <c r="C75" s="852"/>
      <c r="D75" s="852"/>
    </row>
    <row r="76" spans="1:4" s="207" customFormat="1" ht="24.0" customHeight="1" x14ac:dyDescent="0.15">
      <c r="B76" s="852"/>
      <c r="C76" s="852"/>
      <c r="D76" s="852"/>
    </row>
    <row r="77" spans="1:4" s="207" customFormat="1" ht="24.0" customHeight="1" x14ac:dyDescent="0.15">
      <c r="B77" s="852"/>
      <c r="C77" s="852"/>
      <c r="D77" s="852"/>
    </row>
    <row r="78" spans="1:4" s="207" customFormat="1" ht="24.0" customHeight="1" x14ac:dyDescent="0.15">
      <c r="B78" s="852"/>
      <c r="C78" s="852"/>
      <c r="D78" s="852"/>
    </row>
    <row r="79" spans="1:4" s="207" customFormat="1" ht="24.0" customHeight="1" x14ac:dyDescent="0.15">
      <c r="B79" s="852"/>
      <c r="C79" s="852"/>
      <c r="D79" s="852"/>
    </row>
    <row r="80" spans="1:4" s="207" customFormat="1" ht="24.0" customHeight="1" x14ac:dyDescent="0.15">
      <c r="B80" s="852"/>
      <c r="C80" s="852"/>
      <c r="D80" s="852"/>
    </row>
    <row r="81" spans="1:4" s="207" customFormat="1" ht="24.0" customHeight="1" x14ac:dyDescent="0.15">
      <c r="B81" s="852"/>
      <c r="C81" s="852"/>
      <c r="D81" s="852"/>
    </row>
  </sheetData>
  <sheetProtection formatCells="0" formatColumns="0" formatRows="0" insertColumns="0" insertRows="0" insertHyperlinks="0" deleteColumns="0" deleteRows="0" sort="0" autoFilter="0" pivotTables="0"/>
  <mergeCells count="2">
    <mergeCell ref="A2:F2"/>
    <mergeCell ref="A33:F33"/>
  </mergeCells>
  <phoneticPr fontId="0" type="noConversion"/>
  <printOptions horizontalCentered="1"/>
  <pageMargins left="0.5902039723133478" right="0.5902039723133478" top="0.39300641675633713" bottom="0.5902039723133478" header="0.5902039723133478" footer="0.39300641675633713"/>
  <pageSetup paperSize="9" scale="86" blackAndWhite="1" firstPageNumber="0" useFirstPageNumber="1"/>
  <extLst>
    <ext uri="{2D9387EB-5337-4D45-933B-B4D357D02E09}">
      <gutter val="0.0" pos="0"/>
    </ext>
  </extLst>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29"/>
  <sheetViews>
    <sheetView zoomScaleNormal="100" topLeftCell="A217" workbookViewId="0">
      <selection activeCell="B118" activeCellId="0" sqref="B1:D1048576"/>
    </sheetView>
  </sheetViews>
  <sheetFormatPr defaultRowHeight="13.5" defaultColWidth="9.000137329101562" x14ac:dyDescent="0.15"/>
  <cols>
    <col min="1" max="1" width="44.875" customWidth="1" style="72"/>
    <col min="2" max="4" width="20.875" customWidth="1" style="913"/>
    <col min="5" max="5" width="16.875" customWidth="1" style="72"/>
    <col min="6" max="6" width="10.625" customWidth="1" style="72"/>
    <col min="7" max="8" width="9.0" style="72"/>
    <col min="9" max="9" width="12.75" customWidth="1" style="72"/>
    <col min="10" max="16384" width="9.0" style="72"/>
  </cols>
  <sheetData>
    <row r="1" spans="1:6" s="411" customFormat="1" ht="24.0" customHeight="1" x14ac:dyDescent="0.15">
      <c r="B1" s="920"/>
      <c r="C1" s="920"/>
      <c r="D1" s="920"/>
      <c r="E1" s="202"/>
      <c r="F1" s="202"/>
    </row>
    <row r="2" spans="1:6" s="68" customFormat="1" ht="42.5" customHeight="1" x14ac:dyDescent="0.15">
      <c r="A2" s="736" t="s">
        <v>117</v>
      </c>
      <c r="B2" s="919"/>
      <c r="C2" s="919"/>
      <c r="D2" s="919"/>
      <c r="E2" s="731"/>
      <c r="F2" s="731"/>
    </row>
    <row r="3" spans="1:6" s="69" customFormat="1" ht="27.0" customHeight="1" x14ac:dyDescent="0.15">
      <c r="A3" s="7"/>
      <c r="B3" s="918"/>
      <c r="C3" s="917"/>
      <c r="D3" s="916" t="s">
        <v>37</v>
      </c>
      <c r="E3" s="731"/>
      <c r="F3" s="731"/>
    </row>
    <row r="4" spans="1:6" s="343" customFormat="1" ht="42.5" customHeight="1" x14ac:dyDescent="0.15">
      <c r="A4" s="413" t="s">
        <v>2</v>
      </c>
      <c r="B4" s="915" t="s">
        <v>3</v>
      </c>
      <c r="C4" s="915" t="s">
        <v>4</v>
      </c>
      <c r="D4" s="915" t="s">
        <v>5</v>
      </c>
      <c r="E4" s="414" t="s">
        <v>38</v>
      </c>
      <c r="F4" s="415" t="s">
        <v>7</v>
      </c>
    </row>
    <row r="5" spans="1:9" ht="24.0" customHeight="1" x14ac:dyDescent="0.15">
      <c r="A5" s="416" t="s">
        <v>39</v>
      </c>
      <c r="B5" s="857">
        <f>SUM(B6:B32)</f>
        <v>10782</v>
      </c>
      <c r="C5" s="857">
        <f>SUM(C6:C32)</f>
        <v>20685</v>
      </c>
      <c r="D5" s="857">
        <f>SUM(D6:D32)</f>
        <v>20660</v>
      </c>
      <c r="E5" s="417">
        <f>D5/B5</f>
        <v>1.9161565572250046</v>
      </c>
      <c r="F5" s="418">
        <v>-0.0049128215008188</v>
      </c>
      <c r="I5" s="289"/>
    </row>
    <row r="6" spans="1:9" ht="24.0" customHeight="1" x14ac:dyDescent="0.15">
      <c r="A6" s="416" t="s">
        <v>118</v>
      </c>
      <c r="B6" s="914">
        <v>366</v>
      </c>
      <c r="C6" s="914">
        <v>699</v>
      </c>
      <c r="D6" s="914">
        <v>699</v>
      </c>
      <c r="E6" s="417">
        <f>D6/B6</f>
        <v>1.9098360655737705</v>
      </c>
      <c r="F6" s="418">
        <v>-0.00710227272727273</v>
      </c>
      <c r="I6" s="289"/>
    </row>
    <row r="7" spans="1:9" ht="24.0" customHeight="1" x14ac:dyDescent="0.15">
      <c r="A7" s="416" t="s">
        <v>119</v>
      </c>
      <c r="B7" s="914">
        <v>297</v>
      </c>
      <c r="C7" s="914">
        <v>568</v>
      </c>
      <c r="D7" s="914">
        <v>568</v>
      </c>
      <c r="E7" s="417">
        <f>D7/B7</f>
        <v>1.9124579124579124</v>
      </c>
      <c r="F7" s="418">
        <v>0.0441176470588235</v>
      </c>
      <c r="I7" s="289"/>
    </row>
    <row r="8" spans="1:9" ht="24.0" customHeight="1" x14ac:dyDescent="0.15">
      <c r="A8" s="416" t="s">
        <v>120</v>
      </c>
      <c r="B8" s="856">
        <v>5039</v>
      </c>
      <c r="C8" s="856">
        <v>9347</v>
      </c>
      <c r="D8" s="856">
        <v>9347</v>
      </c>
      <c r="E8" s="417">
        <f>D8/B8</f>
        <v>1.8549315340345307</v>
      </c>
      <c r="F8" s="417">
        <v>0.0827058959805398</v>
      </c>
      <c r="I8" s="289"/>
    </row>
    <row r="9" spans="1:9" ht="24.0" customHeight="1" x14ac:dyDescent="0.15">
      <c r="A9" s="416" t="s">
        <v>121</v>
      </c>
      <c r="B9" s="856">
        <v>254</v>
      </c>
      <c r="C9" s="856">
        <v>420</v>
      </c>
      <c r="D9" s="856">
        <v>420</v>
      </c>
      <c r="E9" s="417">
        <f>D9/B9</f>
        <v>1.6535433070866141</v>
      </c>
      <c r="F9" s="417">
        <v>-0.259259259259259</v>
      </c>
      <c r="I9" s="289"/>
    </row>
    <row r="10" spans="1:9" ht="24.0" customHeight="1" x14ac:dyDescent="0.15">
      <c r="A10" s="416" t="s">
        <v>122</v>
      </c>
      <c r="B10" s="856">
        <v>128</v>
      </c>
      <c r="C10" s="856">
        <v>249</v>
      </c>
      <c r="D10" s="856">
        <v>249</v>
      </c>
      <c r="E10" s="417">
        <f>D10/B10</f>
        <v>1.9453125</v>
      </c>
      <c r="F10" s="417">
        <v>-0.290598290598291</v>
      </c>
      <c r="I10" s="289"/>
    </row>
    <row r="11" spans="1:9" ht="24.0" customHeight="1" x14ac:dyDescent="0.15">
      <c r="A11" s="416" t="s">
        <v>123</v>
      </c>
      <c r="B11" s="856">
        <v>489</v>
      </c>
      <c r="C11" s="856">
        <v>972</v>
      </c>
      <c r="D11" s="856">
        <v>972</v>
      </c>
      <c r="E11" s="417">
        <f>D11/B11</f>
        <v>1.9877300613496933</v>
      </c>
      <c r="F11" s="417">
        <v>-0.104147465437788</v>
      </c>
      <c r="I11" s="289"/>
    </row>
    <row r="12" spans="1:9" ht="24.0" customHeight="1" x14ac:dyDescent="0.15">
      <c r="A12" s="416" t="s">
        <v>124</v>
      </c>
      <c r="B12" s="856">
        <v>200</v>
      </c>
      <c r="C12" s="856">
        <v>664</v>
      </c>
      <c r="D12" s="856">
        <v>664</v>
      </c>
      <c r="E12" s="417">
        <f>D12/B12</f>
        <v>3.32</v>
      </c>
      <c r="F12" s="417">
        <v>0.540603248259861</v>
      </c>
      <c r="I12" s="289"/>
    </row>
    <row r="13" spans="1:9" ht="24.0" customHeight="1" x14ac:dyDescent="0.15">
      <c r="A13" s="416" t="s">
        <v>125</v>
      </c>
      <c r="B13" s="856">
        <v>182</v>
      </c>
      <c r="C13" s="856">
        <v>305</v>
      </c>
      <c r="D13" s="856">
        <v>305</v>
      </c>
      <c r="E13" s="417">
        <f>D13/B13</f>
        <v>1.6758241758241759</v>
      </c>
      <c r="F13" s="417">
        <v>0.392694063926941</v>
      </c>
      <c r="I13" s="289"/>
    </row>
    <row r="14" spans="1:9" ht="24.0" customHeight="1" x14ac:dyDescent="0.15">
      <c r="A14" s="416" t="s">
        <v>126</v>
      </c>
      <c r="B14" s="856"/>
      <c r="C14" s="856"/>
      <c r="D14" s="856"/>
      <c r="E14" s="417"/>
      <c r="F14" s="417"/>
      <c r="I14" s="289"/>
    </row>
    <row r="15" spans="1:9" ht="24.0" customHeight="1" x14ac:dyDescent="0.15">
      <c r="A15" s="416" t="s">
        <v>127</v>
      </c>
      <c r="B15" s="856"/>
      <c r="C15" s="856"/>
      <c r="D15" s="856"/>
      <c r="E15" s="417"/>
      <c r="F15" s="417"/>
      <c r="I15" s="289"/>
    </row>
    <row r="16" spans="1:9" ht="24.0" customHeight="1" x14ac:dyDescent="0.15">
      <c r="A16" s="416" t="s">
        <v>128</v>
      </c>
      <c r="B16" s="856">
        <v>767</v>
      </c>
      <c r="C16" s="856">
        <v>1297</v>
      </c>
      <c r="D16" s="856">
        <v>1297</v>
      </c>
      <c r="E16" s="417">
        <f>D16/B16</f>
        <v>1.6910039113428943</v>
      </c>
      <c r="F16" s="417">
        <v>0.01885310290652</v>
      </c>
      <c r="I16" s="289"/>
    </row>
    <row r="17" spans="1:9" ht="24.0" customHeight="1" x14ac:dyDescent="0.15">
      <c r="A17" s="416" t="s">
        <v>129</v>
      </c>
      <c r="B17" s="856">
        <v>248</v>
      </c>
      <c r="C17" s="856">
        <v>579</v>
      </c>
      <c r="D17" s="856">
        <v>579</v>
      </c>
      <c r="E17" s="417">
        <f>D17/B17</f>
        <v>2.3346774193548385</v>
      </c>
      <c r="F17" s="417">
        <v>0.659025787965616</v>
      </c>
      <c r="I17" s="289"/>
    </row>
    <row r="18" spans="1:9" ht="24.0" customHeight="1" x14ac:dyDescent="0.15">
      <c r="A18" s="416" t="s">
        <v>130</v>
      </c>
      <c r="B18" s="856"/>
      <c r="C18" s="856"/>
      <c r="D18" s="856"/>
      <c r="E18" s="417"/>
      <c r="F18" s="417"/>
      <c r="I18" s="289"/>
    </row>
    <row r="19" spans="1:9" ht="24.0" customHeight="1" x14ac:dyDescent="0.15">
      <c r="A19" s="416" t="s">
        <v>131</v>
      </c>
      <c r="B19" s="856">
        <v>139</v>
      </c>
      <c r="C19" s="856">
        <v>383</v>
      </c>
      <c r="D19" s="856">
        <v>383</v>
      </c>
      <c r="E19" s="417">
        <f>D19/B19</f>
        <v>2.7553956834532376</v>
      </c>
      <c r="F19" s="417">
        <v>0.0550964187327824</v>
      </c>
      <c r="I19" s="289"/>
    </row>
    <row r="20" spans="1:9" ht="24.0" customHeight="1" x14ac:dyDescent="0.15">
      <c r="A20" s="416" t="s">
        <v>132</v>
      </c>
      <c r="B20" s="856"/>
      <c r="C20" s="856"/>
      <c r="D20" s="856"/>
      <c r="E20" s="417"/>
      <c r="F20" s="417"/>
      <c r="I20" s="289"/>
    </row>
    <row r="21" spans="1:9" ht="24.0" customHeight="1" x14ac:dyDescent="0.15">
      <c r="A21" s="416" t="s">
        <v>133</v>
      </c>
      <c r="B21" s="856">
        <v>105</v>
      </c>
      <c r="C21" s="856">
        <v>163</v>
      </c>
      <c r="D21" s="856">
        <v>163</v>
      </c>
      <c r="E21" s="417">
        <f>D21/B21</f>
        <v>1.5523809523809524</v>
      </c>
      <c r="F21" s="417">
        <v>-0.0355029585798817</v>
      </c>
      <c r="I21" s="289"/>
    </row>
    <row r="22" spans="1:9" ht="24.0" customHeight="1" x14ac:dyDescent="0.15">
      <c r="A22" s="416" t="s">
        <v>134</v>
      </c>
      <c r="B22" s="856">
        <v>21</v>
      </c>
      <c r="C22" s="856">
        <v>34</v>
      </c>
      <c r="D22" s="856">
        <v>34</v>
      </c>
      <c r="E22" s="417">
        <f>D22/B22</f>
        <v>1.619047619047619</v>
      </c>
      <c r="F22" s="417">
        <v>-0.291666666666667</v>
      </c>
      <c r="I22" s="289"/>
    </row>
    <row r="23" spans="1:9" ht="24.0" customHeight="1" x14ac:dyDescent="0.15">
      <c r="A23" s="416" t="s">
        <v>135</v>
      </c>
      <c r="B23" s="856">
        <v>232</v>
      </c>
      <c r="C23" s="856">
        <v>1006</v>
      </c>
      <c r="D23" s="856">
        <v>1006</v>
      </c>
      <c r="E23" s="417">
        <f>D23/B23</f>
        <v>4.336206896551724</v>
      </c>
      <c r="F23" s="417">
        <v>0.0982532751091703</v>
      </c>
      <c r="I23" s="289"/>
    </row>
    <row r="24" spans="1:9" ht="24.0" customHeight="1" x14ac:dyDescent="0.15">
      <c r="A24" s="416" t="s">
        <v>136</v>
      </c>
      <c r="B24" s="856">
        <v>1132</v>
      </c>
      <c r="C24" s="856">
        <v>1797</v>
      </c>
      <c r="D24" s="856">
        <v>1797</v>
      </c>
      <c r="E24" s="417">
        <f>D24/B24</f>
        <v>1.5874558303886925</v>
      </c>
      <c r="F24" s="417">
        <v>-0.228755364806867</v>
      </c>
      <c r="I24" s="289"/>
    </row>
    <row r="25" spans="1:9" ht="24.0" customHeight="1" x14ac:dyDescent="0.15">
      <c r="A25" s="416" t="s">
        <v>137</v>
      </c>
      <c r="B25" s="856">
        <v>459</v>
      </c>
      <c r="C25" s="856">
        <v>819</v>
      </c>
      <c r="D25" s="856">
        <v>799</v>
      </c>
      <c r="E25" s="417">
        <f>D25/B25</f>
        <v>1.7407407407407407</v>
      </c>
      <c r="F25" s="417">
        <v>0.146341463414634</v>
      </c>
      <c r="I25" s="289"/>
    </row>
    <row r="26" spans="1:9" ht="24.0" customHeight="1" x14ac:dyDescent="0.15">
      <c r="A26" s="416" t="s">
        <v>138</v>
      </c>
      <c r="B26" s="856">
        <v>208</v>
      </c>
      <c r="C26" s="856">
        <v>499</v>
      </c>
      <c r="D26" s="856">
        <v>499</v>
      </c>
      <c r="E26" s="417">
        <f>D26/B26</f>
        <v>2.3990384615384617</v>
      </c>
      <c r="F26" s="417">
        <v>0.313157894736842</v>
      </c>
      <c r="I26" s="289"/>
    </row>
    <row r="27" spans="1:9" ht="24.0" customHeight="1" x14ac:dyDescent="0.15">
      <c r="A27" s="416" t="s">
        <v>139</v>
      </c>
      <c r="B27" s="856">
        <v>148</v>
      </c>
      <c r="C27" s="856">
        <v>252</v>
      </c>
      <c r="D27" s="856">
        <v>252</v>
      </c>
      <c r="E27" s="417">
        <f>D27/B27</f>
        <v>1.7027027027027026</v>
      </c>
      <c r="F27" s="417">
        <v>0.253731343283582</v>
      </c>
      <c r="I27" s="289"/>
    </row>
    <row r="28" spans="1:9" ht="24.0" customHeight="1" x14ac:dyDescent="0.15">
      <c r="A28" s="416" t="s">
        <v>140</v>
      </c>
      <c r="B28" s="856"/>
      <c r="C28" s="856"/>
      <c r="D28" s="856"/>
      <c r="E28" s="417"/>
      <c r="F28" s="417"/>
      <c r="I28" s="289"/>
    </row>
    <row r="29" spans="1:9" ht="24.0" customHeight="1" x14ac:dyDescent="0.15">
      <c r="A29" s="416" t="s">
        <v>141</v>
      </c>
      <c r="B29" s="856"/>
      <c r="C29" s="856"/>
      <c r="D29" s="856"/>
      <c r="E29" s="417"/>
      <c r="F29" s="417"/>
      <c r="I29" s="289"/>
    </row>
    <row r="30" spans="1:9" ht="24.0" customHeight="1" x14ac:dyDescent="0.15">
      <c r="A30" s="416" t="s">
        <v>142</v>
      </c>
      <c r="B30" s="856"/>
      <c r="C30" s="856"/>
      <c r="D30" s="856"/>
      <c r="E30" s="417"/>
      <c r="F30" s="417"/>
      <c r="I30" s="289"/>
    </row>
    <row r="31" spans="1:9" ht="24.0" customHeight="1" x14ac:dyDescent="0.15">
      <c r="A31" s="416" t="s">
        <v>143</v>
      </c>
      <c r="B31" s="856">
        <v>368</v>
      </c>
      <c r="C31" s="856">
        <v>592</v>
      </c>
      <c r="D31" s="856">
        <v>587</v>
      </c>
      <c r="E31" s="417">
        <f>D31/B31</f>
        <v>1.5951086956521738</v>
      </c>
      <c r="F31" s="417">
        <v>-0.31981460023175</v>
      </c>
      <c r="I31" s="289"/>
    </row>
    <row r="32" spans="1:9" ht="24.0" customHeight="1" x14ac:dyDescent="0.15">
      <c r="A32" s="416" t="s">
        <v>144</v>
      </c>
      <c r="B32" s="856"/>
      <c r="C32" s="856">
        <v>40</v>
      </c>
      <c r="D32" s="856">
        <v>40</v>
      </c>
      <c r="E32" s="417"/>
      <c r="F32" s="417">
        <v>-0.333333333333333</v>
      </c>
      <c r="I32" s="289"/>
    </row>
    <row r="33" spans="1:9" ht="24.0" customHeight="1" x14ac:dyDescent="0.15">
      <c r="A33" s="416" t="s">
        <v>145</v>
      </c>
      <c r="B33" s="856"/>
      <c r="C33" s="856"/>
      <c r="D33" s="856"/>
      <c r="E33" s="417"/>
      <c r="F33" s="417"/>
      <c r="I33" s="289"/>
    </row>
    <row r="34" spans="1:9" ht="24.0" customHeight="1" x14ac:dyDescent="0.15">
      <c r="A34" s="416" t="s">
        <v>146</v>
      </c>
      <c r="B34" s="856"/>
      <c r="C34" s="856"/>
      <c r="D34" s="856"/>
      <c r="E34" s="417"/>
      <c r="F34" s="417"/>
      <c r="I34" s="289"/>
    </row>
    <row r="35" spans="1:9" ht="24.0" customHeight="1" x14ac:dyDescent="0.15">
      <c r="A35" s="416" t="s">
        <v>147</v>
      </c>
      <c r="B35" s="856"/>
      <c r="C35" s="856"/>
      <c r="D35" s="856"/>
      <c r="E35" s="417"/>
      <c r="F35" s="417"/>
      <c r="I35" s="289"/>
    </row>
    <row r="36" spans="1:9" ht="24.0" customHeight="1" x14ac:dyDescent="0.15">
      <c r="A36" s="416" t="s">
        <v>148</v>
      </c>
      <c r="B36" s="856"/>
      <c r="C36" s="856"/>
      <c r="D36" s="856"/>
      <c r="E36" s="417"/>
      <c r="F36" s="417"/>
      <c r="I36" s="289"/>
    </row>
    <row r="37" spans="1:9" ht="24.0" customHeight="1" x14ac:dyDescent="0.15">
      <c r="A37" s="416" t="s">
        <v>149</v>
      </c>
      <c r="B37" s="856"/>
      <c r="C37" s="856"/>
      <c r="D37" s="856"/>
      <c r="E37" s="417"/>
      <c r="F37" s="417"/>
      <c r="I37" s="289"/>
    </row>
    <row r="38" spans="1:9" ht="24.0" customHeight="1" x14ac:dyDescent="0.15">
      <c r="A38" s="416" t="s">
        <v>150</v>
      </c>
      <c r="B38" s="856"/>
      <c r="C38" s="856"/>
      <c r="D38" s="856"/>
      <c r="E38" s="417"/>
      <c r="F38" s="417"/>
      <c r="I38" s="289"/>
    </row>
    <row r="39" spans="1:9" ht="24.0" customHeight="1" x14ac:dyDescent="0.15">
      <c r="A39" s="416" t="s">
        <v>151</v>
      </c>
      <c r="B39" s="856"/>
      <c r="C39" s="856"/>
      <c r="D39" s="856"/>
      <c r="E39" s="417"/>
      <c r="F39" s="417"/>
      <c r="I39" s="289"/>
    </row>
    <row r="40" spans="1:9" ht="24.0" customHeight="1" x14ac:dyDescent="0.15">
      <c r="A40" s="416" t="s">
        <v>152</v>
      </c>
      <c r="B40" s="856"/>
      <c r="C40" s="856"/>
      <c r="D40" s="856"/>
      <c r="E40" s="417"/>
      <c r="F40" s="417"/>
      <c r="I40" s="289"/>
    </row>
    <row r="41" spans="1:9" ht="24.0" customHeight="1" x14ac:dyDescent="0.15">
      <c r="A41" s="416" t="s">
        <v>153</v>
      </c>
      <c r="B41" s="856"/>
      <c r="C41" s="856"/>
      <c r="D41" s="856"/>
      <c r="E41" s="417"/>
      <c r="F41" s="417"/>
      <c r="I41" s="289"/>
    </row>
    <row r="42" spans="1:9" ht="24.0" customHeight="1" x14ac:dyDescent="0.15">
      <c r="A42" s="416" t="s">
        <v>154</v>
      </c>
      <c r="B42" s="856"/>
      <c r="C42" s="856"/>
      <c r="D42" s="856"/>
      <c r="E42" s="417"/>
      <c r="F42" s="417"/>
      <c r="I42" s="289"/>
    </row>
    <row r="43" spans="1:9" ht="24.0" customHeight="1" x14ac:dyDescent="0.15">
      <c r="A43" s="416" t="s">
        <v>40</v>
      </c>
      <c r="B43" s="856">
        <f>SUM(B44:B48)</f>
        <v>76</v>
      </c>
      <c r="C43" s="856">
        <f>SUM(C44:C48)</f>
        <v>250</v>
      </c>
      <c r="D43" s="856">
        <f>SUM(D44:D48)</f>
        <v>250</v>
      </c>
      <c r="E43" s="417">
        <f>D43/B43</f>
        <v>3.289473684210526</v>
      </c>
      <c r="F43" s="417">
        <v>0.633986928104575</v>
      </c>
      <c r="I43" s="289"/>
    </row>
    <row r="44" spans="1:9" ht="24.0" customHeight="1" x14ac:dyDescent="0.15">
      <c r="A44" s="416" t="s">
        <v>155</v>
      </c>
      <c r="B44" s="856"/>
      <c r="C44" s="856"/>
      <c r="D44" s="856"/>
      <c r="E44" s="417"/>
      <c r="F44" s="417"/>
      <c r="I44" s="289"/>
    </row>
    <row r="45" spans="1:9" ht="24.0" customHeight="1" x14ac:dyDescent="0.15">
      <c r="A45" s="416" t="s">
        <v>156</v>
      </c>
      <c r="B45" s="856"/>
      <c r="C45" s="856"/>
      <c r="D45" s="856"/>
      <c r="E45" s="417"/>
      <c r="F45" s="417"/>
      <c r="I45" s="289"/>
    </row>
    <row r="46" spans="1:9" ht="24.0" customHeight="1" x14ac:dyDescent="0.15">
      <c r="A46" s="416" t="s">
        <v>157</v>
      </c>
      <c r="B46" s="856"/>
      <c r="C46" s="856"/>
      <c r="D46" s="856"/>
      <c r="E46" s="417"/>
      <c r="F46" s="417"/>
      <c r="I46" s="289"/>
    </row>
    <row r="47" spans="1:9" ht="24.0" customHeight="1" x14ac:dyDescent="0.15">
      <c r="A47" s="416" t="s">
        <v>158</v>
      </c>
      <c r="B47" s="856">
        <v>76</v>
      </c>
      <c r="C47" s="856">
        <v>250</v>
      </c>
      <c r="D47" s="856">
        <v>250</v>
      </c>
      <c r="E47" s="417">
        <f>D47/B47</f>
        <v>3.289473684210526</v>
      </c>
      <c r="F47" s="417">
        <v>0.633986928104575</v>
      </c>
      <c r="I47" s="289"/>
    </row>
    <row r="48" spans="1:9" ht="24.0" customHeight="1" x14ac:dyDescent="0.15">
      <c r="A48" s="416" t="s">
        <v>159</v>
      </c>
      <c r="B48" s="856"/>
      <c r="C48" s="856"/>
      <c r="D48" s="856"/>
      <c r="E48" s="417"/>
      <c r="F48" s="417"/>
      <c r="I48" s="289"/>
    </row>
    <row r="49" spans="1:9" ht="24.0" customHeight="1" x14ac:dyDescent="0.15">
      <c r="A49" s="416" t="s">
        <v>41</v>
      </c>
      <c r="B49" s="856">
        <f>SUM(B50:B60)</f>
        <v>4958</v>
      </c>
      <c r="C49" s="856">
        <f>SUM(C50:C60)</f>
        <v>9674</v>
      </c>
      <c r="D49" s="856">
        <f>SUM(D50:D60)</f>
        <v>9674</v>
      </c>
      <c r="E49" s="417">
        <f>D49/B49</f>
        <v>1.9511899959661154</v>
      </c>
      <c r="F49" s="417">
        <v>0.0906426155580609</v>
      </c>
      <c r="I49" s="289"/>
    </row>
    <row r="50" spans="1:9" ht="24.0" customHeight="1" x14ac:dyDescent="0.15">
      <c r="A50" s="416" t="s">
        <v>160</v>
      </c>
      <c r="B50" s="856"/>
      <c r="C50" s="856">
        <v>9</v>
      </c>
      <c r="D50" s="856">
        <v>9</v>
      </c>
      <c r="E50" s="417"/>
      <c r="F50" s="417"/>
      <c r="I50" s="289"/>
    </row>
    <row r="51" spans="1:9" ht="24.0" customHeight="1" x14ac:dyDescent="0.15">
      <c r="A51" s="416" t="s">
        <v>161</v>
      </c>
      <c r="B51" s="856">
        <v>3292</v>
      </c>
      <c r="C51" s="856">
        <v>6277</v>
      </c>
      <c r="D51" s="856">
        <v>6277</v>
      </c>
      <c r="E51" s="417">
        <f>D51/B51</f>
        <v>1.9067436208991495</v>
      </c>
      <c r="F51" s="417">
        <v>0.0897569444444444</v>
      </c>
      <c r="I51" s="289"/>
    </row>
    <row r="52" spans="1:9" ht="24.0" customHeight="1" x14ac:dyDescent="0.15">
      <c r="A52" s="416" t="s">
        <v>162</v>
      </c>
      <c r="B52" s="856"/>
      <c r="C52" s="856"/>
      <c r="D52" s="856"/>
      <c r="E52" s="417"/>
      <c r="F52" s="417"/>
      <c r="I52" s="289"/>
    </row>
    <row r="53" spans="1:9" ht="24.0" customHeight="1" x14ac:dyDescent="0.15">
      <c r="A53" s="416" t="s">
        <v>163</v>
      </c>
      <c r="B53" s="856">
        <v>435</v>
      </c>
      <c r="C53" s="856">
        <v>806</v>
      </c>
      <c r="D53" s="856">
        <v>806</v>
      </c>
      <c r="E53" s="417">
        <f>D53/B53</f>
        <v>1.8528735632183908</v>
      </c>
      <c r="F53" s="417">
        <v>0.0241423125794155</v>
      </c>
      <c r="I53" s="289"/>
    </row>
    <row r="54" spans="1:9" ht="24.0" customHeight="1" x14ac:dyDescent="0.15">
      <c r="A54" s="416" t="s">
        <v>164</v>
      </c>
      <c r="B54" s="856">
        <v>723</v>
      </c>
      <c r="C54" s="856">
        <v>1688</v>
      </c>
      <c r="D54" s="856">
        <v>1688</v>
      </c>
      <c r="E54" s="417">
        <f>D54/B54</f>
        <v>2.334716459197787</v>
      </c>
      <c r="F54" s="417">
        <v>0.113456464379947</v>
      </c>
      <c r="I54" s="289"/>
    </row>
    <row r="55" spans="1:9" ht="24.0" customHeight="1" x14ac:dyDescent="0.15">
      <c r="A55" s="416" t="s">
        <v>165</v>
      </c>
      <c r="B55" s="856">
        <v>508</v>
      </c>
      <c r="C55" s="856">
        <v>894</v>
      </c>
      <c r="D55" s="856">
        <v>894</v>
      </c>
      <c r="E55" s="417">
        <f>D55/B55</f>
        <v>1.7598425196850394</v>
      </c>
      <c r="F55" s="417">
        <v>0.107806691449814</v>
      </c>
      <c r="I55" s="289"/>
    </row>
    <row r="56" spans="1:9" ht="24.0" customHeight="1" x14ac:dyDescent="0.15">
      <c r="A56" s="416" t="s">
        <v>166</v>
      </c>
      <c r="B56" s="856"/>
      <c r="C56" s="856"/>
      <c r="D56" s="856"/>
      <c r="E56" s="417"/>
      <c r="F56" s="417"/>
      <c r="I56" s="289"/>
    </row>
    <row r="57" spans="1:9" ht="24.0" customHeight="1" x14ac:dyDescent="0.15">
      <c r="A57" s="416" t="s">
        <v>167</v>
      </c>
      <c r="B57" s="856"/>
      <c r="C57" s="856"/>
      <c r="D57" s="856"/>
      <c r="E57" s="417"/>
      <c r="F57" s="417"/>
      <c r="I57" s="289"/>
    </row>
    <row r="58" spans="1:9" ht="24.0" customHeight="1" x14ac:dyDescent="0.15">
      <c r="A58" s="416" t="s">
        <v>168</v>
      </c>
      <c r="B58" s="856"/>
      <c r="C58" s="856"/>
      <c r="D58" s="856"/>
      <c r="E58" s="417"/>
      <c r="F58" s="417"/>
      <c r="I58" s="289"/>
    </row>
    <row r="59" spans="1:9" ht="24.0" customHeight="1" x14ac:dyDescent="0.15">
      <c r="A59" s="416" t="s">
        <v>169</v>
      </c>
      <c r="B59" s="856"/>
      <c r="C59" s="856"/>
      <c r="D59" s="856"/>
      <c r="E59" s="417"/>
      <c r="F59" s="417"/>
      <c r="I59" s="289"/>
    </row>
    <row r="60" spans="1:9" ht="24.0" customHeight="1" x14ac:dyDescent="0.15">
      <c r="A60" s="416" t="s">
        <v>170</v>
      </c>
      <c r="B60" s="856"/>
      <c r="C60" s="856"/>
      <c r="D60" s="856"/>
      <c r="E60" s="417"/>
      <c r="F60" s="417"/>
      <c r="I60" s="289"/>
    </row>
    <row r="61" spans="1:9" ht="24.0" customHeight="1" x14ac:dyDescent="0.15">
      <c r="A61" s="416" t="s">
        <v>42</v>
      </c>
      <c r="B61" s="856">
        <f>SUM(B62:B71)</f>
        <v>15119</v>
      </c>
      <c r="C61" s="856">
        <f>SUM(C62:C71)</f>
        <v>32746</v>
      </c>
      <c r="D61" s="856">
        <f>SUM(D62:D71)</f>
        <v>32364</v>
      </c>
      <c r="E61" s="417">
        <f>D61/B61</f>
        <v>2.1406177657252465</v>
      </c>
      <c r="F61" s="417">
        <v>0.0127675553886594</v>
      </c>
      <c r="I61" s="289"/>
    </row>
    <row r="62" spans="1:9" ht="24.0" customHeight="1" x14ac:dyDescent="0.15">
      <c r="A62" s="416" t="s">
        <v>171</v>
      </c>
      <c r="B62" s="856">
        <v>208</v>
      </c>
      <c r="C62" s="856">
        <v>719</v>
      </c>
      <c r="D62" s="856">
        <v>719</v>
      </c>
      <c r="E62" s="417">
        <f>D62/B62</f>
        <v>3.456730769230769</v>
      </c>
      <c r="F62" s="417">
        <v>-0.293713163064833</v>
      </c>
      <c r="I62" s="289"/>
    </row>
    <row r="63" spans="1:9" ht="24.0" customHeight="1" x14ac:dyDescent="0.15">
      <c r="A63" s="416" t="s">
        <v>172</v>
      </c>
      <c r="B63" s="856">
        <v>13345</v>
      </c>
      <c r="C63" s="856">
        <v>26277</v>
      </c>
      <c r="D63" s="856">
        <v>25895</v>
      </c>
      <c r="E63" s="417">
        <f>D63/B63</f>
        <v>1.9404271262645185</v>
      </c>
      <c r="F63" s="417">
        <v>0.0411724498411805</v>
      </c>
      <c r="I63" s="289"/>
    </row>
    <row r="64" spans="1:9" ht="24.0" customHeight="1" x14ac:dyDescent="0.15">
      <c r="A64" s="416" t="s">
        <v>173</v>
      </c>
      <c r="B64" s="856"/>
      <c r="C64" s="856">
        <v>9</v>
      </c>
      <c r="D64" s="856">
        <v>9</v>
      </c>
      <c r="E64" s="417"/>
      <c r="F64" s="417">
        <v>-0.181818181818182</v>
      </c>
      <c r="I64" s="289"/>
    </row>
    <row r="65" spans="1:9" ht="24.0" customHeight="1" x14ac:dyDescent="0.15">
      <c r="A65" s="416" t="s">
        <v>174</v>
      </c>
      <c r="B65" s="856"/>
      <c r="C65" s="856"/>
      <c r="D65" s="856"/>
      <c r="E65" s="417"/>
      <c r="F65" s="417"/>
      <c r="I65" s="289"/>
    </row>
    <row r="66" spans="1:9" ht="24.0" customHeight="1" x14ac:dyDescent="0.15">
      <c r="A66" s="416" t="s">
        <v>175</v>
      </c>
      <c r="B66" s="856"/>
      <c r="C66" s="856"/>
      <c r="D66" s="856"/>
      <c r="E66" s="417"/>
      <c r="F66" s="417"/>
      <c r="I66" s="289"/>
    </row>
    <row r="67" spans="1:9" ht="24.0" customHeight="1" x14ac:dyDescent="0.15">
      <c r="A67" s="416" t="s">
        <v>176</v>
      </c>
      <c r="B67" s="856"/>
      <c r="C67" s="856"/>
      <c r="D67" s="856"/>
      <c r="E67" s="417"/>
      <c r="F67" s="417"/>
      <c r="I67" s="289"/>
    </row>
    <row r="68" spans="1:9" ht="24.0" customHeight="1" x14ac:dyDescent="0.15">
      <c r="A68" s="416" t="s">
        <v>177</v>
      </c>
      <c r="B68" s="856"/>
      <c r="C68" s="856"/>
      <c r="D68" s="856"/>
      <c r="E68" s="417"/>
      <c r="F68" s="417"/>
      <c r="I68" s="289"/>
    </row>
    <row r="69" spans="1:9" ht="24.0" customHeight="1" x14ac:dyDescent="0.15">
      <c r="A69" s="416" t="s">
        <v>178</v>
      </c>
      <c r="B69" s="856">
        <v>304</v>
      </c>
      <c r="C69" s="856">
        <v>815</v>
      </c>
      <c r="D69" s="856">
        <v>815</v>
      </c>
      <c r="E69" s="417">
        <f>D69/B69</f>
        <v>2.6809210526315788</v>
      </c>
      <c r="F69" s="417">
        <v>0.410034602076125</v>
      </c>
      <c r="I69" s="289"/>
    </row>
    <row r="70" spans="1:9" ht="24.0" customHeight="1" x14ac:dyDescent="0.15">
      <c r="A70" s="416" t="s">
        <v>179</v>
      </c>
      <c r="B70" s="856">
        <v>624</v>
      </c>
      <c r="C70" s="856">
        <v>1880</v>
      </c>
      <c r="D70" s="856">
        <v>1880</v>
      </c>
      <c r="E70" s="417">
        <f>D70/B70</f>
        <v>3.0128205128205128</v>
      </c>
      <c r="F70" s="417">
        <v>0.402985074626866</v>
      </c>
      <c r="I70" s="289"/>
    </row>
    <row r="71" spans="1:9" ht="24.0" customHeight="1" x14ac:dyDescent="0.15">
      <c r="A71" s="416" t="s">
        <v>180</v>
      </c>
      <c r="B71" s="856">
        <v>638</v>
      </c>
      <c r="C71" s="856">
        <v>3046</v>
      </c>
      <c r="D71" s="856">
        <v>3046</v>
      </c>
      <c r="E71" s="417">
        <f>D71/B71</f>
        <v>4.774294670846395</v>
      </c>
      <c r="F71" s="417">
        <v>-0.263895601739971</v>
      </c>
      <c r="I71" s="289"/>
    </row>
    <row r="72" spans="1:9" ht="24.0" customHeight="1" x14ac:dyDescent="0.15">
      <c r="A72" s="416" t="s">
        <v>43</v>
      </c>
      <c r="B72" s="856">
        <f>SUM(B73:B82)</f>
        <v>240</v>
      </c>
      <c r="C72" s="856">
        <f>SUM(C73:C82)</f>
        <v>852</v>
      </c>
      <c r="D72" s="856">
        <f>SUM(D73:D82)</f>
        <v>852</v>
      </c>
      <c r="E72" s="417">
        <f>D72/B72</f>
        <v>3.55</v>
      </c>
      <c r="F72" s="417">
        <v>0.00235294117647059</v>
      </c>
      <c r="I72" s="289"/>
    </row>
    <row r="73" spans="1:9" ht="24.0" customHeight="1" x14ac:dyDescent="0.15">
      <c r="A73" s="416" t="s">
        <v>181</v>
      </c>
      <c r="B73" s="856">
        <v>141</v>
      </c>
      <c r="C73" s="856">
        <v>183</v>
      </c>
      <c r="D73" s="856">
        <v>183</v>
      </c>
      <c r="E73" s="417">
        <f>D73/B73</f>
        <v>1.297872340425532</v>
      </c>
      <c r="F73" s="417">
        <v>-0.0213903743315508</v>
      </c>
      <c r="I73" s="289"/>
    </row>
    <row r="74" spans="1:9" ht="24.0" customHeight="1" x14ac:dyDescent="0.15">
      <c r="A74" s="416" t="s">
        <v>182</v>
      </c>
      <c r="B74" s="856"/>
      <c r="C74" s="856"/>
      <c r="D74" s="856"/>
      <c r="E74" s="417"/>
      <c r="F74" s="417"/>
      <c r="I74" s="289"/>
    </row>
    <row r="75" spans="1:9" ht="24.0" customHeight="1" x14ac:dyDescent="0.15">
      <c r="A75" s="416" t="s">
        <v>183</v>
      </c>
      <c r="B75" s="856"/>
      <c r="C75" s="856"/>
      <c r="D75" s="856"/>
      <c r="E75" s="417"/>
      <c r="F75" s="417"/>
      <c r="I75" s="289"/>
    </row>
    <row r="76" spans="1:9" ht="24.0" customHeight="1" x14ac:dyDescent="0.15">
      <c r="A76" s="416" t="s">
        <v>184</v>
      </c>
      <c r="B76" s="856"/>
      <c r="C76" s="856">
        <v>174</v>
      </c>
      <c r="D76" s="856">
        <v>174</v>
      </c>
      <c r="E76" s="417"/>
      <c r="F76" s="417">
        <v>0.673076923076923</v>
      </c>
      <c r="I76" s="289"/>
    </row>
    <row r="77" spans="1:9" ht="24.0" customHeight="1" x14ac:dyDescent="0.15">
      <c r="A77" s="416" t="s">
        <v>185</v>
      </c>
      <c r="B77" s="856">
        <v>99</v>
      </c>
      <c r="C77" s="856">
        <v>169</v>
      </c>
      <c r="D77" s="856">
        <v>169</v>
      </c>
      <c r="E77" s="417">
        <f>D77/B77</f>
        <v>1.707070707070707</v>
      </c>
      <c r="F77" s="417">
        <v>-0.137755102040816</v>
      </c>
      <c r="I77" s="289"/>
    </row>
    <row r="78" spans="1:9" ht="24.0" customHeight="1" x14ac:dyDescent="0.15">
      <c r="A78" s="416" t="s">
        <v>186</v>
      </c>
      <c r="B78" s="856"/>
      <c r="C78" s="856">
        <v>39</v>
      </c>
      <c r="D78" s="856">
        <v>39</v>
      </c>
      <c r="E78" s="417"/>
      <c r="F78" s="417"/>
      <c r="I78" s="289"/>
    </row>
    <row r="79" spans="1:9" ht="24.0" customHeight="1" x14ac:dyDescent="0.15">
      <c r="A79" s="416" t="s">
        <v>187</v>
      </c>
      <c r="B79" s="856"/>
      <c r="C79" s="856">
        <v>15</v>
      </c>
      <c r="D79" s="856">
        <v>15</v>
      </c>
      <c r="E79" s="417"/>
      <c r="F79" s="417">
        <v>-0.705882352941177</v>
      </c>
      <c r="I79" s="289"/>
    </row>
    <row r="80" spans="1:9" ht="24.0" customHeight="1" x14ac:dyDescent="0.15">
      <c r="A80" s="416" t="s">
        <v>188</v>
      </c>
      <c r="B80" s="856"/>
      <c r="C80" s="856"/>
      <c r="D80" s="856"/>
      <c r="E80" s="417"/>
      <c r="F80" s="417"/>
      <c r="I80" s="289"/>
    </row>
    <row r="81" spans="1:9" ht="24.0" customHeight="1" x14ac:dyDescent="0.15">
      <c r="A81" s="416" t="s">
        <v>189</v>
      </c>
      <c r="B81" s="856"/>
      <c r="C81" s="856"/>
      <c r="D81" s="856"/>
      <c r="E81" s="417"/>
      <c r="F81" s="417"/>
      <c r="I81" s="289"/>
    </row>
    <row r="82" spans="1:9" ht="24.0" customHeight="1" x14ac:dyDescent="0.15">
      <c r="A82" s="416" t="s">
        <v>190</v>
      </c>
      <c r="B82" s="856"/>
      <c r="C82" s="856">
        <v>272</v>
      </c>
      <c r="D82" s="856">
        <v>272</v>
      </c>
      <c r="E82" s="417"/>
      <c r="F82" s="417">
        <v>0.494505494505495</v>
      </c>
      <c r="I82" s="289"/>
    </row>
    <row r="83" spans="1:9" ht="24.0" customHeight="1" x14ac:dyDescent="0.15">
      <c r="A83" s="416" t="s">
        <v>191</v>
      </c>
      <c r="B83" s="856">
        <f>SUM(B84:B89)</f>
        <v>1227</v>
      </c>
      <c r="C83" s="856">
        <f>SUM(C84:C89)</f>
        <v>4921</v>
      </c>
      <c r="D83" s="856">
        <f>SUM(D84:D89)</f>
        <v>4921</v>
      </c>
      <c r="E83" s="417">
        <f>D83/B83</f>
        <v>4.010594947025265</v>
      </c>
      <c r="F83" s="417">
        <v>0.0102648326832273</v>
      </c>
      <c r="I83" s="289"/>
    </row>
    <row r="84" spans="1:9" ht="24.0" customHeight="1" x14ac:dyDescent="0.15">
      <c r="A84" s="416" t="s">
        <v>192</v>
      </c>
      <c r="B84" s="856">
        <v>571</v>
      </c>
      <c r="C84" s="856">
        <v>2984</v>
      </c>
      <c r="D84" s="856">
        <v>2984</v>
      </c>
      <c r="E84" s="417">
        <f>D84/B84</f>
        <v>5.225919439579685</v>
      </c>
      <c r="F84" s="417">
        <v>0.307624890446976</v>
      </c>
      <c r="I84" s="289"/>
    </row>
    <row r="85" spans="1:9" ht="20.25" customHeight="1" x14ac:dyDescent="0.15">
      <c r="A85" s="416" t="s">
        <v>193</v>
      </c>
      <c r="B85" s="856">
        <v>116</v>
      </c>
      <c r="C85" s="856">
        <v>365</v>
      </c>
      <c r="D85" s="856">
        <v>365</v>
      </c>
      <c r="E85" s="417">
        <f>D85/B85</f>
        <v>3.146551724137931</v>
      </c>
      <c r="F85" s="417">
        <v>0.137071651090343</v>
      </c>
      <c r="I85" s="289"/>
    </row>
    <row r="86" spans="1:9" ht="20.25" customHeight="1" x14ac:dyDescent="0.15">
      <c r="A86" s="416" t="s">
        <v>194</v>
      </c>
      <c r="B86" s="856"/>
      <c r="C86" s="856">
        <v>90</v>
      </c>
      <c r="D86" s="856">
        <v>90</v>
      </c>
      <c r="E86" s="417"/>
      <c r="F86" s="417">
        <v>-0.357142857142857</v>
      </c>
      <c r="I86" s="289"/>
    </row>
    <row r="87" spans="1:9" ht="20.25" customHeight="1" x14ac:dyDescent="0.15">
      <c r="A87" s="416" t="s">
        <v>195</v>
      </c>
      <c r="B87" s="856">
        <v>39</v>
      </c>
      <c r="C87" s="856">
        <v>77</v>
      </c>
      <c r="D87" s="856">
        <v>77</v>
      </c>
      <c r="E87" s="417">
        <f>D87/B87</f>
        <v>1.9743589743589745</v>
      </c>
      <c r="F87" s="417">
        <v>0.0405405405405405</v>
      </c>
      <c r="I87" s="289"/>
    </row>
    <row r="88" spans="1:9" ht="20.25" customHeight="1" x14ac:dyDescent="0.15">
      <c r="A88" s="416" t="s">
        <v>196</v>
      </c>
      <c r="B88" s="856">
        <v>325</v>
      </c>
      <c r="C88" s="856">
        <v>515</v>
      </c>
      <c r="D88" s="856">
        <v>515</v>
      </c>
      <c r="E88" s="417">
        <f>D88/B88</f>
        <v>1.5846153846153845</v>
      </c>
      <c r="F88" s="417">
        <v>0.102783725910064</v>
      </c>
      <c r="I88" s="289"/>
    </row>
    <row r="89" spans="1:9" ht="20.25" customHeight="1" x14ac:dyDescent="0.15">
      <c r="A89" s="416" t="s">
        <v>197</v>
      </c>
      <c r="B89" s="856">
        <v>176</v>
      </c>
      <c r="C89" s="856">
        <v>890</v>
      </c>
      <c r="D89" s="856">
        <v>890</v>
      </c>
      <c r="E89" s="417">
        <f>D89/B89</f>
        <v>5.056818181818182</v>
      </c>
      <c r="F89" s="417">
        <v>-0.439193446754883</v>
      </c>
      <c r="I89" s="289"/>
    </row>
    <row r="90" spans="1:9" ht="20.25" customHeight="1" x14ac:dyDescent="0.15">
      <c r="A90" s="416" t="s">
        <v>45</v>
      </c>
      <c r="B90" s="856">
        <f>SUM(B91:B111)</f>
        <v>11946</v>
      </c>
      <c r="C90" s="856">
        <f>SUM(C91:C111)</f>
        <v>19369</v>
      </c>
      <c r="D90" s="856">
        <f>SUM(D91:D111)</f>
        <v>19291</v>
      </c>
      <c r="E90" s="417">
        <f>D90/B90</f>
        <v>1.614850159049054</v>
      </c>
      <c r="F90" s="417">
        <v>-0.0281122474683863</v>
      </c>
      <c r="I90" s="289"/>
    </row>
    <row r="91" spans="1:9" ht="20.25" customHeight="1" x14ac:dyDescent="0.15">
      <c r="A91" s="416" t="s">
        <v>198</v>
      </c>
      <c r="B91" s="856">
        <v>738</v>
      </c>
      <c r="C91" s="856">
        <v>1387</v>
      </c>
      <c r="D91" s="856">
        <v>1387</v>
      </c>
      <c r="E91" s="417">
        <f>D91/B91</f>
        <v>1.8794037940379404</v>
      </c>
      <c r="F91" s="417">
        <v>1.15707620528771</v>
      </c>
      <c r="I91" s="289"/>
    </row>
    <row r="92" spans="1:9" ht="20.25" customHeight="1" x14ac:dyDescent="0.15">
      <c r="A92" s="416" t="s">
        <v>199</v>
      </c>
      <c r="B92" s="856">
        <v>254</v>
      </c>
      <c r="C92" s="856">
        <v>556</v>
      </c>
      <c r="D92" s="856">
        <v>556</v>
      </c>
      <c r="E92" s="417">
        <f>D92/B92</f>
        <v>2.188976377952756</v>
      </c>
      <c r="F92" s="417">
        <v>-0.136645962732919</v>
      </c>
      <c r="I92" s="289"/>
    </row>
    <row r="93" spans="1:9" ht="20.25" customHeight="1" x14ac:dyDescent="0.15">
      <c r="A93" s="416" t="s">
        <v>200</v>
      </c>
      <c r="B93" s="856"/>
      <c r="C93" s="856"/>
      <c r="D93" s="856"/>
      <c r="E93" s="417"/>
      <c r="F93" s="417"/>
      <c r="I93" s="289"/>
    </row>
    <row r="94" spans="1:9" ht="20.25" customHeight="1" x14ac:dyDescent="0.15">
      <c r="A94" s="416" t="s">
        <v>201</v>
      </c>
      <c r="B94" s="856">
        <v>9441</v>
      </c>
      <c r="C94" s="856">
        <v>10009</v>
      </c>
      <c r="D94" s="856">
        <v>10009</v>
      </c>
      <c r="E94" s="417">
        <f>D94/B94</f>
        <v>1.0601631183137379</v>
      </c>
      <c r="F94" s="417">
        <v>0.12561853351327</v>
      </c>
      <c r="I94" s="289"/>
    </row>
    <row r="95" spans="1:9" ht="20.25" customHeight="1" x14ac:dyDescent="0.15">
      <c r="A95" s="416" t="s">
        <v>202</v>
      </c>
      <c r="B95" s="856"/>
      <c r="C95" s="856">
        <v>2</v>
      </c>
      <c r="D95" s="856">
        <v>2</v>
      </c>
      <c r="E95" s="417"/>
      <c r="F95" s="417"/>
      <c r="I95" s="289"/>
    </row>
    <row r="96" spans="1:9" ht="20.25" customHeight="1" x14ac:dyDescent="0.15">
      <c r="A96" s="416" t="s">
        <v>203</v>
      </c>
      <c r="B96" s="856"/>
      <c r="C96" s="856">
        <v>818</v>
      </c>
      <c r="D96" s="856">
        <v>818</v>
      </c>
      <c r="E96" s="417"/>
      <c r="F96" s="417">
        <v>-0.383571966842502</v>
      </c>
      <c r="I96" s="289"/>
    </row>
    <row r="97" spans="1:9" ht="20.25" customHeight="1" x14ac:dyDescent="0.15">
      <c r="A97" s="416" t="s">
        <v>204</v>
      </c>
      <c r="B97" s="856">
        <v>118</v>
      </c>
      <c r="C97" s="856">
        <v>618</v>
      </c>
      <c r="D97" s="856">
        <v>540</v>
      </c>
      <c r="E97" s="417">
        <f>D97/B97</f>
        <v>4.576271186440678</v>
      </c>
      <c r="F97" s="417">
        <v>0.360201511335013</v>
      </c>
      <c r="I97" s="289"/>
    </row>
    <row r="98" spans="1:9" ht="20.25" customHeight="1" x14ac:dyDescent="0.15">
      <c r="A98" s="416" t="s">
        <v>205</v>
      </c>
      <c r="B98" s="856">
        <v>196</v>
      </c>
      <c r="C98" s="856">
        <v>158</v>
      </c>
      <c r="D98" s="856">
        <v>158</v>
      </c>
      <c r="E98" s="417">
        <f>D98/B98</f>
        <v>0.8061224489795918</v>
      </c>
      <c r="F98" s="417">
        <v>-0.278538812785388</v>
      </c>
      <c r="I98" s="289"/>
    </row>
    <row r="99" spans="1:9" ht="20.25" customHeight="1" x14ac:dyDescent="0.15">
      <c r="A99" s="416" t="s">
        <v>206</v>
      </c>
      <c r="B99" s="856">
        <v>171</v>
      </c>
      <c r="C99" s="856">
        <v>394</v>
      </c>
      <c r="D99" s="856">
        <v>394</v>
      </c>
      <c r="E99" s="417">
        <f>D99/B99</f>
        <v>2.304093567251462</v>
      </c>
      <c r="F99" s="417">
        <v>0.262820512820513</v>
      </c>
      <c r="I99" s="289"/>
    </row>
    <row r="100" spans="1:9" ht="20.25" customHeight="1" x14ac:dyDescent="0.15">
      <c r="A100" s="416" t="s">
        <v>207</v>
      </c>
      <c r="B100" s="856">
        <v>127</v>
      </c>
      <c r="C100" s="856">
        <v>334</v>
      </c>
      <c r="D100" s="856">
        <v>334</v>
      </c>
      <c r="E100" s="417">
        <f>D100/B100</f>
        <v>2.62992125984252</v>
      </c>
      <c r="F100" s="417">
        <v>-0.156565656565657</v>
      </c>
      <c r="I100" s="289"/>
    </row>
    <row r="101" spans="1:9" ht="20.25" customHeight="1" x14ac:dyDescent="0.15">
      <c r="A101" s="416" t="s">
        <v>208</v>
      </c>
      <c r="B101" s="856">
        <v>57</v>
      </c>
      <c r="C101" s="856">
        <v>101</v>
      </c>
      <c r="D101" s="856">
        <v>101</v>
      </c>
      <c r="E101" s="417">
        <f>D101/B101</f>
        <v>1.7719298245614035</v>
      </c>
      <c r="F101" s="417">
        <v>0.294871794871795</v>
      </c>
      <c r="I101" s="289"/>
    </row>
    <row r="102" spans="1:9" ht="20.25" customHeight="1" x14ac:dyDescent="0.15">
      <c r="A102" s="416" t="s">
        <v>209</v>
      </c>
      <c r="B102" s="856">
        <v>11</v>
      </c>
      <c r="C102" s="856">
        <v>2320</v>
      </c>
      <c r="D102" s="856">
        <v>2320</v>
      </c>
      <c r="E102" s="417">
        <f>D102/B102</f>
        <v>210.9090909090909</v>
      </c>
      <c r="F102" s="417">
        <v>-0.346478873239437</v>
      </c>
      <c r="I102" s="289"/>
    </row>
    <row r="103" spans="1:9" ht="20.25" customHeight="1" x14ac:dyDescent="0.15">
      <c r="A103" s="416" t="s">
        <v>210</v>
      </c>
      <c r="B103" s="856">
        <v>55</v>
      </c>
      <c r="C103" s="856">
        <v>52</v>
      </c>
      <c r="D103" s="856">
        <v>52</v>
      </c>
      <c r="E103" s="417">
        <f>D103/B103</f>
        <v>0.9454545454545454</v>
      </c>
      <c r="F103" s="417">
        <v>-0.938679245283019</v>
      </c>
      <c r="I103" s="289"/>
    </row>
    <row r="104" spans="1:9" ht="20.25" customHeight="1" x14ac:dyDescent="0.15">
      <c r="A104" s="416" t="s">
        <v>211</v>
      </c>
      <c r="B104" s="856">
        <v>415</v>
      </c>
      <c r="C104" s="856">
        <v>375</v>
      </c>
      <c r="D104" s="856">
        <v>375</v>
      </c>
      <c r="E104" s="417">
        <f>D104/B104</f>
        <v>0.9036144578313253</v>
      </c>
      <c r="F104" s="417">
        <v>-0.161073825503356</v>
      </c>
      <c r="I104" s="289"/>
    </row>
    <row r="105" spans="1:9" ht="20.25" customHeight="1" x14ac:dyDescent="0.15">
      <c r="A105" s="416" t="s">
        <v>212</v>
      </c>
      <c r="B105" s="856"/>
      <c r="C105" s="856"/>
      <c r="D105" s="856"/>
      <c r="E105" s="417"/>
      <c r="F105" s="417"/>
      <c r="I105" s="289"/>
    </row>
    <row r="106" spans="1:9" ht="20.25" customHeight="1" x14ac:dyDescent="0.15">
      <c r="A106" s="416" t="s">
        <v>213</v>
      </c>
      <c r="B106" s="856">
        <v>230</v>
      </c>
      <c r="C106" s="856">
        <v>453</v>
      </c>
      <c r="D106" s="856">
        <v>453</v>
      </c>
      <c r="E106" s="417">
        <f>D106/B106</f>
        <v>1.9695652173913043</v>
      </c>
      <c r="F106" s="417">
        <v>0.214477211796247</v>
      </c>
      <c r="I106" s="289"/>
    </row>
    <row r="107" spans="1:9" ht="20.25" customHeight="1" x14ac:dyDescent="0.15">
      <c r="A107" s="416" t="s">
        <v>214</v>
      </c>
      <c r="B107" s="856">
        <v>49</v>
      </c>
      <c r="C107" s="856">
        <v>1570</v>
      </c>
      <c r="D107" s="856">
        <v>1570</v>
      </c>
      <c r="E107" s="417">
        <f>D107/B107</f>
        <v>32.04081632653061</v>
      </c>
      <c r="F107" s="417">
        <v>0.346483704974271</v>
      </c>
      <c r="I107" s="289"/>
    </row>
    <row r="108" spans="1:9" ht="20.25" customHeight="1" x14ac:dyDescent="0.15">
      <c r="A108" s="416" t="s">
        <v>215</v>
      </c>
      <c r="B108" s="856"/>
      <c r="C108" s="856"/>
      <c r="D108" s="856"/>
      <c r="E108" s="417"/>
      <c r="F108" s="417"/>
      <c r="I108" s="289"/>
    </row>
    <row r="109" spans="1:9" ht="20.25" customHeight="1" x14ac:dyDescent="0.15">
      <c r="A109" s="416" t="s">
        <v>216</v>
      </c>
      <c r="B109" s="856">
        <v>84</v>
      </c>
      <c r="C109" s="856">
        <v>147</v>
      </c>
      <c r="D109" s="856">
        <v>147</v>
      </c>
      <c r="E109" s="417">
        <f>D109/B109</f>
        <v>1.75</v>
      </c>
      <c r="F109" s="417">
        <v>-0.0636942675159236</v>
      </c>
      <c r="I109" s="289"/>
    </row>
    <row r="110" spans="1:9" ht="20.25" customHeight="1" x14ac:dyDescent="0.15">
      <c r="A110" s="416" t="s">
        <v>217</v>
      </c>
      <c r="B110" s="856"/>
      <c r="C110" s="856">
        <v>75</v>
      </c>
      <c r="D110" s="856">
        <v>75</v>
      </c>
      <c r="E110" s="417"/>
      <c r="F110" s="417"/>
      <c r="I110" s="289"/>
    </row>
    <row r="111" spans="1:9" ht="20.25" customHeight="1" x14ac:dyDescent="0.15">
      <c r="A111" s="416" t="s">
        <v>218</v>
      </c>
      <c r="B111" s="856"/>
      <c r="C111" s="856"/>
      <c r="D111" s="856"/>
      <c r="E111" s="417"/>
      <c r="F111" s="417"/>
      <c r="I111" s="289"/>
    </row>
    <row r="112" spans="1:9" ht="20.25" customHeight="1" x14ac:dyDescent="0.15">
      <c r="A112" s="416" t="s">
        <v>219</v>
      </c>
      <c r="B112" s="856">
        <f>SUM(B113:B125)</f>
        <v>10672</v>
      </c>
      <c r="C112" s="856">
        <f>SUM(C113:C125)</f>
        <v>17999</v>
      </c>
      <c r="D112" s="856">
        <f>SUM(D113:D125)</f>
        <v>17969</v>
      </c>
      <c r="E112" s="417">
        <f>D112/B112</f>
        <v>1.6837518740629684</v>
      </c>
      <c r="F112" s="417">
        <v>-0.213128393764232</v>
      </c>
      <c r="I112" s="289"/>
    </row>
    <row r="113" spans="1:9" ht="20.25" customHeight="1" x14ac:dyDescent="0.15">
      <c r="A113" s="416" t="s">
        <v>220</v>
      </c>
      <c r="B113" s="856">
        <v>196</v>
      </c>
      <c r="C113" s="856">
        <v>410</v>
      </c>
      <c r="D113" s="856">
        <v>410</v>
      </c>
      <c r="E113" s="417">
        <f>D113/B113</f>
        <v>2.0918367346938775</v>
      </c>
      <c r="F113" s="417">
        <v>-0.375951293759513</v>
      </c>
      <c r="I113" s="289"/>
    </row>
    <row r="114" spans="1:9" ht="20.25" customHeight="1" x14ac:dyDescent="0.15">
      <c r="A114" s="416" t="s">
        <v>221</v>
      </c>
      <c r="B114" s="856">
        <v>3188</v>
      </c>
      <c r="C114" s="856">
        <v>3569</v>
      </c>
      <c r="D114" s="856">
        <v>3569</v>
      </c>
      <c r="E114" s="417">
        <f>D114/B114</f>
        <v>1.1195106649937265</v>
      </c>
      <c r="F114" s="417">
        <v>0.115661144107534</v>
      </c>
      <c r="I114" s="289"/>
    </row>
    <row r="115" spans="1:9" ht="20.25" customHeight="1" x14ac:dyDescent="0.15">
      <c r="A115" s="416" t="s">
        <v>222</v>
      </c>
      <c r="B115" s="856">
        <v>1888</v>
      </c>
      <c r="C115" s="856">
        <v>3247</v>
      </c>
      <c r="D115" s="856">
        <v>3247</v>
      </c>
      <c r="E115" s="417">
        <f>D115/B115</f>
        <v>1.7198093220338984</v>
      </c>
      <c r="F115" s="417">
        <v>0.134521313766597</v>
      </c>
      <c r="I115" s="289"/>
    </row>
    <row r="116" spans="1:9" ht="20.25" customHeight="1" x14ac:dyDescent="0.15">
      <c r="A116" s="416" t="s">
        <v>223</v>
      </c>
      <c r="B116" s="856">
        <v>1051</v>
      </c>
      <c r="C116" s="856">
        <v>3022</v>
      </c>
      <c r="D116" s="856">
        <v>3022</v>
      </c>
      <c r="E116" s="417">
        <f>D116/B116</f>
        <v>2.875356803044719</v>
      </c>
      <c r="F116" s="417">
        <v>-0.0289203084832905</v>
      </c>
      <c r="I116" s="289"/>
    </row>
    <row r="117" spans="1:9" ht="20.25" customHeight="1" x14ac:dyDescent="0.15">
      <c r="A117" s="416" t="s">
        <v>224</v>
      </c>
      <c r="B117" s="856"/>
      <c r="C117" s="856">
        <v>110</v>
      </c>
      <c r="D117" s="856">
        <v>110</v>
      </c>
      <c r="E117" s="417"/>
      <c r="F117" s="417">
        <v>-0.73365617433414</v>
      </c>
      <c r="I117" s="289"/>
    </row>
    <row r="118" spans="1:9" ht="20.25" customHeight="1" x14ac:dyDescent="0.15">
      <c r="A118" s="416" t="s">
        <v>225</v>
      </c>
      <c r="B118" s="856">
        <v>13</v>
      </c>
      <c r="C118" s="856">
        <v>222</v>
      </c>
      <c r="D118" s="856">
        <v>222</v>
      </c>
      <c r="E118" s="417">
        <f>D118/B118</f>
        <v>17.076923076923077</v>
      </c>
      <c r="F118" s="417">
        <v>-0.845833333333333</v>
      </c>
      <c r="I118" s="289"/>
    </row>
    <row r="119" spans="1:9" ht="20.25" customHeight="1" x14ac:dyDescent="0.15">
      <c r="A119" s="416" t="s">
        <v>226</v>
      </c>
      <c r="B119" s="856">
        <v>3758</v>
      </c>
      <c r="C119" s="856">
        <v>4242</v>
      </c>
      <c r="D119" s="856">
        <v>4242</v>
      </c>
      <c r="E119" s="417">
        <f>D119/B119</f>
        <v>1.1287919105907398</v>
      </c>
      <c r="F119" s="417">
        <v>-0.0623342175066313</v>
      </c>
      <c r="I119" s="289"/>
    </row>
    <row r="120" spans="1:9" ht="20.25" customHeight="1" x14ac:dyDescent="0.15">
      <c r="A120" s="416" t="s">
        <v>227</v>
      </c>
      <c r="B120" s="856">
        <v>258</v>
      </c>
      <c r="C120" s="856">
        <v>286</v>
      </c>
      <c r="D120" s="856">
        <v>286</v>
      </c>
      <c r="E120" s="417">
        <f>D120/B120</f>
        <v>1.1085271317829457</v>
      </c>
      <c r="F120" s="417">
        <v>0.176954732510288</v>
      </c>
      <c r="I120" s="289"/>
    </row>
    <row r="121" spans="1:9" ht="20.25" customHeight="1" x14ac:dyDescent="0.15">
      <c r="A121" s="416" t="s">
        <v>228</v>
      </c>
      <c r="B121" s="856">
        <v>25</v>
      </c>
      <c r="C121" s="856">
        <v>783</v>
      </c>
      <c r="D121" s="856">
        <v>783</v>
      </c>
      <c r="E121" s="417">
        <f>D121/B121</f>
        <v>31.32</v>
      </c>
      <c r="F121" s="417">
        <v>1.62751677852349</v>
      </c>
      <c r="I121" s="289"/>
    </row>
    <row r="122" spans="1:9" ht="20.25" customHeight="1" x14ac:dyDescent="0.15">
      <c r="A122" s="416" t="s">
        <v>229</v>
      </c>
      <c r="B122" s="856"/>
      <c r="C122" s="856">
        <v>10</v>
      </c>
      <c r="D122" s="856">
        <v>10</v>
      </c>
      <c r="E122" s="417"/>
      <c r="F122" s="417">
        <v>-0.0909090909090909</v>
      </c>
      <c r="I122" s="289"/>
    </row>
    <row r="123" spans="1:9" ht="20.25" customHeight="1" x14ac:dyDescent="0.15">
      <c r="A123" s="416" t="s">
        <v>230</v>
      </c>
      <c r="B123" s="856">
        <v>225</v>
      </c>
      <c r="C123" s="856">
        <v>343</v>
      </c>
      <c r="D123" s="856">
        <v>343</v>
      </c>
      <c r="E123" s="417">
        <f>D123/B123</f>
        <v>1.5244444444444445</v>
      </c>
      <c r="F123" s="417">
        <v>0.166666666666667</v>
      </c>
      <c r="I123" s="289"/>
    </row>
    <row r="124" spans="1:9" ht="20.25" customHeight="1" x14ac:dyDescent="0.15">
      <c r="A124" s="416" t="s">
        <v>231</v>
      </c>
      <c r="B124" s="856"/>
      <c r="C124" s="856"/>
      <c r="D124" s="856"/>
      <c r="E124" s="417"/>
      <c r="F124" s="417"/>
      <c r="I124" s="289"/>
    </row>
    <row r="125" spans="1:9" ht="20.25" customHeight="1" x14ac:dyDescent="0.15">
      <c r="A125" s="416" t="s">
        <v>232</v>
      </c>
      <c r="B125" s="856">
        <v>70</v>
      </c>
      <c r="C125" s="856">
        <v>1755</v>
      </c>
      <c r="D125" s="856">
        <v>1725</v>
      </c>
      <c r="E125" s="417">
        <f>D125/B125</f>
        <v>24.642857142857142</v>
      </c>
      <c r="F125" s="417">
        <v>-0.701557093425606</v>
      </c>
      <c r="I125" s="289"/>
    </row>
    <row r="126" spans="1:9" ht="20.25" customHeight="1" x14ac:dyDescent="0.15">
      <c r="A126" s="416" t="s">
        <v>47</v>
      </c>
      <c r="B126" s="856">
        <f>SUM(B127:B141)</f>
        <v>4026</v>
      </c>
      <c r="C126" s="856">
        <f>SUM(C127:C141)</f>
        <v>10035</v>
      </c>
      <c r="D126" s="856">
        <f>SUM(D127:D141)</f>
        <v>10035</v>
      </c>
      <c r="E126" s="417">
        <f>D126/B126</f>
        <v>2.492548435171386</v>
      </c>
      <c r="F126" s="417">
        <v>0.262740656851642</v>
      </c>
      <c r="I126" s="289"/>
    </row>
    <row r="127" spans="1:9" ht="20.25" customHeight="1" x14ac:dyDescent="0.15">
      <c r="A127" s="416" t="s">
        <v>233</v>
      </c>
      <c r="B127" s="856">
        <v>278</v>
      </c>
      <c r="C127" s="856">
        <v>507</v>
      </c>
      <c r="D127" s="856">
        <v>507</v>
      </c>
      <c r="E127" s="417">
        <f>D127/B127</f>
        <v>1.8237410071942446</v>
      </c>
      <c r="F127" s="417">
        <v>0.261194029850746</v>
      </c>
      <c r="I127" s="289"/>
    </row>
    <row r="128" spans="1:9" ht="20.25" customHeight="1" x14ac:dyDescent="0.15">
      <c r="A128" s="416" t="s">
        <v>234</v>
      </c>
      <c r="B128" s="856"/>
      <c r="C128" s="856"/>
      <c r="D128" s="856"/>
      <c r="E128" s="417"/>
      <c r="F128" s="421"/>
      <c r="I128" s="289"/>
    </row>
    <row r="129" spans="1:9" ht="20.25" customHeight="1" x14ac:dyDescent="0.15">
      <c r="A129" s="416" t="s">
        <v>235</v>
      </c>
      <c r="B129" s="856"/>
      <c r="C129" s="856">
        <v>532</v>
      </c>
      <c r="D129" s="856">
        <v>532</v>
      </c>
      <c r="E129" s="417"/>
      <c r="F129" s="417">
        <v>-0.663716814159292</v>
      </c>
      <c r="I129" s="289"/>
    </row>
    <row r="130" spans="1:9" ht="20.25" customHeight="1" x14ac:dyDescent="0.15">
      <c r="A130" s="416" t="s">
        <v>236</v>
      </c>
      <c r="B130" s="856">
        <v>3748</v>
      </c>
      <c r="C130" s="856">
        <v>8632</v>
      </c>
      <c r="D130" s="856">
        <v>8632</v>
      </c>
      <c r="E130" s="417">
        <f>D130/B130</f>
        <v>2.3030949839914623</v>
      </c>
      <c r="F130" s="417">
        <v>1.00557620817844</v>
      </c>
      <c r="I130" s="289"/>
    </row>
    <row r="131" spans="1:9" ht="20.25" customHeight="1" x14ac:dyDescent="0.15">
      <c r="A131" s="416" t="s">
        <v>237</v>
      </c>
      <c r="B131" s="856"/>
      <c r="C131" s="856">
        <v>196</v>
      </c>
      <c r="D131" s="856">
        <v>196</v>
      </c>
      <c r="E131" s="417"/>
      <c r="F131" s="417">
        <v>-0.6</v>
      </c>
      <c r="I131" s="289"/>
    </row>
    <row r="132" spans="1:9" ht="20.25" customHeight="1" x14ac:dyDescent="0.15">
      <c r="A132" s="416" t="s">
        <v>238</v>
      </c>
      <c r="B132" s="856"/>
      <c r="C132" s="856">
        <v>168</v>
      </c>
      <c r="D132" s="856">
        <v>168</v>
      </c>
      <c r="E132" s="417"/>
      <c r="F132" s="417">
        <v>-0.742725880551302</v>
      </c>
      <c r="I132" s="289"/>
    </row>
    <row r="133" spans="1:9" ht="20.25" customHeight="1" x14ac:dyDescent="0.15">
      <c r="A133" s="416" t="s">
        <v>239</v>
      </c>
      <c r="B133" s="856"/>
      <c r="C133" s="856"/>
      <c r="D133" s="856"/>
      <c r="E133" s="417"/>
      <c r="F133" s="417"/>
      <c r="I133" s="289"/>
    </row>
    <row r="134" spans="1:9" ht="20.25" customHeight="1" x14ac:dyDescent="0.15">
      <c r="A134" s="416" t="s">
        <v>240</v>
      </c>
      <c r="B134" s="856"/>
      <c r="C134" s="856"/>
      <c r="D134" s="856"/>
      <c r="E134" s="417"/>
      <c r="F134" s="417"/>
      <c r="I134" s="289"/>
    </row>
    <row r="135" spans="1:9" ht="20.25" customHeight="1" x14ac:dyDescent="0.15">
      <c r="A135" s="416" t="s">
        <v>241</v>
      </c>
      <c r="B135" s="856"/>
      <c r="C135" s="856"/>
      <c r="D135" s="856"/>
      <c r="E135" s="417"/>
      <c r="F135" s="417"/>
      <c r="I135" s="289"/>
    </row>
    <row r="136" spans="1:9" ht="20.25" customHeight="1" x14ac:dyDescent="0.15">
      <c r="A136" s="416" t="s">
        <v>242</v>
      </c>
      <c r="B136" s="856"/>
      <c r="C136" s="856"/>
      <c r="D136" s="856"/>
      <c r="E136" s="417"/>
      <c r="F136" s="417"/>
      <c r="I136" s="289"/>
    </row>
    <row r="137" spans="1:9" ht="20.25" customHeight="1" x14ac:dyDescent="0.15">
      <c r="A137" s="416" t="s">
        <v>243</v>
      </c>
      <c r="B137" s="856"/>
      <c r="C137" s="856"/>
      <c r="D137" s="856"/>
      <c r="E137" s="417"/>
      <c r="F137" s="417"/>
      <c r="I137" s="289"/>
    </row>
    <row r="138" spans="1:9" ht="20.25" customHeight="1" x14ac:dyDescent="0.15">
      <c r="A138" s="416" t="s">
        <v>244</v>
      </c>
      <c r="B138" s="856"/>
      <c r="C138" s="856"/>
      <c r="D138" s="856"/>
      <c r="E138" s="417"/>
      <c r="F138" s="417"/>
      <c r="I138" s="289"/>
    </row>
    <row r="139" spans="1:9" ht="20.25" customHeight="1" x14ac:dyDescent="0.15">
      <c r="A139" s="416" t="s">
        <v>245</v>
      </c>
      <c r="B139" s="856"/>
      <c r="C139" s="856"/>
      <c r="D139" s="856"/>
      <c r="E139" s="417"/>
      <c r="F139" s="417"/>
      <c r="I139" s="289"/>
    </row>
    <row r="140" spans="1:9" ht="20.25" customHeight="1" x14ac:dyDescent="0.15">
      <c r="A140" s="416" t="s">
        <v>246</v>
      </c>
      <c r="B140" s="856"/>
      <c r="C140" s="856"/>
      <c r="D140" s="856"/>
      <c r="E140" s="417"/>
      <c r="F140" s="417"/>
      <c r="I140" s="289"/>
    </row>
    <row r="141" spans="1:9" ht="20.25" customHeight="1" x14ac:dyDescent="0.15">
      <c r="A141" s="416" t="s">
        <v>247</v>
      </c>
      <c r="B141" s="856"/>
      <c r="C141" s="856"/>
      <c r="D141" s="856"/>
      <c r="E141" s="417"/>
      <c r="F141" s="417"/>
      <c r="I141" s="289"/>
    </row>
    <row r="142" spans="1:9" ht="20.25" customHeight="1" x14ac:dyDescent="0.15">
      <c r="A142" s="416" t="s">
        <v>48</v>
      </c>
      <c r="B142" s="856">
        <f>SUM(B143:B148)</f>
        <v>495</v>
      </c>
      <c r="C142" s="856">
        <f>SUM(C143:C148)</f>
        <v>3535</v>
      </c>
      <c r="D142" s="856">
        <f>SUM(D143:D148)</f>
        <v>2053</v>
      </c>
      <c r="E142" s="417">
        <f>D142/B142</f>
        <v>4.147474747474748</v>
      </c>
      <c r="F142" s="417">
        <v>-0.697108291531425</v>
      </c>
      <c r="I142" s="289"/>
    </row>
    <row r="143" spans="1:9" ht="20.25" customHeight="1" x14ac:dyDescent="0.15">
      <c r="A143" s="416" t="s">
        <v>248</v>
      </c>
      <c r="B143" s="856">
        <v>495</v>
      </c>
      <c r="C143" s="856">
        <v>1447</v>
      </c>
      <c r="D143" s="856">
        <v>1447</v>
      </c>
      <c r="E143" s="417">
        <f>D143/B143</f>
        <v>2.923232323232323</v>
      </c>
      <c r="F143" s="417">
        <v>-0.394560669456067</v>
      </c>
      <c r="I143" s="289"/>
    </row>
    <row r="144" spans="1:9" ht="20.25" customHeight="1" x14ac:dyDescent="0.15">
      <c r="A144" s="416" t="s">
        <v>249</v>
      </c>
      <c r="B144" s="856"/>
      <c r="C144" s="856"/>
      <c r="D144" s="856"/>
      <c r="E144" s="417"/>
      <c r="F144" s="417"/>
      <c r="I144" s="289"/>
    </row>
    <row r="145" spans="1:9" ht="20.25" customHeight="1" x14ac:dyDescent="0.15">
      <c r="A145" s="416" t="s">
        <v>250</v>
      </c>
      <c r="B145" s="856"/>
      <c r="C145" s="856">
        <v>370</v>
      </c>
      <c r="D145" s="856">
        <v>370</v>
      </c>
      <c r="E145" s="417"/>
      <c r="F145" s="417"/>
      <c r="I145" s="289"/>
    </row>
    <row r="146" spans="1:9" ht="20.25" customHeight="1" x14ac:dyDescent="0.15">
      <c r="A146" s="416" t="s">
        <v>251</v>
      </c>
      <c r="B146" s="856"/>
      <c r="C146" s="856"/>
      <c r="D146" s="856"/>
      <c r="E146" s="417"/>
      <c r="F146" s="421"/>
      <c r="I146" s="289"/>
    </row>
    <row r="147" spans="1:9" ht="20.25" customHeight="1" x14ac:dyDescent="0.15">
      <c r="A147" s="416" t="s">
        <v>252</v>
      </c>
      <c r="B147" s="856"/>
      <c r="C147" s="856"/>
      <c r="D147" s="856"/>
      <c r="E147" s="417"/>
      <c r="F147" s="417"/>
      <c r="I147" s="289"/>
    </row>
    <row r="148" spans="1:9" ht="20.25" customHeight="1" x14ac:dyDescent="0.15">
      <c r="A148" s="416" t="s">
        <v>253</v>
      </c>
      <c r="B148" s="856"/>
      <c r="C148" s="856">
        <v>1718</v>
      </c>
      <c r="D148" s="856">
        <v>236</v>
      </c>
      <c r="E148" s="417"/>
      <c r="F148" s="417">
        <v>-0.942690626517727</v>
      </c>
      <c r="I148" s="289"/>
    </row>
    <row r="149" spans="1:9" ht="20.25" customHeight="1" x14ac:dyDescent="0.15">
      <c r="A149" s="416" t="s">
        <v>49</v>
      </c>
      <c r="B149" s="856">
        <f>SUM(B150:B157)</f>
        <v>7445</v>
      </c>
      <c r="C149" s="856">
        <f>SUM(C150:C157)</f>
        <v>48301</v>
      </c>
      <c r="D149" s="856">
        <f>SUM(D150:D157)</f>
        <v>48282</v>
      </c>
      <c r="E149" s="417">
        <f>D149/B149</f>
        <v>6.4851578240429815</v>
      </c>
      <c r="F149" s="417">
        <v>-0.0521232110253843</v>
      </c>
      <c r="I149" s="289"/>
    </row>
    <row r="150" spans="1:9" ht="20.25" customHeight="1" x14ac:dyDescent="0.15">
      <c r="A150" s="416" t="s">
        <v>254</v>
      </c>
      <c r="B150" s="856">
        <v>2831</v>
      </c>
      <c r="C150" s="856">
        <v>9561</v>
      </c>
      <c r="D150" s="856">
        <v>9561</v>
      </c>
      <c r="E150" s="417">
        <f>D150/B150</f>
        <v>3.3772518544683856</v>
      </c>
      <c r="F150" s="417">
        <v>0.127609387899516</v>
      </c>
      <c r="I150" s="289"/>
    </row>
    <row r="151" spans="1:9" ht="20.25" customHeight="1" x14ac:dyDescent="0.15">
      <c r="A151" s="416" t="s">
        <v>255</v>
      </c>
      <c r="B151" s="856">
        <v>1043</v>
      </c>
      <c r="C151" s="856">
        <v>8334</v>
      </c>
      <c r="D151" s="856">
        <v>8334</v>
      </c>
      <c r="E151" s="417">
        <f>D151/B151</f>
        <v>7.990412272291467</v>
      </c>
      <c r="F151" s="417">
        <v>0.0378580323785803</v>
      </c>
      <c r="I151" s="289"/>
    </row>
    <row r="152" spans="1:9" ht="20.25" customHeight="1" x14ac:dyDescent="0.15">
      <c r="A152" s="416" t="s">
        <v>256</v>
      </c>
      <c r="B152" s="856">
        <v>220</v>
      </c>
      <c r="C152" s="856">
        <v>3057</v>
      </c>
      <c r="D152" s="856">
        <v>3057</v>
      </c>
      <c r="E152" s="417">
        <f>D152/B152</f>
        <v>13.895454545454545</v>
      </c>
      <c r="F152" s="417">
        <v>-0.443473511742217</v>
      </c>
      <c r="I152" s="289"/>
    </row>
    <row r="153" spans="1:9" ht="20.25" customHeight="1" x14ac:dyDescent="0.15">
      <c r="A153" s="416" t="s">
        <v>257</v>
      </c>
      <c r="B153" s="856">
        <v>622</v>
      </c>
      <c r="C153" s="856">
        <v>24023</v>
      </c>
      <c r="D153" s="856">
        <v>24023</v>
      </c>
      <c r="E153" s="417">
        <f>D153/B153</f>
        <v>38.62218649517685</v>
      </c>
      <c r="F153" s="417">
        <v>-0.0211075343303044</v>
      </c>
      <c r="I153" s="289"/>
    </row>
    <row r="154" spans="1:9" ht="20.25" customHeight="1" x14ac:dyDescent="0.15">
      <c r="A154" s="416" t="s">
        <v>258</v>
      </c>
      <c r="B154" s="856">
        <v>2729</v>
      </c>
      <c r="C154" s="856">
        <v>3238</v>
      </c>
      <c r="D154" s="856">
        <v>3238</v>
      </c>
      <c r="E154" s="417">
        <f>D154/B154</f>
        <v>1.1865152070355443</v>
      </c>
      <c r="F154" s="417">
        <v>0.0195214105793451</v>
      </c>
      <c r="I154" s="289"/>
    </row>
    <row r="155" spans="1:9" ht="20.25" customHeight="1" x14ac:dyDescent="0.15">
      <c r="A155" s="416" t="s">
        <v>259</v>
      </c>
      <c r="B155" s="856"/>
      <c r="C155" s="856">
        <v>24</v>
      </c>
      <c r="D155" s="856">
        <v>5</v>
      </c>
      <c r="E155" s="417"/>
      <c r="F155" s="421">
        <v>-0.961832061068702</v>
      </c>
      <c r="I155" s="289"/>
    </row>
    <row r="156" spans="1:9" ht="20.25" customHeight="1" x14ac:dyDescent="0.15">
      <c r="A156" s="416" t="s">
        <v>260</v>
      </c>
      <c r="B156" s="856"/>
      <c r="C156" s="856"/>
      <c r="D156" s="856"/>
      <c r="E156" s="417"/>
      <c r="F156" s="417"/>
      <c r="I156" s="289"/>
    </row>
    <row r="157" spans="1:9" ht="20.25" customHeight="1" x14ac:dyDescent="0.15">
      <c r="A157" s="416" t="s">
        <v>261</v>
      </c>
      <c r="B157" s="856"/>
      <c r="C157" s="856">
        <v>64</v>
      </c>
      <c r="D157" s="856">
        <v>64</v>
      </c>
      <c r="E157" s="417"/>
      <c r="F157" s="417"/>
      <c r="I157" s="289"/>
    </row>
    <row r="158" spans="1:9" ht="20.25" customHeight="1" x14ac:dyDescent="0.15">
      <c r="A158" s="416" t="s">
        <v>50</v>
      </c>
      <c r="B158" s="856">
        <f>SUM(B159:B165)</f>
        <v>270</v>
      </c>
      <c r="C158" s="856">
        <f>SUM(C159:C165)</f>
        <v>1070</v>
      </c>
      <c r="D158" s="856">
        <f>SUM(D159:D165)</f>
        <v>1070</v>
      </c>
      <c r="E158" s="417">
        <f>D158/B158</f>
        <v>3.962962962962963</v>
      </c>
      <c r="F158" s="417">
        <v>-0.825987965522849</v>
      </c>
      <c r="I158" s="289"/>
    </row>
    <row r="159" spans="1:9" ht="20.25" customHeight="1" x14ac:dyDescent="0.15">
      <c r="A159" s="416" t="s">
        <v>262</v>
      </c>
      <c r="B159" s="856">
        <v>270</v>
      </c>
      <c r="C159" s="856">
        <v>487</v>
      </c>
      <c r="D159" s="856">
        <v>487</v>
      </c>
      <c r="E159" s="417">
        <f>D159/B159</f>
        <v>1.8037037037037038</v>
      </c>
      <c r="F159" s="417">
        <v>-0.91306676187076</v>
      </c>
      <c r="I159" s="289"/>
    </row>
    <row r="160" spans="1:9" ht="20.25" customHeight="1" x14ac:dyDescent="0.15">
      <c r="A160" s="416" t="s">
        <v>263</v>
      </c>
      <c r="B160" s="856"/>
      <c r="C160" s="856"/>
      <c r="D160" s="856"/>
      <c r="E160" s="417"/>
      <c r="F160" s="417"/>
      <c r="I160" s="289"/>
    </row>
    <row r="161" spans="1:9" ht="20.25" customHeight="1" x14ac:dyDescent="0.15">
      <c r="A161" s="416" t="s">
        <v>264</v>
      </c>
      <c r="B161" s="856"/>
      <c r="C161" s="856"/>
      <c r="D161" s="856"/>
      <c r="E161" s="417"/>
      <c r="F161" s="417"/>
      <c r="I161" s="289"/>
    </row>
    <row r="162" spans="1:9" ht="20.25" customHeight="1" x14ac:dyDescent="0.15">
      <c r="A162" s="416" t="s">
        <v>265</v>
      </c>
      <c r="B162" s="856"/>
      <c r="C162" s="856">
        <v>498</v>
      </c>
      <c r="D162" s="856">
        <v>498</v>
      </c>
      <c r="E162" s="417"/>
      <c r="F162" s="417">
        <v>82</v>
      </c>
      <c r="I162" s="289"/>
    </row>
    <row r="163" spans="1:9" ht="20.25" customHeight="1" x14ac:dyDescent="0.15">
      <c r="A163" s="416" t="s">
        <v>266</v>
      </c>
      <c r="B163" s="856"/>
      <c r="C163" s="856"/>
      <c r="D163" s="856"/>
      <c r="E163" s="417"/>
      <c r="F163" s="417"/>
      <c r="I163" s="289"/>
    </row>
    <row r="164" spans="1:9" ht="20.25" customHeight="1" x14ac:dyDescent="0.15">
      <c r="A164" s="416" t="s">
        <v>267</v>
      </c>
      <c r="B164" s="856"/>
      <c r="C164" s="856"/>
      <c r="D164" s="856"/>
      <c r="E164" s="417"/>
      <c r="F164" s="417"/>
      <c r="I164" s="289"/>
    </row>
    <row r="165" spans="1:9" ht="20.25" customHeight="1" x14ac:dyDescent="0.15">
      <c r="A165" s="416" t="s">
        <v>268</v>
      </c>
      <c r="B165" s="856"/>
      <c r="C165" s="856">
        <v>85</v>
      </c>
      <c r="D165" s="856">
        <v>85</v>
      </c>
      <c r="E165" s="417"/>
      <c r="F165" s="417">
        <v>1.36111111111111</v>
      </c>
      <c r="I165" s="289"/>
    </row>
    <row r="166" spans="1:9" ht="20.25" customHeight="1" x14ac:dyDescent="0.15">
      <c r="A166" s="416" t="s">
        <v>269</v>
      </c>
      <c r="B166" s="856"/>
      <c r="C166" s="856">
        <f>SUM(C167:C173)</f>
        <v>1308</v>
      </c>
      <c r="D166" s="856">
        <f>SUM(D167:D173)</f>
        <v>1308</v>
      </c>
      <c r="E166" s="417"/>
      <c r="F166" s="417">
        <v>3.55749128919861</v>
      </c>
      <c r="I166" s="289"/>
    </row>
    <row r="167" spans="1:9" ht="20.25" customHeight="1" x14ac:dyDescent="0.15">
      <c r="A167" s="416" t="s">
        <v>270</v>
      </c>
      <c r="B167" s="856"/>
      <c r="C167" s="856"/>
      <c r="D167" s="856"/>
      <c r="E167" s="417"/>
      <c r="F167" s="417"/>
      <c r="I167" s="289"/>
    </row>
    <row r="168" spans="1:9" ht="20.25" customHeight="1" x14ac:dyDescent="0.15">
      <c r="A168" s="416" t="s">
        <v>271</v>
      </c>
      <c r="B168" s="856"/>
      <c r="C168" s="856">
        <v>485</v>
      </c>
      <c r="D168" s="856">
        <v>485</v>
      </c>
      <c r="E168" s="417"/>
      <c r="F168" s="417">
        <v>6.6984126984127</v>
      </c>
      <c r="I168" s="289"/>
    </row>
    <row r="169" spans="1:9" ht="20.25" customHeight="1" x14ac:dyDescent="0.15">
      <c r="A169" s="416" t="s">
        <v>272</v>
      </c>
      <c r="B169" s="856"/>
      <c r="C169" s="856"/>
      <c r="D169" s="856"/>
      <c r="E169" s="417"/>
      <c r="F169" s="417"/>
      <c r="I169" s="289"/>
    </row>
    <row r="170" spans="1:9" ht="20.25" customHeight="1" x14ac:dyDescent="0.15">
      <c r="A170" s="416" t="s">
        <v>273</v>
      </c>
      <c r="B170" s="856"/>
      <c r="C170" s="856"/>
      <c r="D170" s="856"/>
      <c r="E170" s="417"/>
      <c r="F170" s="421"/>
      <c r="I170" s="289"/>
    </row>
    <row r="171" spans="1:9" ht="20.25" customHeight="1" x14ac:dyDescent="0.15">
      <c r="A171" s="416" t="s">
        <v>274</v>
      </c>
      <c r="B171" s="856"/>
      <c r="C171" s="856"/>
      <c r="D171" s="856"/>
      <c r="E171" s="417"/>
      <c r="F171" s="417"/>
      <c r="I171" s="289"/>
    </row>
    <row r="172" spans="1:9" ht="20.25" customHeight="1" x14ac:dyDescent="0.15">
      <c r="A172" s="416" t="s">
        <v>275</v>
      </c>
      <c r="B172" s="856"/>
      <c r="C172" s="856">
        <v>43</v>
      </c>
      <c r="D172" s="856">
        <v>43</v>
      </c>
      <c r="E172" s="417"/>
      <c r="F172" s="417">
        <v>-0.666666666666667</v>
      </c>
      <c r="I172" s="289"/>
    </row>
    <row r="173" spans="1:9" ht="20.25" customHeight="1" x14ac:dyDescent="0.15">
      <c r="A173" s="416" t="s">
        <v>276</v>
      </c>
      <c r="B173" s="856"/>
      <c r="C173" s="856">
        <v>780</v>
      </c>
      <c r="D173" s="856">
        <v>780</v>
      </c>
      <c r="E173" s="417"/>
      <c r="F173" s="417">
        <v>96.5</v>
      </c>
      <c r="I173" s="289"/>
    </row>
    <row r="174" spans="1:9" ht="20.25" customHeight="1" x14ac:dyDescent="0.15">
      <c r="A174" s="416" t="s">
        <v>52</v>
      </c>
      <c r="B174" s="856">
        <f>SUM(B175:B177)</f>
        <v>119</v>
      </c>
      <c r="C174" s="856">
        <f>SUM(C175:C177)</f>
        <v>326</v>
      </c>
      <c r="D174" s="856">
        <f>SUM(D175:D177)</f>
        <v>326</v>
      </c>
      <c r="E174" s="417">
        <f>D174/B174</f>
        <v>2.7394957983193278</v>
      </c>
      <c r="F174" s="417">
        <v>0.216417910447761</v>
      </c>
      <c r="I174" s="289"/>
    </row>
    <row r="175" spans="1:9" ht="20.25" customHeight="1" x14ac:dyDescent="0.15">
      <c r="A175" s="416" t="s">
        <v>277</v>
      </c>
      <c r="B175" s="856">
        <v>119</v>
      </c>
      <c r="C175" s="856">
        <v>322</v>
      </c>
      <c r="D175" s="856">
        <v>322</v>
      </c>
      <c r="E175" s="417">
        <f>D175/B175</f>
        <v>2.7058823529411766</v>
      </c>
      <c r="F175" s="417">
        <v>0.412280701754386</v>
      </c>
      <c r="I175" s="289"/>
    </row>
    <row r="176" spans="1:9" ht="20.25" customHeight="1" x14ac:dyDescent="0.15">
      <c r="A176" s="416" t="s">
        <v>278</v>
      </c>
      <c r="B176" s="856"/>
      <c r="C176" s="856"/>
      <c r="D176" s="856"/>
      <c r="E176" s="417"/>
      <c r="F176" s="421"/>
      <c r="I176" s="289"/>
    </row>
    <row r="177" spans="1:9" ht="20.25" customHeight="1" x14ac:dyDescent="0.15">
      <c r="A177" s="416" t="s">
        <v>279</v>
      </c>
      <c r="B177" s="856"/>
      <c r="C177" s="856">
        <v>4</v>
      </c>
      <c r="D177" s="856">
        <v>4</v>
      </c>
      <c r="E177" s="417"/>
      <c r="F177" s="417"/>
      <c r="I177" s="289"/>
    </row>
    <row r="178" spans="1:9" ht="20.25" customHeight="1" x14ac:dyDescent="0.15">
      <c r="A178" s="416" t="s">
        <v>53</v>
      </c>
      <c r="B178" s="856"/>
      <c r="C178" s="856">
        <f>SUM(C179:C183)</f>
        <v>3</v>
      </c>
      <c r="D178" s="856">
        <f>SUM(D179:D183)</f>
        <v>3</v>
      </c>
      <c r="E178" s="417"/>
      <c r="F178" s="421">
        <v>-0.949152542372881</v>
      </c>
      <c r="I178" s="289"/>
    </row>
    <row r="179" spans="1:9" ht="20.25" customHeight="1" x14ac:dyDescent="0.15">
      <c r="A179" s="416" t="s">
        <v>280</v>
      </c>
      <c r="B179" s="856"/>
      <c r="C179" s="856"/>
      <c r="D179" s="856"/>
      <c r="E179" s="417"/>
      <c r="F179" s="417"/>
      <c r="I179" s="289"/>
    </row>
    <row r="180" spans="1:9" ht="20.25" customHeight="1" x14ac:dyDescent="0.15">
      <c r="A180" s="416" t="s">
        <v>281</v>
      </c>
      <c r="B180" s="856"/>
      <c r="C180" s="856"/>
      <c r="D180" s="856"/>
      <c r="E180" s="417"/>
      <c r="F180" s="417"/>
      <c r="I180" s="289"/>
    </row>
    <row r="181" spans="1:9" ht="20.25" customHeight="1" x14ac:dyDescent="0.15">
      <c r="A181" s="416" t="s">
        <v>282</v>
      </c>
      <c r="B181" s="856"/>
      <c r="C181" s="856">
        <v>3</v>
      </c>
      <c r="D181" s="856">
        <v>3</v>
      </c>
      <c r="E181" s="417"/>
      <c r="F181" s="417">
        <v>-0.949152542372881</v>
      </c>
      <c r="I181" s="289"/>
    </row>
    <row r="182" spans="1:9" ht="20.25" customHeight="1" x14ac:dyDescent="0.15">
      <c r="A182" s="416" t="s">
        <v>283</v>
      </c>
      <c r="B182" s="856"/>
      <c r="C182" s="856"/>
      <c r="D182" s="856"/>
      <c r="E182" s="417"/>
      <c r="F182" s="417"/>
      <c r="I182" s="289"/>
    </row>
    <row r="183" spans="1:9" ht="20.25" customHeight="1" x14ac:dyDescent="0.15">
      <c r="A183" s="416" t="s">
        <v>284</v>
      </c>
      <c r="B183" s="856"/>
      <c r="C183" s="856"/>
      <c r="D183" s="856"/>
      <c r="E183" s="417"/>
      <c r="F183" s="417"/>
      <c r="I183" s="289"/>
    </row>
    <row r="184" spans="1:9" ht="20.25" customHeight="1" x14ac:dyDescent="0.15">
      <c r="A184" s="416" t="s">
        <v>82</v>
      </c>
      <c r="B184" s="856"/>
      <c r="C184" s="856"/>
      <c r="D184" s="856"/>
      <c r="E184" s="417"/>
      <c r="F184" s="417"/>
      <c r="I184" s="289"/>
    </row>
    <row r="185" spans="1:9" ht="20.25" customHeight="1" x14ac:dyDescent="0.15">
      <c r="A185" s="416" t="s">
        <v>285</v>
      </c>
      <c r="B185" s="856"/>
      <c r="C185" s="856"/>
      <c r="D185" s="856"/>
      <c r="E185" s="417"/>
      <c r="F185" s="417"/>
      <c r="I185" s="289"/>
    </row>
    <row r="186" spans="1:9" ht="20.25" customHeight="1" x14ac:dyDescent="0.15">
      <c r="A186" s="416" t="s">
        <v>286</v>
      </c>
      <c r="B186" s="856"/>
      <c r="C186" s="856"/>
      <c r="D186" s="856"/>
      <c r="E186" s="417"/>
      <c r="F186" s="417"/>
      <c r="I186" s="289"/>
    </row>
    <row r="187" spans="1:9" ht="20.25" customHeight="1" x14ac:dyDescent="0.15">
      <c r="A187" s="416" t="s">
        <v>287</v>
      </c>
      <c r="B187" s="856"/>
      <c r="C187" s="856"/>
      <c r="D187" s="856"/>
      <c r="E187" s="417"/>
      <c r="F187" s="417"/>
      <c r="I187" s="289"/>
    </row>
    <row r="188" spans="1:9" ht="20.25" customHeight="1" x14ac:dyDescent="0.15">
      <c r="A188" s="416" t="s">
        <v>288</v>
      </c>
      <c r="B188" s="856"/>
      <c r="C188" s="856"/>
      <c r="D188" s="856"/>
      <c r="E188" s="417"/>
      <c r="F188" s="417"/>
      <c r="I188" s="289"/>
    </row>
    <row r="189" spans="1:9" ht="20.25" customHeight="1" x14ac:dyDescent="0.15">
      <c r="A189" s="416" t="s">
        <v>289</v>
      </c>
      <c r="B189" s="856"/>
      <c r="C189" s="856"/>
      <c r="D189" s="856"/>
      <c r="E189" s="417"/>
      <c r="F189" s="417"/>
      <c r="I189" s="289"/>
    </row>
    <row r="190" spans="1:9" ht="20.25" customHeight="1" x14ac:dyDescent="0.15">
      <c r="A190" s="416" t="s">
        <v>290</v>
      </c>
      <c r="B190" s="856"/>
      <c r="C190" s="856"/>
      <c r="D190" s="856"/>
      <c r="E190" s="417"/>
      <c r="F190" s="417"/>
      <c r="I190" s="289"/>
    </row>
    <row r="191" spans="1:9" ht="20.25" customHeight="1" x14ac:dyDescent="0.15">
      <c r="A191" s="416" t="s">
        <v>291</v>
      </c>
      <c r="B191" s="856"/>
      <c r="C191" s="856"/>
      <c r="D191" s="856"/>
      <c r="E191" s="417"/>
      <c r="F191" s="417"/>
      <c r="I191" s="289"/>
    </row>
    <row r="192" spans="1:9" ht="20.25" customHeight="1" x14ac:dyDescent="0.15">
      <c r="A192" s="416" t="s">
        <v>292</v>
      </c>
      <c r="B192" s="856"/>
      <c r="C192" s="856"/>
      <c r="D192" s="856"/>
      <c r="E192" s="417"/>
      <c r="F192" s="417"/>
      <c r="I192" s="289"/>
    </row>
    <row r="193" spans="1:9" ht="20.25" customHeight="1" x14ac:dyDescent="0.15">
      <c r="A193" s="416" t="s">
        <v>293</v>
      </c>
      <c r="B193" s="856"/>
      <c r="C193" s="856"/>
      <c r="D193" s="856"/>
      <c r="E193" s="417"/>
      <c r="F193" s="417"/>
      <c r="I193" s="289"/>
    </row>
    <row r="194" spans="1:9" ht="20.25" customHeight="1" x14ac:dyDescent="0.15">
      <c r="A194" s="416" t="s">
        <v>54</v>
      </c>
      <c r="B194" s="856">
        <f>SUM(B195:B197)</f>
        <v>434</v>
      </c>
      <c r="C194" s="856">
        <f>SUM(C195:C197)</f>
        <v>1245</v>
      </c>
      <c r="D194" s="856">
        <f>SUM(D195:D197)</f>
        <v>1245</v>
      </c>
      <c r="E194" s="417">
        <f>D194/B194</f>
        <v>2.8686635944700463</v>
      </c>
      <c r="F194" s="417">
        <v>-0.068810770381451</v>
      </c>
      <c r="I194" s="289"/>
    </row>
    <row r="195" spans="1:9" ht="20.25" customHeight="1" x14ac:dyDescent="0.15">
      <c r="A195" s="416" t="s">
        <v>294</v>
      </c>
      <c r="B195" s="856">
        <v>434</v>
      </c>
      <c r="C195" s="856">
        <v>1202</v>
      </c>
      <c r="D195" s="856">
        <v>1202</v>
      </c>
      <c r="E195" s="417">
        <f>D195/B195</f>
        <v>2.769585253456221</v>
      </c>
      <c r="F195" s="417">
        <v>-0.0873196659073652</v>
      </c>
      <c r="I195" s="289"/>
    </row>
    <row r="196" spans="1:9" ht="20.25" customHeight="1" x14ac:dyDescent="0.15">
      <c r="A196" s="416" t="s">
        <v>295</v>
      </c>
      <c r="B196" s="856"/>
      <c r="C196" s="856">
        <v>43</v>
      </c>
      <c r="D196" s="856">
        <v>43</v>
      </c>
      <c r="E196" s="417"/>
      <c r="F196" s="421">
        <v>1.15</v>
      </c>
      <c r="I196" s="289"/>
    </row>
    <row r="197" spans="1:9" ht="20.25" customHeight="1" x14ac:dyDescent="0.15">
      <c r="A197" s="416" t="s">
        <v>296</v>
      </c>
      <c r="B197" s="856"/>
      <c r="C197" s="856"/>
      <c r="D197" s="856"/>
      <c r="E197" s="417"/>
      <c r="F197" s="417"/>
      <c r="I197" s="289"/>
    </row>
    <row r="198" spans="1:9" ht="20.25" customHeight="1" x14ac:dyDescent="0.15">
      <c r="A198" s="416" t="s">
        <v>55</v>
      </c>
      <c r="B198" s="856">
        <f>SUM(B199:B201)</f>
        <v>6049</v>
      </c>
      <c r="C198" s="856">
        <f>SUM(C199:C201)</f>
        <v>7077</v>
      </c>
      <c r="D198" s="856">
        <f>SUM(D199:D201)</f>
        <v>7077</v>
      </c>
      <c r="E198" s="417">
        <f>D198/B198</f>
        <v>1.1699454455281866</v>
      </c>
      <c r="F198" s="417">
        <v>-0.030282269114826</v>
      </c>
      <c r="I198" s="289"/>
    </row>
    <row r="199" spans="1:9" ht="20.25" customHeight="1" x14ac:dyDescent="0.15">
      <c r="A199" s="416" t="s">
        <v>297</v>
      </c>
      <c r="B199" s="856"/>
      <c r="C199" s="856">
        <v>852</v>
      </c>
      <c r="D199" s="856">
        <v>852</v>
      </c>
      <c r="E199" s="417"/>
      <c r="F199" s="417">
        <v>-0.1125</v>
      </c>
      <c r="I199" s="289"/>
    </row>
    <row r="200" spans="1:9" ht="20.25" customHeight="1" x14ac:dyDescent="0.15">
      <c r="A200" s="416" t="s">
        <v>298</v>
      </c>
      <c r="B200" s="856">
        <v>6049</v>
      </c>
      <c r="C200" s="856">
        <v>6225</v>
      </c>
      <c r="D200" s="856">
        <v>6225</v>
      </c>
      <c r="E200" s="417">
        <f>D200/B200</f>
        <v>1.0290957183005456</v>
      </c>
      <c r="F200" s="417">
        <v>-0.0178289681287472</v>
      </c>
      <c r="I200" s="289"/>
    </row>
    <row r="201" spans="1:9" ht="20.25" customHeight="1" x14ac:dyDescent="0.15">
      <c r="A201" s="416" t="s">
        <v>299</v>
      </c>
      <c r="B201" s="856"/>
      <c r="C201" s="856"/>
      <c r="D201" s="856"/>
      <c r="E201" s="417"/>
      <c r="F201" s="417"/>
      <c r="I201" s="289"/>
    </row>
    <row r="202" spans="1:9" ht="20.25" customHeight="1" x14ac:dyDescent="0.15">
      <c r="A202" s="416" t="s">
        <v>56</v>
      </c>
      <c r="B202" s="856">
        <f>SUM(B203:B207)</f>
        <v>191</v>
      </c>
      <c r="C202" s="856">
        <f>SUM(C203:C207)</f>
        <v>289</v>
      </c>
      <c r="D202" s="856">
        <f>SUM(D203:D207)</f>
        <v>289</v>
      </c>
      <c r="E202" s="417">
        <f>D202/B202</f>
        <v>1.513089005235602</v>
      </c>
      <c r="F202" s="417">
        <v>-0.785130111524164</v>
      </c>
      <c r="I202" s="289"/>
    </row>
    <row r="203" spans="1:9" ht="20.25" customHeight="1" x14ac:dyDescent="0.15">
      <c r="A203" s="416" t="s">
        <v>300</v>
      </c>
      <c r="B203" s="856">
        <v>191</v>
      </c>
      <c r="C203" s="856">
        <v>278</v>
      </c>
      <c r="D203" s="856">
        <v>278</v>
      </c>
      <c r="E203" s="417">
        <f>D203/B203</f>
        <v>1.455497382198953</v>
      </c>
      <c r="F203" s="417">
        <v>-0.365296803652968</v>
      </c>
      <c r="I203" s="289"/>
    </row>
    <row r="204" spans="1:9" ht="20.25" customHeight="1" x14ac:dyDescent="0.15">
      <c r="A204" s="416" t="s">
        <v>301</v>
      </c>
      <c r="B204" s="856"/>
      <c r="C204" s="856"/>
      <c r="D204" s="856"/>
      <c r="E204" s="417"/>
      <c r="F204" s="417"/>
      <c r="I204" s="289"/>
    </row>
    <row r="205" spans="1:9" ht="20.25" customHeight="1" x14ac:dyDescent="0.15">
      <c r="A205" s="416" t="s">
        <v>302</v>
      </c>
      <c r="B205" s="856"/>
      <c r="C205" s="856"/>
      <c r="D205" s="856"/>
      <c r="E205" s="417"/>
      <c r="F205" s="417"/>
      <c r="I205" s="289"/>
    </row>
    <row r="206" spans="1:9" ht="20.25" customHeight="1" x14ac:dyDescent="0.15">
      <c r="A206" s="416" t="s">
        <v>303</v>
      </c>
      <c r="B206" s="856"/>
      <c r="C206" s="856">
        <v>11</v>
      </c>
      <c r="D206" s="856">
        <v>11</v>
      </c>
      <c r="E206" s="417"/>
      <c r="F206" s="417">
        <v>-0.98787210584344</v>
      </c>
      <c r="I206" s="289"/>
    </row>
    <row r="207" spans="1:9" ht="20.25" customHeight="1" x14ac:dyDescent="0.15">
      <c r="A207" s="416" t="s">
        <v>304</v>
      </c>
      <c r="B207" s="856"/>
      <c r="C207" s="856"/>
      <c r="D207" s="856"/>
      <c r="E207" s="417"/>
      <c r="F207" s="417"/>
      <c r="I207" s="289"/>
    </row>
    <row r="208" spans="1:9" ht="20.25" customHeight="1" x14ac:dyDescent="0.15">
      <c r="A208" s="416" t="s">
        <v>57</v>
      </c>
      <c r="B208" s="856">
        <f>SUM(B209:B216)</f>
        <v>673</v>
      </c>
      <c r="C208" s="856">
        <f>SUM(C209:C216)</f>
        <v>7942</v>
      </c>
      <c r="D208" s="856">
        <f>SUM(D209:D216)</f>
        <v>7855</v>
      </c>
      <c r="E208" s="417">
        <f>D208/B208</f>
        <v>11.671619613670133</v>
      </c>
      <c r="F208" s="417">
        <v>0.205864292293522</v>
      </c>
      <c r="I208" s="289"/>
    </row>
    <row r="209" spans="1:9" ht="20.25" customHeight="1" x14ac:dyDescent="0.15">
      <c r="A209" s="416" t="s">
        <v>305</v>
      </c>
      <c r="B209" s="856">
        <v>318</v>
      </c>
      <c r="C209" s="856">
        <v>1141</v>
      </c>
      <c r="D209" s="856">
        <v>1141</v>
      </c>
      <c r="E209" s="417">
        <f>D209/B209</f>
        <v>3.588050314465409</v>
      </c>
      <c r="F209" s="417">
        <v>-0.244370860927152</v>
      </c>
      <c r="I209" s="289"/>
    </row>
    <row r="210" spans="1:9" ht="20.25" customHeight="1" x14ac:dyDescent="0.15">
      <c r="A210" s="416" t="s">
        <v>306</v>
      </c>
      <c r="B210" s="856">
        <v>238</v>
      </c>
      <c r="C210" s="856">
        <v>371</v>
      </c>
      <c r="D210" s="856">
        <v>371</v>
      </c>
      <c r="E210" s="417">
        <f>D210/B210</f>
        <v>1.5588235294117647</v>
      </c>
      <c r="F210" s="417">
        <v>-0.230290456431535</v>
      </c>
      <c r="I210" s="289"/>
    </row>
    <row r="211" spans="1:9" ht="20.25" customHeight="1" x14ac:dyDescent="0.15">
      <c r="A211" s="416" t="s">
        <v>307</v>
      </c>
      <c r="B211" s="856"/>
      <c r="C211" s="856"/>
      <c r="D211" s="856"/>
      <c r="E211" s="417"/>
      <c r="F211" s="417"/>
      <c r="I211" s="289"/>
    </row>
    <row r="212" spans="1:9" ht="20.25" customHeight="1" x14ac:dyDescent="0.15">
      <c r="A212" s="416" t="s">
        <v>308</v>
      </c>
      <c r="B212" s="856"/>
      <c r="C212" s="856"/>
      <c r="D212" s="856"/>
      <c r="E212" s="417"/>
      <c r="F212" s="417"/>
      <c r="I212" s="289"/>
    </row>
    <row r="213" spans="1:9" ht="20.25" customHeight="1" x14ac:dyDescent="0.15">
      <c r="A213" s="416" t="s">
        <v>309</v>
      </c>
      <c r="B213" s="856">
        <v>117</v>
      </c>
      <c r="C213" s="856">
        <v>151</v>
      </c>
      <c r="D213" s="856">
        <v>151</v>
      </c>
      <c r="E213" s="417">
        <f>D213/B213</f>
        <v>1.2905982905982907</v>
      </c>
      <c r="F213" s="417">
        <v>-0.0443037974683544</v>
      </c>
      <c r="I213" s="289"/>
    </row>
    <row r="214" spans="1:9" ht="20.25" customHeight="1" x14ac:dyDescent="0.15">
      <c r="A214" s="416" t="s">
        <v>310</v>
      </c>
      <c r="B214" s="856"/>
      <c r="C214" s="856">
        <v>5985</v>
      </c>
      <c r="D214" s="856">
        <v>5985</v>
      </c>
      <c r="E214" s="417"/>
      <c r="F214" s="417">
        <v>1.23989520958084</v>
      </c>
      <c r="I214" s="289"/>
    </row>
    <row r="215" spans="1:9" ht="20.25" customHeight="1" x14ac:dyDescent="0.15">
      <c r="A215" s="416" t="s">
        <v>311</v>
      </c>
      <c r="B215" s="856"/>
      <c r="C215" s="856">
        <v>196</v>
      </c>
      <c r="D215" s="856">
        <v>109</v>
      </c>
      <c r="E215" s="417"/>
      <c r="F215" s="417">
        <v>-0.934808612440191</v>
      </c>
      <c r="I215" s="289"/>
    </row>
    <row r="216" spans="1:9" ht="20.25" customHeight="1" x14ac:dyDescent="0.15">
      <c r="A216" s="416" t="s">
        <v>312</v>
      </c>
      <c r="B216" s="856"/>
      <c r="C216" s="856">
        <v>98</v>
      </c>
      <c r="D216" s="856">
        <v>98</v>
      </c>
      <c r="E216" s="417"/>
      <c r="F216" s="421">
        <v>3.9</v>
      </c>
      <c r="I216" s="289"/>
    </row>
    <row r="217" spans="1:9" ht="20.25" customHeight="1" x14ac:dyDescent="0.15">
      <c r="A217" s="416" t="s">
        <v>58</v>
      </c>
      <c r="B217" s="856">
        <v>200</v>
      </c>
      <c r="C217" s="856"/>
      <c r="D217" s="856"/>
      <c r="E217" s="417">
        <f>D217/B217</f>
        <v>0</v>
      </c>
      <c r="F217" s="417"/>
      <c r="I217" s="289"/>
    </row>
    <row r="218" spans="1:9" ht="20.25" customHeight="1" x14ac:dyDescent="0.15">
      <c r="A218" s="416" t="s">
        <v>59</v>
      </c>
      <c r="B218" s="856">
        <f>SUM(B219:B220)</f>
        <v>16471</v>
      </c>
      <c r="C218" s="856">
        <f>SUM(C219:C220)</f>
        <v>3961</v>
      </c>
      <c r="D218" s="856">
        <f>SUM(D219:D220)</f>
        <v>3961</v>
      </c>
      <c r="E218" s="417">
        <f>D218/B218</f>
        <v>0.2404832736324449</v>
      </c>
      <c r="F218" s="417">
        <v>1.04808686659772</v>
      </c>
      <c r="I218" s="289"/>
    </row>
    <row r="219" spans="1:9" ht="20.25" customHeight="1" x14ac:dyDescent="0.15">
      <c r="A219" s="416" t="s">
        <v>313</v>
      </c>
      <c r="B219" s="856"/>
      <c r="C219" s="856"/>
      <c r="D219" s="856"/>
      <c r="E219" s="417"/>
      <c r="F219" s="417"/>
      <c r="I219" s="289"/>
    </row>
    <row r="220" spans="1:9" ht="20.25" customHeight="1" x14ac:dyDescent="0.15">
      <c r="A220" s="416" t="s">
        <v>314</v>
      </c>
      <c r="B220" s="856">
        <v>16471</v>
      </c>
      <c r="C220" s="856">
        <v>3961</v>
      </c>
      <c r="D220" s="856">
        <v>3961</v>
      </c>
      <c r="E220" s="417">
        <f>D220/B220</f>
        <v>0.2404832736324449</v>
      </c>
      <c r="F220" s="417">
        <v>1.04808686659772</v>
      </c>
      <c r="I220" s="289"/>
    </row>
    <row r="221" spans="1:9" ht="20.25" customHeight="1" x14ac:dyDescent="0.15">
      <c r="A221" s="416" t="s">
        <v>60</v>
      </c>
      <c r="B221" s="856">
        <f>SUM(B222:B224)</f>
        <v>899</v>
      </c>
      <c r="C221" s="856">
        <f>SUM(C222:C224)</f>
        <v>891</v>
      </c>
      <c r="D221" s="856">
        <f>SUM(D222:D224)</f>
        <v>891</v>
      </c>
      <c r="E221" s="417">
        <f>D221/B221</f>
        <v>0.9911012235817576</v>
      </c>
      <c r="F221" s="417">
        <v>-0.0480769230769231</v>
      </c>
      <c r="I221" s="289"/>
    </row>
    <row r="222" spans="1:9" ht="20.25" customHeight="1" x14ac:dyDescent="0.15">
      <c r="A222" s="416" t="s">
        <v>315</v>
      </c>
      <c r="B222" s="856"/>
      <c r="C222" s="856"/>
      <c r="D222" s="856"/>
      <c r="E222" s="417"/>
      <c r="F222" s="417"/>
      <c r="I222" s="289"/>
    </row>
    <row r="223" spans="1:9" ht="20.25" customHeight="1" x14ac:dyDescent="0.15">
      <c r="A223" s="416" t="s">
        <v>316</v>
      </c>
      <c r="B223" s="856"/>
      <c r="C223" s="856"/>
      <c r="D223" s="856"/>
      <c r="E223" s="417"/>
      <c r="F223" s="417"/>
      <c r="I223" s="289"/>
    </row>
    <row r="224" spans="1:9" ht="20.25" customHeight="1" x14ac:dyDescent="0.15">
      <c r="A224" s="416" t="s">
        <v>317</v>
      </c>
      <c r="B224" s="856">
        <v>899</v>
      </c>
      <c r="C224" s="856">
        <v>891</v>
      </c>
      <c r="D224" s="856">
        <v>891</v>
      </c>
      <c r="E224" s="417">
        <f>D224/B224</f>
        <v>0.9911012235817576</v>
      </c>
      <c r="F224" s="417">
        <v>-0.0480769230769231</v>
      </c>
      <c r="I224" s="289"/>
    </row>
    <row r="225" spans="1:9" ht="20.25" customHeight="1" x14ac:dyDescent="0.15">
      <c r="A225" s="416" t="s">
        <v>61</v>
      </c>
      <c r="B225" s="856"/>
      <c r="C225" s="856">
        <f>SUM(C226:C228)</f>
        <v>2</v>
      </c>
      <c r="D225" s="856">
        <f>SUM(D226:D228)</f>
        <v>2</v>
      </c>
      <c r="E225" s="417"/>
      <c r="F225" s="417">
        <v>-0.5</v>
      </c>
      <c r="I225" s="289"/>
    </row>
    <row r="226" spans="1:9" ht="20.25" customHeight="1" x14ac:dyDescent="0.15">
      <c r="A226" s="416" t="s">
        <v>318</v>
      </c>
      <c r="B226" s="856"/>
      <c r="C226" s="856"/>
      <c r="D226" s="856"/>
      <c r="E226" s="417"/>
      <c r="F226" s="417"/>
      <c r="I226" s="289"/>
    </row>
    <row r="227" spans="1:9" ht="20.25" customHeight="1" x14ac:dyDescent="0.15">
      <c r="A227" s="416" t="s">
        <v>319</v>
      </c>
      <c r="B227" s="856"/>
      <c r="C227" s="856"/>
      <c r="D227" s="856"/>
      <c r="E227" s="417"/>
      <c r="F227" s="417"/>
      <c r="I227" s="289"/>
    </row>
    <row r="228" spans="1:9" ht="20.25" customHeight="1" x14ac:dyDescent="0.15">
      <c r="A228" s="416" t="s">
        <v>320</v>
      </c>
      <c r="B228" s="856"/>
      <c r="C228" s="856">
        <v>2</v>
      </c>
      <c r="D228" s="856">
        <v>2</v>
      </c>
      <c r="E228" s="417"/>
      <c r="F228" s="417">
        <v>-0.5</v>
      </c>
      <c r="I228" s="289"/>
    </row>
    <row r="229" spans="1:9" ht="20.25" customHeight="1" x14ac:dyDescent="0.15">
      <c r="A229" s="422" t="s">
        <v>62</v>
      </c>
      <c r="B229" s="854">
        <f>B225+B221+B218+B217+B208+B202+B198+B194+B184+B178+B174+B166+B158+B149+B142+B126+B112+B90+B83+B72+B61+B49+B43+B33+B5</f>
        <v>92292</v>
      </c>
      <c r="C229" s="854">
        <f>C225+C221+C218+C217+C208+C202+C198+C194+C184+C178+C174+C166+C158+C149+C142+C126+C112+C90+C83+C72+C61+C49+C43+C33+C5</f>
        <v>192481</v>
      </c>
      <c r="D229" s="854">
        <f>D225+D221+D218+D217+D208+D202+D198+D194+D184+D178+D174+D166+D158+D149+D142+D126+D112+D90+D83+D72+D61+D49+D43+D33+D5</f>
        <v>190378</v>
      </c>
      <c r="E229" s="424">
        <f>D229/B229</f>
        <v>2.0627790057643134</v>
      </c>
      <c r="F229" s="424">
        <v>-0.057254630088145</v>
      </c>
      <c r="I229" s="289"/>
    </row>
  </sheetData>
  <mergeCells count="2">
    <mergeCell ref="A2:F2"/>
    <mergeCell ref="D3:F3"/>
  </mergeCells>
  <phoneticPr fontId="0" type="noConversion"/>
  <printOptions horizontalCentered="1"/>
  <pageMargins left="0.5902039723133478" right="0.5902039723133478" top="0.39300641675633713" bottom="0.5902039723133478" header="0.5902039723133478" footer="0.39300641675633713"/>
  <pageSetup paperSize="9" scale="81" fitToHeight="0" blackAndWhite="1" firstPageNumber="0" useFirstPageNumber="1"/>
  <extLst>
    <ext uri="{2D9387EB-5337-4D45-933B-B4D357D02E09}">
      <gutter val="0.0" pos="0"/>
    </ext>
  </extLst>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76"/>
  <sheetViews>
    <sheetView showZeros="0" zoomScaleNormal="100" topLeftCell="A25" workbookViewId="0">
      <selection activeCell="D13" activeCellId="0" sqref="D1:D1048576"/>
    </sheetView>
  </sheetViews>
  <sheetFormatPr defaultRowHeight="14.25" defaultColWidth="9.000137329101562" x14ac:dyDescent="0.15"/>
  <cols>
    <col min="1" max="1" width="36.625" customWidth="1" style="189"/>
    <col min="2" max="2" width="16.75" customWidth="1" style="851"/>
    <col min="3" max="3" width="36.625" customWidth="1" style="189"/>
    <col min="4" max="4" width="15.125" customWidth="1" style="851"/>
    <col min="5" max="16384" width="9.0" style="189"/>
  </cols>
  <sheetData>
    <row r="1" spans="1:242" s="205" customFormat="1" ht="24.0" customHeight="1" x14ac:dyDescent="0.15">
      <c r="A1" s="210"/>
      <c r="B1" s="864"/>
      <c r="C1" s="210"/>
      <c r="D1" s="864"/>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row>
    <row r="2" spans="1:4" s="3" customFormat="1" ht="42.5" customHeight="1" x14ac:dyDescent="0.15">
      <c r="A2" s="729" t="s">
        <v>321</v>
      </c>
      <c r="B2" s="891"/>
      <c r="C2" s="731"/>
      <c r="D2" s="891"/>
    </row>
    <row r="3" spans="1:4" s="4" customFormat="1" ht="27.0" customHeight="1" x14ac:dyDescent="0.15">
      <c r="B3" s="890"/>
      <c r="C3" s="133"/>
      <c r="D3" s="890" t="s">
        <v>64</v>
      </c>
    </row>
    <row r="4" spans="1:4" s="206" customFormat="1" ht="30.0" customHeight="1" x14ac:dyDescent="0.15">
      <c r="A4" s="73" t="s">
        <v>322</v>
      </c>
      <c r="B4" s="889" t="s">
        <v>5</v>
      </c>
      <c r="C4" s="52" t="s">
        <v>323</v>
      </c>
      <c r="D4" s="922"/>
    </row>
    <row r="5" spans="1:4" s="207" customFormat="1" ht="20.25" customHeight="1" x14ac:dyDescent="0.15">
      <c r="A5" s="10" t="s">
        <v>67</v>
      </c>
      <c r="B5" s="885">
        <v>22564</v>
      </c>
      <c r="C5" s="10" t="s">
        <v>68</v>
      </c>
      <c r="D5" s="885">
        <v>190378</v>
      </c>
    </row>
    <row r="6" spans="1:4" s="207" customFormat="1" ht="20.25" customHeight="1" x14ac:dyDescent="0.15">
      <c r="A6" s="10" t="s">
        <v>69</v>
      </c>
      <c r="B6" s="885">
        <v>168600</v>
      </c>
      <c r="C6" s="10" t="s">
        <v>70</v>
      </c>
      <c r="D6" s="885">
        <v>3499</v>
      </c>
    </row>
    <row r="7" spans="1:4" s="207" customFormat="1" ht="20.25" customHeight="1" x14ac:dyDescent="0.15">
      <c r="A7" s="57" t="s">
        <v>71</v>
      </c>
      <c r="B7" s="887">
        <v>168600</v>
      </c>
      <c r="C7" s="57" t="s">
        <v>324</v>
      </c>
      <c r="D7" s="897"/>
    </row>
    <row r="8" spans="1:4" s="207" customFormat="1" ht="20.25" customHeight="1" x14ac:dyDescent="0.15">
      <c r="A8" s="77" t="s">
        <v>73</v>
      </c>
      <c r="B8" s="887">
        <v>135578</v>
      </c>
      <c r="C8" s="77" t="s">
        <v>325</v>
      </c>
      <c r="D8" s="885"/>
    </row>
    <row r="9" spans="1:4" s="207" customFormat="1" ht="20.25" customHeight="1" x14ac:dyDescent="0.15">
      <c r="A9" s="77" t="s">
        <v>75</v>
      </c>
      <c r="B9" s="887">
        <v>32885</v>
      </c>
      <c r="C9" s="77" t="s">
        <v>326</v>
      </c>
      <c r="D9" s="887"/>
    </row>
    <row r="10" spans="1:4" s="207" customFormat="1" ht="20.25" customHeight="1" x14ac:dyDescent="0.15">
      <c r="A10" s="57" t="s">
        <v>327</v>
      </c>
      <c r="B10" s="886"/>
      <c r="C10" s="57" t="s">
        <v>72</v>
      </c>
      <c r="D10" s="886">
        <f>D11+D12</f>
        <v>3499</v>
      </c>
    </row>
    <row r="11" spans="1:4" s="207" customFormat="1" ht="20.25" customHeight="1" x14ac:dyDescent="0.15">
      <c r="A11" s="77" t="s">
        <v>328</v>
      </c>
      <c r="B11" s="886"/>
      <c r="C11" s="77" t="s">
        <v>74</v>
      </c>
      <c r="D11" s="886"/>
    </row>
    <row r="12" spans="1:4" s="207" customFormat="1" ht="20.25" customHeight="1" x14ac:dyDescent="0.15">
      <c r="A12" s="77" t="s">
        <v>329</v>
      </c>
      <c r="B12" s="886"/>
      <c r="C12" s="77" t="s">
        <v>76</v>
      </c>
      <c r="D12" s="886">
        <v>3499</v>
      </c>
    </row>
    <row r="13" spans="1:4" s="207" customFormat="1" ht="20.25" customHeight="1" x14ac:dyDescent="0.15">
      <c r="A13" s="57" t="s">
        <v>77</v>
      </c>
      <c r="B13" s="887">
        <v>2781</v>
      </c>
      <c r="C13" s="57" t="s">
        <v>78</v>
      </c>
      <c r="D13" s="886"/>
    </row>
    <row r="14" spans="1:4" s="207" customFormat="1" ht="20.25" customHeight="1" x14ac:dyDescent="0.15">
      <c r="A14" s="57" t="s">
        <v>79</v>
      </c>
      <c r="B14" s="887">
        <v>50</v>
      </c>
      <c r="C14" s="57" t="s">
        <v>330</v>
      </c>
      <c r="D14" s="885"/>
    </row>
    <row r="15" spans="1:4" s="207" customFormat="1" ht="20.25" customHeight="1" x14ac:dyDescent="0.15">
      <c r="A15" s="77" t="s">
        <v>81</v>
      </c>
      <c r="B15" s="887"/>
      <c r="C15" s="77" t="s">
        <v>331</v>
      </c>
      <c r="D15" s="887"/>
    </row>
    <row r="16" spans="1:4" s="207" customFormat="1" ht="20.25" customHeight="1" x14ac:dyDescent="0.15">
      <c r="A16" s="77" t="s">
        <v>83</v>
      </c>
      <c r="B16" s="887">
        <v>50</v>
      </c>
      <c r="C16" s="77" t="s">
        <v>332</v>
      </c>
      <c r="D16" s="887"/>
    </row>
    <row r="17" spans="1:4" s="207" customFormat="1" ht="20.25" customHeight="1" x14ac:dyDescent="0.15">
      <c r="A17" s="77" t="s">
        <v>85</v>
      </c>
      <c r="B17" s="887"/>
      <c r="C17" s="77" t="s">
        <v>333</v>
      </c>
      <c r="D17" s="887"/>
    </row>
    <row r="18" spans="1:4" s="207" customFormat="1" ht="20.25" customHeight="1" x14ac:dyDescent="0.15">
      <c r="A18" s="57" t="s">
        <v>87</v>
      </c>
      <c r="B18" s="887">
        <f>SUM(B19:B22)</f>
        <v>2575</v>
      </c>
      <c r="C18" s="77" t="s">
        <v>334</v>
      </c>
      <c r="D18" s="887"/>
    </row>
    <row r="19" spans="1:8" s="207" customFormat="1" ht="20.25" customHeight="1" x14ac:dyDescent="0.15">
      <c r="A19" s="77" t="s">
        <v>89</v>
      </c>
      <c r="B19" s="887">
        <v>2575</v>
      </c>
      <c r="C19" s="57" t="s">
        <v>80</v>
      </c>
      <c r="D19" s="887"/>
      <c r="G19" s="405"/>
      <c r="H19" s="406"/>
    </row>
    <row r="20" spans="1:8" s="207" customFormat="1" ht="20.25" customHeight="1" x14ac:dyDescent="0.15">
      <c r="A20" s="77" t="s">
        <v>91</v>
      </c>
      <c r="B20" s="887"/>
      <c r="C20" s="77" t="s">
        <v>82</v>
      </c>
      <c r="D20" s="887"/>
      <c r="G20" s="407"/>
      <c r="H20" s="406"/>
    </row>
    <row r="21" spans="1:8" s="207" customFormat="1" ht="20.25" customHeight="1" x14ac:dyDescent="0.15">
      <c r="A21" s="77" t="s">
        <v>93</v>
      </c>
      <c r="B21" s="887"/>
      <c r="C21" s="77" t="s">
        <v>84</v>
      </c>
      <c r="D21" s="887"/>
      <c r="G21" s="407"/>
      <c r="H21" s="406"/>
    </row>
    <row r="22" spans="1:8" s="207" customFormat="1" ht="20.25" customHeight="1" x14ac:dyDescent="0.15">
      <c r="A22" s="77" t="s">
        <v>95</v>
      </c>
      <c r="B22" s="887"/>
      <c r="C22" s="77" t="s">
        <v>86</v>
      </c>
      <c r="D22" s="887"/>
      <c r="G22" s="407"/>
      <c r="H22" s="406"/>
    </row>
    <row r="23" spans="1:8" s="207" customFormat="1" ht="20.25" customHeight="1" x14ac:dyDescent="0.15">
      <c r="A23" s="57" t="s">
        <v>97</v>
      </c>
      <c r="B23" s="887">
        <f>SUM(B24:B27)</f>
        <v>4500</v>
      </c>
      <c r="C23" s="77" t="s">
        <v>88</v>
      </c>
      <c r="D23" s="887"/>
      <c r="G23" s="407"/>
      <c r="H23" s="406"/>
    </row>
    <row r="24" spans="1:4" s="131" customFormat="1" ht="20.25" customHeight="1" x14ac:dyDescent="0.15">
      <c r="A24" s="77" t="s">
        <v>99</v>
      </c>
      <c r="B24" s="887">
        <v>4500</v>
      </c>
      <c r="C24" s="57" t="s">
        <v>90</v>
      </c>
      <c r="D24" s="887">
        <v>2564</v>
      </c>
    </row>
    <row r="25" spans="1:4" s="207" customFormat="1" ht="20.25" customHeight="1" x14ac:dyDescent="0.15">
      <c r="A25" s="77" t="s">
        <v>101</v>
      </c>
      <c r="B25" s="887"/>
      <c r="C25" s="57" t="s">
        <v>92</v>
      </c>
      <c r="D25" s="886"/>
    </row>
    <row r="26" spans="1:4" s="207" customFormat="1" ht="20.25" customHeight="1" x14ac:dyDescent="0.15">
      <c r="A26" s="77" t="s">
        <v>103</v>
      </c>
      <c r="B26" s="887"/>
      <c r="C26" s="57" t="s">
        <v>94</v>
      </c>
      <c r="D26" s="885"/>
    </row>
    <row r="27" spans="1:4" s="207" customFormat="1" ht="20.25" customHeight="1" x14ac:dyDescent="0.15">
      <c r="A27" s="77" t="s">
        <v>105</v>
      </c>
      <c r="B27" s="887"/>
      <c r="C27" s="57" t="s">
        <v>96</v>
      </c>
      <c r="D27" s="887"/>
    </row>
    <row r="28" spans="1:4" s="207" customFormat="1" ht="20.25" customHeight="1" x14ac:dyDescent="0.15">
      <c r="A28" s="57" t="s">
        <v>107</v>
      </c>
      <c r="B28" s="886">
        <v>49</v>
      </c>
      <c r="C28" s="408" t="s">
        <v>98</v>
      </c>
      <c r="D28" s="884">
        <v>2575</v>
      </c>
    </row>
    <row r="29" spans="1:4" s="207" customFormat="1" ht="20.25" customHeight="1" x14ac:dyDescent="0.15">
      <c r="A29" s="57" t="s">
        <v>108</v>
      </c>
      <c r="B29" s="887"/>
      <c r="C29" s="57" t="s">
        <v>100</v>
      </c>
      <c r="D29" s="887">
        <f>SUM(D30:D32)</f>
        <v>2575</v>
      </c>
    </row>
    <row r="30" spans="1:4" s="207" customFormat="1" ht="20.25" customHeight="1" x14ac:dyDescent="0.15">
      <c r="A30" s="57" t="s">
        <v>109</v>
      </c>
      <c r="B30" s="896"/>
      <c r="C30" s="77" t="s">
        <v>102</v>
      </c>
      <c r="D30" s="887">
        <v>2575</v>
      </c>
    </row>
    <row r="31" spans="1:4" s="207" customFormat="1" ht="20.25" customHeight="1" x14ac:dyDescent="0.15">
      <c r="A31" s="57" t="s">
        <v>110</v>
      </c>
      <c r="B31" s="886"/>
      <c r="C31" s="77" t="s">
        <v>104</v>
      </c>
      <c r="D31" s="884"/>
    </row>
    <row r="32" spans="1:4" s="207" customFormat="1" ht="20.25" customHeight="1" x14ac:dyDescent="0.15">
      <c r="A32" s="54" t="s">
        <v>111</v>
      </c>
      <c r="B32" s="886"/>
      <c r="C32" s="77" t="s">
        <v>106</v>
      </c>
      <c r="D32" s="884"/>
    </row>
    <row r="33" spans="1:4" s="207" customFormat="1" ht="20.25" customHeight="1" x14ac:dyDescent="0.15">
      <c r="A33" s="54"/>
      <c r="B33" s="887"/>
      <c r="C33" s="54" t="s">
        <v>111</v>
      </c>
      <c r="D33" s="887"/>
    </row>
    <row r="34" spans="1:4" s="207" customFormat="1" ht="20.25" customHeight="1" x14ac:dyDescent="0.15">
      <c r="A34" s="12"/>
      <c r="B34" s="896"/>
      <c r="C34" s="54"/>
      <c r="D34" s="887"/>
    </row>
    <row r="35" spans="1:4" s="207" customFormat="1" ht="20.25" customHeight="1" x14ac:dyDescent="0.15">
      <c r="A35" s="52" t="s">
        <v>112</v>
      </c>
      <c r="B35" s="896">
        <f>B5+B6+B13+B14+B18+B23+B28</f>
        <v>201119</v>
      </c>
      <c r="C35" s="52" t="s">
        <v>113</v>
      </c>
      <c r="D35" s="896">
        <f>D5+D6+D24+D28</f>
        <v>199016</v>
      </c>
    </row>
    <row r="36" spans="1:4" s="207" customFormat="1" ht="20.25" customHeight="1" x14ac:dyDescent="0.15">
      <c r="A36" s="145"/>
      <c r="B36" s="884"/>
      <c r="C36" s="146" t="s">
        <v>114</v>
      </c>
      <c r="D36" s="896">
        <f>B35-D35</f>
        <v>2103</v>
      </c>
    </row>
    <row r="37" spans="1:4" s="207" customFormat="1" ht="20.25" customHeight="1" x14ac:dyDescent="0.15">
      <c r="A37" s="145"/>
      <c r="B37" s="884"/>
      <c r="C37" s="410" t="s">
        <v>115</v>
      </c>
      <c r="D37" s="896">
        <f>B35-D35</f>
        <v>2103</v>
      </c>
    </row>
    <row r="38" spans="1:4" s="207" customFormat="1" ht="24.0" customHeight="1" x14ac:dyDescent="0.15">
      <c r="B38" s="852"/>
      <c r="D38" s="852"/>
    </row>
    <row r="39" spans="1:4" s="207" customFormat="1" ht="24.0" customHeight="1" x14ac:dyDescent="0.15">
      <c r="B39" s="852"/>
      <c r="D39" s="852"/>
    </row>
    <row r="40" spans="1:4" s="207" customFormat="1" ht="24.0" customHeight="1" x14ac:dyDescent="0.15">
      <c r="B40" s="852"/>
      <c r="D40" s="852"/>
    </row>
    <row r="41" spans="1:4" s="207" customFormat="1" ht="24.0" customHeight="1" x14ac:dyDescent="0.15">
      <c r="B41" s="852"/>
      <c r="D41" s="852"/>
    </row>
    <row r="42" spans="1:4" s="207" customFormat="1" ht="24.0" customHeight="1" x14ac:dyDescent="0.15">
      <c r="B42" s="852"/>
      <c r="D42" s="852"/>
    </row>
    <row r="43" spans="1:4" s="207" customFormat="1" ht="24.0" customHeight="1" x14ac:dyDescent="0.15">
      <c r="B43" s="852"/>
      <c r="D43" s="852"/>
    </row>
    <row r="44" spans="1:4" s="207" customFormat="1" ht="24.0" customHeight="1" x14ac:dyDescent="0.15">
      <c r="B44" s="852"/>
      <c r="D44" s="852"/>
    </row>
    <row r="45" spans="1:4" s="207" customFormat="1" ht="24.0" customHeight="1" x14ac:dyDescent="0.15">
      <c r="B45" s="852"/>
      <c r="D45" s="852"/>
    </row>
    <row r="46" spans="1:4" s="207" customFormat="1" ht="24.0" customHeight="1" x14ac:dyDescent="0.15">
      <c r="B46" s="852"/>
      <c r="D46" s="852"/>
    </row>
    <row r="47" spans="1:4" s="207" customFormat="1" ht="24.0" customHeight="1" x14ac:dyDescent="0.15">
      <c r="B47" s="852"/>
      <c r="D47" s="852"/>
    </row>
    <row r="48" spans="1:4" s="207" customFormat="1" ht="24.0" customHeight="1" x14ac:dyDescent="0.15">
      <c r="B48" s="852"/>
      <c r="D48" s="852"/>
    </row>
    <row r="49" spans="1:4" s="207" customFormat="1" ht="24.0" customHeight="1" x14ac:dyDescent="0.15">
      <c r="B49" s="852"/>
      <c r="D49" s="852"/>
    </row>
    <row r="50" spans="1:4" s="207" customFormat="1" ht="24.0" customHeight="1" x14ac:dyDescent="0.15">
      <c r="B50" s="852"/>
      <c r="D50" s="852"/>
    </row>
    <row r="51" spans="1:4" s="207" customFormat="1" ht="24.0" customHeight="1" x14ac:dyDescent="0.15">
      <c r="B51" s="852"/>
      <c r="D51" s="852"/>
    </row>
    <row r="52" spans="1:4" s="207" customFormat="1" ht="24.0" customHeight="1" x14ac:dyDescent="0.15">
      <c r="B52" s="852"/>
      <c r="D52" s="852"/>
    </row>
    <row r="53" spans="1:4" s="207" customFormat="1" ht="24.0" customHeight="1" x14ac:dyDescent="0.15">
      <c r="B53" s="852"/>
      <c r="D53" s="852"/>
    </row>
    <row r="54" spans="1:4" s="207" customFormat="1" ht="24.0" customHeight="1" x14ac:dyDescent="0.15">
      <c r="B54" s="852"/>
      <c r="D54" s="852"/>
    </row>
    <row r="55" spans="1:4" s="207" customFormat="1" ht="24.0" customHeight="1" x14ac:dyDescent="0.15">
      <c r="B55" s="852"/>
      <c r="D55" s="852"/>
    </row>
    <row r="56" spans="1:4" s="207" customFormat="1" ht="24.0" customHeight="1" x14ac:dyDescent="0.15">
      <c r="B56" s="852"/>
      <c r="D56" s="852"/>
    </row>
    <row r="57" spans="1:4" s="207" customFormat="1" ht="24.0" customHeight="1" x14ac:dyDescent="0.15">
      <c r="B57" s="852"/>
      <c r="D57" s="852"/>
    </row>
    <row r="58" spans="1:4" s="207" customFormat="1" ht="24.0" customHeight="1" x14ac:dyDescent="0.15">
      <c r="B58" s="852"/>
      <c r="D58" s="852"/>
    </row>
    <row r="59" spans="1:4" s="207" customFormat="1" ht="24.0" customHeight="1" x14ac:dyDescent="0.15">
      <c r="B59" s="852"/>
      <c r="D59" s="852"/>
    </row>
    <row r="60" spans="1:4" s="207" customFormat="1" ht="24.0" customHeight="1" x14ac:dyDescent="0.15">
      <c r="B60" s="852"/>
      <c r="D60" s="852"/>
    </row>
    <row r="61" spans="1:4" s="207" customFormat="1" ht="24.0" customHeight="1" x14ac:dyDescent="0.15">
      <c r="B61" s="852"/>
      <c r="D61" s="852"/>
    </row>
    <row r="62" spans="1:4" s="207" customFormat="1" ht="24.0" customHeight="1" x14ac:dyDescent="0.15">
      <c r="B62" s="852"/>
      <c r="D62" s="852"/>
    </row>
    <row r="63" spans="1:4" s="207" customFormat="1" ht="24.0" customHeight="1" x14ac:dyDescent="0.15">
      <c r="B63" s="852"/>
      <c r="D63" s="852"/>
    </row>
    <row r="64" spans="1:4" s="207" customFormat="1" ht="24.0" customHeight="1" x14ac:dyDescent="0.15">
      <c r="B64" s="852"/>
      <c r="D64" s="852"/>
    </row>
    <row r="65" spans="1:4" s="207" customFormat="1" ht="24.0" customHeight="1" x14ac:dyDescent="0.15">
      <c r="B65" s="852"/>
      <c r="D65" s="852"/>
    </row>
    <row r="66" spans="1:4" s="207" customFormat="1" ht="24.0" customHeight="1" x14ac:dyDescent="0.15">
      <c r="B66" s="852"/>
      <c r="D66" s="852"/>
    </row>
    <row r="67" spans="1:4" s="207" customFormat="1" ht="24.0" customHeight="1" x14ac:dyDescent="0.15">
      <c r="B67" s="852"/>
      <c r="D67" s="852"/>
    </row>
    <row r="68" spans="1:4" s="207" customFormat="1" ht="24.0" customHeight="1" x14ac:dyDescent="0.15">
      <c r="B68" s="852"/>
      <c r="D68" s="852"/>
    </row>
    <row r="69" spans="1:4" s="207" customFormat="1" ht="24.0" customHeight="1" x14ac:dyDescent="0.15">
      <c r="B69" s="852"/>
      <c r="D69" s="852"/>
    </row>
    <row r="70" spans="1:4" s="207" customFormat="1" ht="24.0" customHeight="1" x14ac:dyDescent="0.15">
      <c r="B70" s="852"/>
      <c r="D70" s="852"/>
    </row>
    <row r="71" spans="1:4" s="207" customFormat="1" ht="24.0" customHeight="1" x14ac:dyDescent="0.15">
      <c r="B71" s="852"/>
      <c r="D71" s="852"/>
    </row>
    <row r="72" spans="1:4" s="207" customFormat="1" ht="24.0" customHeight="1" x14ac:dyDescent="0.15">
      <c r="B72" s="852"/>
      <c r="D72" s="852"/>
    </row>
    <row r="73" spans="1:4" s="207" customFormat="1" ht="24.0" customHeight="1" x14ac:dyDescent="0.15">
      <c r="B73" s="852"/>
      <c r="D73" s="852"/>
    </row>
    <row r="74" spans="1:4" s="207" customFormat="1" ht="24.0" customHeight="1" x14ac:dyDescent="0.15">
      <c r="B74" s="852"/>
      <c r="D74" s="852"/>
    </row>
    <row r="75" spans="1:4" s="207" customFormat="1" ht="24.0" customHeight="1" x14ac:dyDescent="0.15">
      <c r="B75" s="852"/>
      <c r="D75" s="852"/>
    </row>
    <row r="76" spans="1:4" s="207" customFormat="1" ht="24.0" customHeight="1" x14ac:dyDescent="0.15">
      <c r="B76" s="852"/>
      <c r="D76" s="852"/>
    </row>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scale="95" fitToHeight="0" blackAndWhite="1" firstPageNumber="0" useFirstPageNumber="1"/>
  <extLst>
    <ext uri="{2D9387EB-5337-4D45-933B-B4D357D02E09}">
      <gutter val="0.0" pos="0"/>
    </ext>
  </extLst>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T81"/>
  <sheetViews>
    <sheetView showGridLines="0" showZeros="0" zoomScaleNormal="100" topLeftCell="A22" workbookViewId="0">
      <selection activeCell="B22" activeCellId="0" sqref="B1:D1048576"/>
    </sheetView>
  </sheetViews>
  <sheetFormatPr defaultRowHeight="15.95" customHeight="1" defaultColWidth="6.750102996826172" x14ac:dyDescent="0.15"/>
  <cols>
    <col min="1" max="1" width="58.625" customWidth="1" style="276"/>
    <col min="2" max="4" width="11.25" customWidth="1" style="851"/>
    <col min="5" max="5" width="9.125" customWidth="1" style="276"/>
    <col min="6" max="6" width="10.375" customWidth="1" style="311"/>
    <col min="7" max="7" width="6.875" customWidth="1" style="276"/>
    <col min="8" max="8" width="11.75" customWidth="1" style="276"/>
    <col min="9" max="254" width="6.875" customWidth="1" style="276"/>
  </cols>
  <sheetData>
    <row r="1" spans="1:254" s="205" customFormat="1" ht="24.0" customHeight="1" x14ac:dyDescent="0.15">
      <c r="A1" s="312"/>
      <c r="B1" s="979"/>
      <c r="C1" s="979"/>
      <c r="D1" s="979"/>
      <c r="E1" s="312"/>
      <c r="F1" s="313"/>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277"/>
      <c r="FE1" s="277"/>
      <c r="FF1" s="277"/>
      <c r="FG1" s="277"/>
      <c r="FH1" s="277"/>
      <c r="FI1" s="277"/>
      <c r="FJ1" s="277"/>
      <c r="FK1" s="277"/>
      <c r="FL1" s="277"/>
      <c r="FM1" s="277"/>
      <c r="FN1" s="277"/>
      <c r="FO1" s="277"/>
      <c r="FP1" s="277"/>
      <c r="FQ1" s="277"/>
      <c r="FR1" s="277"/>
      <c r="FS1" s="277"/>
      <c r="FT1" s="277"/>
      <c r="FU1" s="277"/>
      <c r="FV1" s="277"/>
      <c r="FW1" s="277"/>
      <c r="FX1" s="277"/>
      <c r="FY1" s="277"/>
      <c r="FZ1" s="277"/>
      <c r="GA1" s="277"/>
      <c r="GB1" s="277"/>
      <c r="GC1" s="277"/>
      <c r="GD1" s="277"/>
      <c r="GE1" s="277"/>
      <c r="GF1" s="277"/>
      <c r="GG1" s="277"/>
      <c r="GH1" s="277"/>
      <c r="GI1" s="277"/>
      <c r="GJ1" s="277"/>
      <c r="GK1" s="277"/>
      <c r="GL1" s="277"/>
      <c r="GM1" s="277"/>
      <c r="GN1" s="277"/>
      <c r="GO1" s="277"/>
      <c r="GP1" s="277"/>
      <c r="GQ1" s="277"/>
      <c r="GR1" s="277"/>
      <c r="GS1" s="277"/>
      <c r="GT1" s="277"/>
      <c r="GU1" s="277"/>
      <c r="GV1" s="277"/>
      <c r="GW1" s="277"/>
      <c r="GX1" s="277"/>
      <c r="GY1" s="277"/>
      <c r="GZ1" s="277"/>
      <c r="HA1" s="277"/>
      <c r="HB1" s="277"/>
      <c r="HC1" s="277"/>
      <c r="HD1" s="277"/>
      <c r="HE1" s="277"/>
      <c r="HF1" s="277"/>
      <c r="HG1" s="277"/>
      <c r="HH1" s="277"/>
      <c r="HI1" s="277"/>
      <c r="HJ1" s="277"/>
      <c r="HK1" s="277"/>
      <c r="HL1" s="277"/>
      <c r="HM1" s="277"/>
      <c r="HN1" s="277"/>
      <c r="HO1" s="277"/>
      <c r="HP1" s="277"/>
      <c r="HQ1" s="277"/>
      <c r="HR1" s="277"/>
      <c r="HS1" s="277"/>
      <c r="HT1" s="277"/>
      <c r="HU1" s="277"/>
      <c r="HV1" s="277"/>
      <c r="HW1" s="277"/>
      <c r="HX1" s="277"/>
      <c r="HY1" s="277"/>
      <c r="HZ1" s="277"/>
      <c r="IA1" s="277"/>
      <c r="IB1" s="277"/>
      <c r="IC1" s="277"/>
      <c r="ID1" s="277"/>
      <c r="IE1" s="277"/>
      <c r="IF1" s="277"/>
      <c r="IG1" s="277"/>
      <c r="IH1" s="277"/>
      <c r="II1" s="277"/>
      <c r="IJ1" s="277"/>
      <c r="IK1" s="277"/>
      <c r="IL1" s="277"/>
      <c r="IM1" s="277"/>
      <c r="IN1" s="277"/>
      <c r="IO1" s="277"/>
      <c r="IP1" s="277"/>
      <c r="IQ1" s="277"/>
      <c r="IR1" s="277"/>
      <c r="IS1" s="277"/>
      <c r="IT1" s="277"/>
    </row>
    <row r="2" spans="1:6" s="272" customFormat="1" ht="42.5" customHeight="1" x14ac:dyDescent="0.15">
      <c r="A2" s="752" t="s">
        <v>532</v>
      </c>
      <c r="B2" s="978"/>
      <c r="C2" s="978"/>
      <c r="D2" s="978"/>
      <c r="E2" s="751"/>
      <c r="F2" s="750"/>
    </row>
    <row r="3" spans="1:6" s="273" customFormat="1" ht="27.0" customHeight="1" x14ac:dyDescent="0.15">
      <c r="A3" s="317"/>
      <c r="B3" s="977"/>
      <c r="C3" s="977"/>
      <c r="D3" s="977"/>
      <c r="E3" s="317"/>
      <c r="F3" s="318" t="s">
        <v>1</v>
      </c>
    </row>
    <row r="4" spans="1:254" s="274" customFormat="1" ht="30.0" customHeight="1" x14ac:dyDescent="0.15">
      <c r="A4" s="319" t="s">
        <v>2</v>
      </c>
      <c r="B4" s="976" t="s">
        <v>509</v>
      </c>
      <c r="C4" s="976" t="s">
        <v>533</v>
      </c>
      <c r="D4" s="976" t="s">
        <v>5</v>
      </c>
      <c r="E4" s="323" t="s">
        <v>510</v>
      </c>
      <c r="F4" s="323" t="s">
        <v>534</v>
      </c>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c r="IS4" s="283"/>
      <c r="IT4" s="283"/>
    </row>
    <row r="5" spans="1:254" s="274" customFormat="1" ht="24.0" customHeight="1" x14ac:dyDescent="0.15">
      <c r="A5" s="324" t="s">
        <v>535</v>
      </c>
      <c r="B5" s="972">
        <f>SUM(B6:B10)+B16+B17</f>
        <v>800</v>
      </c>
      <c r="C5" s="972">
        <f>SUM(C6:C10)+C16+C17</f>
        <v>800</v>
      </c>
      <c r="D5" s="972">
        <f>SUM(D6:D10)+D16+D17</f>
        <v>2953</v>
      </c>
      <c r="E5" s="645">
        <f>D5/B5</f>
        <v>3.69125</v>
      </c>
      <c r="F5" s="644">
        <v>-0.38</v>
      </c>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c r="DD5" s="284"/>
      <c r="DE5" s="284"/>
      <c r="DF5" s="284"/>
      <c r="DG5" s="284"/>
      <c r="DH5" s="284"/>
      <c r="DI5" s="284"/>
      <c r="DJ5" s="284"/>
      <c r="DK5" s="284"/>
      <c r="DL5" s="284"/>
      <c r="DM5" s="284"/>
      <c r="DN5" s="284"/>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4"/>
      <c r="FA5" s="284"/>
      <c r="FB5" s="284"/>
      <c r="FC5" s="284"/>
      <c r="FD5" s="284"/>
      <c r="FE5" s="284"/>
      <c r="FF5" s="284"/>
      <c r="FG5" s="284"/>
      <c r="FH5" s="284"/>
      <c r="FI5" s="284"/>
      <c r="FJ5" s="284"/>
      <c r="FK5" s="284"/>
      <c r="FL5" s="284"/>
      <c r="FM5" s="284"/>
      <c r="FN5" s="284"/>
      <c r="FO5" s="284"/>
      <c r="FP5" s="284"/>
      <c r="FQ5" s="284"/>
      <c r="FR5" s="284"/>
      <c r="FS5" s="284"/>
      <c r="FT5" s="284"/>
      <c r="FU5" s="284"/>
      <c r="FV5" s="284"/>
      <c r="FW5" s="284"/>
      <c r="FX5" s="284"/>
      <c r="FY5" s="284"/>
      <c r="FZ5" s="284"/>
      <c r="GA5" s="284"/>
      <c r="GB5" s="284"/>
      <c r="GC5" s="284"/>
      <c r="GD5" s="284"/>
      <c r="GE5" s="284"/>
      <c r="GF5" s="284"/>
      <c r="GG5" s="284"/>
      <c r="GH5" s="284"/>
      <c r="GI5" s="284"/>
      <c r="GJ5" s="284"/>
      <c r="GK5" s="284"/>
      <c r="GL5" s="284"/>
      <c r="GM5" s="284"/>
      <c r="GN5" s="284"/>
      <c r="GO5" s="284"/>
      <c r="GP5" s="284"/>
      <c r="GQ5" s="284"/>
      <c r="GR5" s="284"/>
      <c r="GS5" s="284"/>
      <c r="GT5" s="284"/>
      <c r="GU5" s="284"/>
      <c r="GV5" s="284"/>
      <c r="GW5" s="284"/>
      <c r="GX5" s="284"/>
      <c r="GY5" s="284"/>
      <c r="GZ5" s="284"/>
      <c r="HA5" s="284"/>
      <c r="HB5" s="284"/>
      <c r="HC5" s="284"/>
      <c r="HD5" s="284"/>
      <c r="HE5" s="284"/>
      <c r="HF5" s="284"/>
      <c r="HG5" s="284"/>
      <c r="HH5" s="284"/>
      <c r="HI5" s="284"/>
      <c r="HJ5" s="284"/>
      <c r="HK5" s="284"/>
      <c r="HL5" s="284"/>
      <c r="HM5" s="284"/>
      <c r="HN5" s="284"/>
      <c r="HO5" s="284"/>
      <c r="HP5" s="284"/>
      <c r="HQ5" s="284"/>
      <c r="HR5" s="284"/>
      <c r="HS5" s="284"/>
      <c r="HT5" s="284"/>
      <c r="HU5" s="284"/>
      <c r="HV5" s="284"/>
      <c r="HW5" s="284"/>
      <c r="HX5" s="284"/>
      <c r="HY5" s="284"/>
      <c r="HZ5" s="284"/>
      <c r="IA5" s="284"/>
      <c r="IB5" s="284"/>
      <c r="IC5" s="284"/>
      <c r="ID5" s="284"/>
      <c r="IE5" s="284"/>
      <c r="IF5" s="284"/>
      <c r="IG5" s="284"/>
      <c r="IH5" s="284"/>
      <c r="II5" s="284"/>
      <c r="IJ5" s="284"/>
      <c r="IK5" s="284"/>
      <c r="IL5" s="284"/>
      <c r="IM5" s="284"/>
      <c r="IN5" s="284"/>
      <c r="IO5" s="284"/>
      <c r="IP5" s="284"/>
      <c r="IQ5" s="284"/>
      <c r="IR5" s="284"/>
      <c r="IS5" s="284"/>
      <c r="IT5" s="284"/>
    </row>
    <row r="6" spans="1:254" s="275" customFormat="1" ht="24.0" customHeight="1" x14ac:dyDescent="0.15">
      <c r="A6" s="288" t="s">
        <v>536</v>
      </c>
      <c r="B6" s="975"/>
      <c r="C6" s="975"/>
      <c r="D6" s="975"/>
      <c r="E6" s="328"/>
      <c r="F6" s="638"/>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c r="GC6" s="284"/>
      <c r="GD6" s="284"/>
      <c r="GE6" s="284"/>
      <c r="GF6" s="284"/>
      <c r="GG6" s="284"/>
      <c r="GH6" s="284"/>
      <c r="GI6" s="284"/>
      <c r="GJ6" s="284"/>
      <c r="GK6" s="284"/>
      <c r="GL6" s="284"/>
      <c r="GM6" s="284"/>
      <c r="GN6" s="284"/>
      <c r="GO6" s="284"/>
      <c r="GP6" s="284"/>
      <c r="GQ6" s="284"/>
      <c r="GR6" s="284"/>
      <c r="GS6" s="284"/>
      <c r="GT6" s="284"/>
      <c r="GU6" s="284"/>
      <c r="GV6" s="284"/>
      <c r="GW6" s="284"/>
      <c r="GX6" s="284"/>
      <c r="GY6" s="284"/>
      <c r="GZ6" s="284"/>
      <c r="HA6" s="284"/>
      <c r="HB6" s="284"/>
      <c r="HC6" s="284"/>
      <c r="HD6" s="284"/>
      <c r="HE6" s="284"/>
      <c r="HF6" s="284"/>
      <c r="HG6" s="284"/>
      <c r="HH6" s="284"/>
      <c r="HI6" s="284"/>
      <c r="HJ6" s="284"/>
      <c r="HK6" s="284"/>
      <c r="HL6" s="284"/>
      <c r="HM6" s="284"/>
      <c r="HN6" s="284"/>
      <c r="HO6" s="284"/>
      <c r="HP6" s="284"/>
      <c r="HQ6" s="284"/>
      <c r="HR6" s="284"/>
      <c r="HS6" s="284"/>
      <c r="HT6" s="284"/>
      <c r="HU6" s="284"/>
      <c r="HV6" s="284"/>
      <c r="HW6" s="284"/>
      <c r="HX6" s="284"/>
      <c r="HY6" s="284"/>
      <c r="HZ6" s="284"/>
      <c r="IA6" s="284"/>
      <c r="IB6" s="284"/>
      <c r="IC6" s="284"/>
      <c r="ID6" s="284"/>
      <c r="IE6" s="284"/>
      <c r="IF6" s="284"/>
      <c r="IG6" s="284"/>
      <c r="IH6" s="284"/>
      <c r="II6" s="284"/>
      <c r="IJ6" s="284"/>
      <c r="IK6" s="284"/>
      <c r="IL6" s="284"/>
      <c r="IM6" s="284"/>
      <c r="IN6" s="284"/>
      <c r="IO6" s="284"/>
      <c r="IP6" s="284"/>
      <c r="IQ6" s="284"/>
      <c r="IR6" s="284"/>
      <c r="IS6" s="284"/>
      <c r="IT6" s="284"/>
    </row>
    <row r="7" spans="1:254" s="275" customFormat="1" ht="24.0" customHeight="1" x14ac:dyDescent="0.15">
      <c r="A7" s="288" t="s">
        <v>537</v>
      </c>
      <c r="B7" s="975"/>
      <c r="C7" s="975"/>
      <c r="D7" s="975"/>
      <c r="E7" s="639"/>
      <c r="F7" s="639"/>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U7" s="284"/>
      <c r="BV7" s="284"/>
      <c r="BW7" s="284"/>
      <c r="BX7" s="284"/>
      <c r="BY7" s="284"/>
      <c r="BZ7" s="284"/>
      <c r="CA7" s="284"/>
      <c r="CB7" s="284"/>
      <c r="CC7" s="284"/>
      <c r="CD7" s="284"/>
      <c r="CE7" s="284"/>
      <c r="CF7" s="284"/>
      <c r="CG7" s="284"/>
      <c r="CH7" s="284"/>
      <c r="CI7" s="284"/>
      <c r="CJ7" s="284"/>
      <c r="CK7" s="284"/>
      <c r="CL7" s="284"/>
      <c r="CM7" s="284"/>
      <c r="CN7" s="284"/>
      <c r="CO7" s="284"/>
      <c r="CP7" s="284"/>
      <c r="CQ7" s="284"/>
      <c r="CR7" s="284"/>
      <c r="CS7" s="284"/>
      <c r="CT7" s="284"/>
      <c r="CU7" s="284"/>
      <c r="CV7" s="284"/>
      <c r="CW7" s="284"/>
      <c r="CX7" s="284"/>
      <c r="CY7" s="284"/>
      <c r="CZ7" s="284"/>
      <c r="DA7" s="284"/>
      <c r="DB7" s="284"/>
      <c r="DC7" s="284"/>
      <c r="DD7" s="284"/>
      <c r="DE7" s="284"/>
      <c r="DF7" s="284"/>
      <c r="DG7" s="284"/>
      <c r="DH7" s="284"/>
      <c r="DI7" s="284"/>
      <c r="DJ7" s="284"/>
      <c r="DK7" s="284"/>
      <c r="DL7" s="284"/>
      <c r="DM7" s="284"/>
      <c r="DN7" s="284"/>
      <c r="DO7" s="284"/>
      <c r="DP7" s="284"/>
      <c r="DQ7" s="284"/>
      <c r="DR7" s="284"/>
      <c r="DS7" s="284"/>
      <c r="DT7" s="284"/>
      <c r="DU7" s="284"/>
      <c r="DV7" s="284"/>
      <c r="DW7" s="284"/>
      <c r="DX7" s="284"/>
      <c r="DY7" s="284"/>
      <c r="DZ7" s="284"/>
      <c r="EA7" s="284"/>
      <c r="EB7" s="284"/>
      <c r="EC7" s="284"/>
      <c r="ED7" s="284"/>
      <c r="EE7" s="284"/>
      <c r="EF7" s="284"/>
      <c r="EG7" s="284"/>
      <c r="EH7" s="284"/>
      <c r="EI7" s="284"/>
      <c r="EJ7" s="284"/>
      <c r="EK7" s="284"/>
      <c r="EL7" s="284"/>
      <c r="EM7" s="284"/>
      <c r="EN7" s="284"/>
      <c r="EO7" s="284"/>
      <c r="EP7" s="284"/>
      <c r="EQ7" s="284"/>
      <c r="ER7" s="284"/>
      <c r="ES7" s="284"/>
      <c r="ET7" s="284"/>
      <c r="EU7" s="284"/>
      <c r="EV7" s="284"/>
      <c r="EW7" s="284"/>
      <c r="EX7" s="284"/>
      <c r="EY7" s="284"/>
      <c r="EZ7" s="284"/>
      <c r="FA7" s="284"/>
      <c r="FB7" s="284"/>
      <c r="FC7" s="284"/>
      <c r="FD7" s="284"/>
      <c r="FE7" s="284"/>
      <c r="FF7" s="284"/>
      <c r="FG7" s="284"/>
      <c r="FH7" s="284"/>
      <c r="FI7" s="284"/>
      <c r="FJ7" s="284"/>
      <c r="FK7" s="284"/>
      <c r="FL7" s="284"/>
      <c r="FM7" s="284"/>
      <c r="FN7" s="284"/>
      <c r="FO7" s="284"/>
      <c r="FP7" s="284"/>
      <c r="FQ7" s="284"/>
      <c r="FR7" s="284"/>
      <c r="FS7" s="284"/>
      <c r="FT7" s="284"/>
      <c r="FU7" s="284"/>
      <c r="FV7" s="284"/>
      <c r="FW7" s="284"/>
      <c r="FX7" s="284"/>
      <c r="FY7" s="284"/>
      <c r="FZ7" s="284"/>
      <c r="GA7" s="284"/>
      <c r="GB7" s="284"/>
      <c r="GC7" s="284"/>
      <c r="GD7" s="284"/>
      <c r="GE7" s="284"/>
      <c r="GF7" s="284"/>
      <c r="GG7" s="284"/>
      <c r="GH7" s="284"/>
      <c r="GI7" s="284"/>
      <c r="GJ7" s="284"/>
      <c r="GK7" s="284"/>
      <c r="GL7" s="284"/>
      <c r="GM7" s="284"/>
      <c r="GN7" s="284"/>
      <c r="GO7" s="284"/>
      <c r="GP7" s="284"/>
      <c r="GQ7" s="284"/>
      <c r="GR7" s="284"/>
      <c r="GS7" s="284"/>
      <c r="GT7" s="284"/>
      <c r="GU7" s="284"/>
      <c r="GV7" s="284"/>
      <c r="GW7" s="284"/>
      <c r="GX7" s="284"/>
      <c r="GY7" s="284"/>
      <c r="GZ7" s="284"/>
      <c r="HA7" s="284"/>
      <c r="HB7" s="284"/>
      <c r="HC7" s="284"/>
      <c r="HD7" s="284"/>
      <c r="HE7" s="284"/>
      <c r="HF7" s="284"/>
      <c r="HG7" s="284"/>
      <c r="HH7" s="284"/>
      <c r="HI7" s="284"/>
      <c r="HJ7" s="284"/>
      <c r="HK7" s="284"/>
      <c r="HL7" s="284"/>
      <c r="HM7" s="284"/>
      <c r="HN7" s="284"/>
      <c r="HO7" s="284"/>
      <c r="HP7" s="284"/>
      <c r="HQ7" s="284"/>
      <c r="HR7" s="284"/>
      <c r="HS7" s="284"/>
      <c r="HT7" s="284"/>
      <c r="HU7" s="284"/>
      <c r="HV7" s="284"/>
      <c r="HW7" s="284"/>
      <c r="HX7" s="284"/>
      <c r="HY7" s="284"/>
      <c r="HZ7" s="284"/>
      <c r="IA7" s="284"/>
      <c r="IB7" s="284"/>
      <c r="IC7" s="284"/>
      <c r="ID7" s="284"/>
      <c r="IE7" s="284"/>
      <c r="IF7" s="284"/>
      <c r="IG7" s="284"/>
      <c r="IH7" s="284"/>
      <c r="II7" s="284"/>
      <c r="IJ7" s="284"/>
      <c r="IK7" s="284"/>
      <c r="IL7" s="284"/>
      <c r="IM7" s="284"/>
      <c r="IN7" s="284"/>
      <c r="IO7" s="284"/>
      <c r="IP7" s="284"/>
      <c r="IQ7" s="284"/>
      <c r="IR7" s="284"/>
      <c r="IS7" s="284"/>
      <c r="IT7" s="284"/>
    </row>
    <row r="8" spans="1:254" s="275" customFormat="1" ht="24.0" customHeight="1" x14ac:dyDescent="0.15">
      <c r="A8" s="288" t="s">
        <v>538</v>
      </c>
      <c r="B8" s="975"/>
      <c r="C8" s="975"/>
      <c r="D8" s="975">
        <v>114</v>
      </c>
      <c r="E8" s="328"/>
      <c r="F8" s="329">
        <v>-0.1</v>
      </c>
      <c r="G8" s="284"/>
      <c r="H8" s="336"/>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284"/>
      <c r="DC8" s="284"/>
      <c r="DD8" s="284"/>
      <c r="DE8" s="284"/>
      <c r="DF8" s="284"/>
      <c r="DG8" s="284"/>
      <c r="DH8" s="284"/>
      <c r="DI8" s="284"/>
      <c r="DJ8" s="284"/>
      <c r="DK8" s="284"/>
      <c r="DL8" s="284"/>
      <c r="DM8" s="284"/>
      <c r="DN8" s="284"/>
      <c r="DO8" s="284"/>
      <c r="DP8" s="284"/>
      <c r="DQ8" s="284"/>
      <c r="DR8" s="284"/>
      <c r="DS8" s="284"/>
      <c r="DT8" s="284"/>
      <c r="DU8" s="284"/>
      <c r="DV8" s="284"/>
      <c r="DW8" s="284"/>
      <c r="DX8" s="284"/>
      <c r="DY8" s="284"/>
      <c r="DZ8" s="284"/>
      <c r="EA8" s="284"/>
      <c r="EB8" s="284"/>
      <c r="EC8" s="284"/>
      <c r="ED8" s="284"/>
      <c r="EE8" s="284"/>
      <c r="EF8" s="284"/>
      <c r="EG8" s="284"/>
      <c r="EH8" s="284"/>
      <c r="EI8" s="284"/>
      <c r="EJ8" s="284"/>
      <c r="EK8" s="284"/>
      <c r="EL8" s="284"/>
      <c r="EM8" s="284"/>
      <c r="EN8" s="284"/>
      <c r="EO8" s="284"/>
      <c r="EP8" s="284"/>
      <c r="EQ8" s="284"/>
      <c r="ER8" s="284"/>
      <c r="ES8" s="284"/>
      <c r="ET8" s="284"/>
      <c r="EU8" s="284"/>
      <c r="EV8" s="284"/>
      <c r="EW8" s="284"/>
      <c r="EX8" s="284"/>
      <c r="EY8" s="284"/>
      <c r="EZ8" s="284"/>
      <c r="FA8" s="284"/>
      <c r="FB8" s="284"/>
      <c r="FC8" s="284"/>
      <c r="FD8" s="284"/>
      <c r="FE8" s="284"/>
      <c r="FF8" s="284"/>
      <c r="FG8" s="284"/>
      <c r="FH8" s="284"/>
      <c r="FI8" s="284"/>
      <c r="FJ8" s="284"/>
      <c r="FK8" s="284"/>
      <c r="FL8" s="284"/>
      <c r="FM8" s="284"/>
      <c r="FN8" s="284"/>
      <c r="FO8" s="284"/>
      <c r="FP8" s="284"/>
      <c r="FQ8" s="284"/>
      <c r="FR8" s="284"/>
      <c r="FS8" s="284"/>
      <c r="FT8" s="284"/>
      <c r="FU8" s="284"/>
      <c r="FV8" s="284"/>
      <c r="FW8" s="284"/>
      <c r="FX8" s="284"/>
      <c r="FY8" s="284"/>
      <c r="FZ8" s="284"/>
      <c r="GA8" s="284"/>
      <c r="GB8" s="284"/>
      <c r="GC8" s="284"/>
      <c r="GD8" s="284"/>
      <c r="GE8" s="284"/>
      <c r="GF8" s="284"/>
      <c r="GG8" s="284"/>
      <c r="GH8" s="284"/>
      <c r="GI8" s="284"/>
      <c r="GJ8" s="284"/>
      <c r="GK8" s="284"/>
      <c r="GL8" s="284"/>
      <c r="GM8" s="284"/>
      <c r="GN8" s="284"/>
      <c r="GO8" s="284"/>
      <c r="GP8" s="284"/>
      <c r="GQ8" s="284"/>
      <c r="GR8" s="284"/>
      <c r="GS8" s="284"/>
      <c r="GT8" s="284"/>
      <c r="GU8" s="284"/>
      <c r="GV8" s="284"/>
      <c r="GW8" s="284"/>
      <c r="GX8" s="284"/>
      <c r="GY8" s="284"/>
      <c r="GZ8" s="284"/>
      <c r="HA8" s="284"/>
      <c r="HB8" s="284"/>
      <c r="HC8" s="284"/>
      <c r="HD8" s="284"/>
      <c r="HE8" s="284"/>
      <c r="HF8" s="284"/>
      <c r="HG8" s="284"/>
      <c r="HH8" s="284"/>
      <c r="HI8" s="284"/>
      <c r="HJ8" s="284"/>
      <c r="HK8" s="284"/>
      <c r="HL8" s="284"/>
      <c r="HM8" s="284"/>
      <c r="HN8" s="284"/>
      <c r="HO8" s="284"/>
      <c r="HP8" s="284"/>
      <c r="HQ8" s="284"/>
      <c r="HR8" s="284"/>
      <c r="HS8" s="284"/>
      <c r="HT8" s="284"/>
      <c r="HU8" s="284"/>
      <c r="HV8" s="284"/>
      <c r="HW8" s="284"/>
      <c r="HX8" s="284"/>
      <c r="HY8" s="284"/>
      <c r="HZ8" s="284"/>
      <c r="IA8" s="284"/>
      <c r="IB8" s="284"/>
      <c r="IC8" s="284"/>
      <c r="ID8" s="284"/>
      <c r="IE8" s="284"/>
      <c r="IF8" s="284"/>
      <c r="IG8" s="284"/>
      <c r="IH8" s="284"/>
      <c r="II8" s="284"/>
      <c r="IJ8" s="284"/>
      <c r="IK8" s="284"/>
      <c r="IL8" s="284"/>
      <c r="IM8" s="284"/>
      <c r="IN8" s="284"/>
      <c r="IO8" s="284"/>
      <c r="IP8" s="284"/>
      <c r="IQ8" s="284"/>
      <c r="IR8" s="284"/>
      <c r="IS8" s="284"/>
      <c r="IT8" s="284"/>
    </row>
    <row r="9" spans="1:254" s="275" customFormat="1" ht="24.0" customHeight="1" x14ac:dyDescent="0.15">
      <c r="A9" s="288" t="s">
        <v>539</v>
      </c>
      <c r="B9" s="975"/>
      <c r="C9" s="975"/>
      <c r="D9" s="975">
        <v>239</v>
      </c>
      <c r="E9" s="328"/>
      <c r="F9" s="329">
        <v>-0.1</v>
      </c>
      <c r="G9" s="284"/>
      <c r="H9" s="336"/>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c r="EU9" s="284"/>
      <c r="EV9" s="284"/>
      <c r="EW9" s="284"/>
      <c r="EX9" s="284"/>
      <c r="EY9" s="284"/>
      <c r="EZ9" s="284"/>
      <c r="FA9" s="284"/>
      <c r="FB9" s="284"/>
      <c r="FC9" s="284"/>
      <c r="FD9" s="284"/>
      <c r="FE9" s="284"/>
      <c r="FF9" s="284"/>
      <c r="FG9" s="284"/>
      <c r="FH9" s="284"/>
      <c r="FI9" s="284"/>
      <c r="FJ9" s="284"/>
      <c r="FK9" s="284"/>
      <c r="FL9" s="284"/>
      <c r="FM9" s="284"/>
      <c r="FN9" s="284"/>
      <c r="FO9" s="284"/>
      <c r="FP9" s="284"/>
      <c r="FQ9" s="284"/>
      <c r="FR9" s="284"/>
      <c r="FS9" s="284"/>
      <c r="FT9" s="284"/>
      <c r="FU9" s="284"/>
      <c r="FV9" s="284"/>
      <c r="FW9" s="284"/>
      <c r="FX9" s="284"/>
      <c r="FY9" s="284"/>
      <c r="FZ9" s="284"/>
      <c r="GA9" s="284"/>
      <c r="GB9" s="284"/>
      <c r="GC9" s="284"/>
      <c r="GD9" s="284"/>
      <c r="GE9" s="284"/>
      <c r="GF9" s="284"/>
      <c r="GG9" s="284"/>
      <c r="GH9" s="284"/>
      <c r="GI9" s="284"/>
      <c r="GJ9" s="284"/>
      <c r="GK9" s="284"/>
      <c r="GL9" s="284"/>
      <c r="GM9" s="284"/>
      <c r="GN9" s="284"/>
      <c r="GO9" s="284"/>
      <c r="GP9" s="284"/>
      <c r="GQ9" s="284"/>
      <c r="GR9" s="284"/>
      <c r="GS9" s="284"/>
      <c r="GT9" s="284"/>
      <c r="GU9" s="284"/>
      <c r="GV9" s="284"/>
      <c r="GW9" s="284"/>
      <c r="GX9" s="284"/>
      <c r="GY9" s="284"/>
      <c r="GZ9" s="284"/>
      <c r="HA9" s="284"/>
      <c r="HB9" s="284"/>
      <c r="HC9" s="284"/>
      <c r="HD9" s="284"/>
      <c r="HE9" s="284"/>
      <c r="HF9" s="284"/>
      <c r="HG9" s="284"/>
      <c r="HH9" s="284"/>
      <c r="HI9" s="284"/>
      <c r="HJ9" s="284"/>
      <c r="HK9" s="284"/>
      <c r="HL9" s="284"/>
      <c r="HM9" s="284"/>
      <c r="HN9" s="284"/>
      <c r="HO9" s="284"/>
      <c r="HP9" s="284"/>
      <c r="HQ9" s="284"/>
      <c r="HR9" s="284"/>
      <c r="HS9" s="284"/>
      <c r="HT9" s="284"/>
      <c r="HU9" s="284"/>
      <c r="HV9" s="284"/>
      <c r="HW9" s="284"/>
      <c r="HX9" s="284"/>
      <c r="HY9" s="284"/>
      <c r="HZ9" s="284"/>
      <c r="IA9" s="284"/>
      <c r="IB9" s="284"/>
      <c r="IC9" s="284"/>
      <c r="ID9" s="284"/>
      <c r="IE9" s="284"/>
      <c r="IF9" s="284"/>
      <c r="IG9" s="284"/>
      <c r="IH9" s="284"/>
      <c r="II9" s="284"/>
      <c r="IJ9" s="284"/>
      <c r="IK9" s="284"/>
      <c r="IL9" s="284"/>
      <c r="IM9" s="284"/>
      <c r="IN9" s="284"/>
      <c r="IO9" s="284"/>
      <c r="IP9" s="284"/>
      <c r="IQ9" s="284"/>
      <c r="IR9" s="284"/>
      <c r="IS9" s="284"/>
      <c r="IT9" s="284"/>
    </row>
    <row r="10" spans="1:254" s="275" customFormat="1" ht="24.0" customHeight="1" x14ac:dyDescent="0.15">
      <c r="A10" s="288" t="s">
        <v>540</v>
      </c>
      <c r="B10" s="975">
        <v>800</v>
      </c>
      <c r="C10" s="975">
        <v>800</v>
      </c>
      <c r="D10" s="975">
        <v>2508</v>
      </c>
      <c r="E10" s="642">
        <f>D10/B10</f>
        <v>3.135</v>
      </c>
      <c r="F10" s="329">
        <v>-0.42</v>
      </c>
      <c r="G10" s="284"/>
      <c r="H10" s="336"/>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84"/>
      <c r="IR10" s="284"/>
      <c r="IS10" s="284"/>
      <c r="IT10" s="284"/>
    </row>
    <row r="11" spans="1:254" s="275" customFormat="1" ht="24.0" customHeight="1" x14ac:dyDescent="0.15">
      <c r="A11" s="287" t="s">
        <v>541</v>
      </c>
      <c r="B11" s="975"/>
      <c r="C11" s="975"/>
      <c r="D11" s="975">
        <v>1819</v>
      </c>
      <c r="E11" s="328"/>
      <c r="F11" s="329">
        <v>-0.1</v>
      </c>
      <c r="G11" s="284"/>
      <c r="H11" s="336"/>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c r="EY11" s="284"/>
      <c r="EZ11" s="284"/>
      <c r="FA11" s="284"/>
      <c r="FB11" s="284"/>
      <c r="FC11" s="284"/>
      <c r="FD11" s="284"/>
      <c r="FE11" s="284"/>
      <c r="FF11" s="284"/>
      <c r="FG11" s="284"/>
      <c r="FH11" s="284"/>
      <c r="FI11" s="284"/>
      <c r="FJ11" s="284"/>
      <c r="FK11" s="284"/>
      <c r="FL11" s="284"/>
      <c r="FM11" s="284"/>
      <c r="FN11" s="284"/>
      <c r="FO11" s="284"/>
      <c r="FP11" s="284"/>
      <c r="FQ11" s="284"/>
      <c r="FR11" s="284"/>
      <c r="FS11" s="284"/>
      <c r="FT11" s="284"/>
      <c r="FU11" s="284"/>
      <c r="FV11" s="284"/>
      <c r="FW11" s="284"/>
      <c r="FX11" s="284"/>
      <c r="FY11" s="284"/>
      <c r="FZ11" s="284"/>
      <c r="GA11" s="284"/>
      <c r="GB11" s="284"/>
      <c r="GC11" s="284"/>
      <c r="GD11" s="284"/>
      <c r="GE11" s="284"/>
      <c r="GF11" s="284"/>
      <c r="GG11" s="284"/>
      <c r="GH11" s="284"/>
      <c r="GI11" s="284"/>
      <c r="GJ11" s="284"/>
      <c r="GK11" s="284"/>
      <c r="GL11" s="284"/>
      <c r="GM11" s="284"/>
      <c r="GN11" s="284"/>
      <c r="GO11" s="284"/>
      <c r="GP11" s="284"/>
      <c r="GQ11" s="284"/>
      <c r="GR11" s="284"/>
      <c r="GS11" s="284"/>
      <c r="GT11" s="284"/>
      <c r="GU11" s="284"/>
      <c r="GV11" s="284"/>
      <c r="GW11" s="284"/>
      <c r="GX11" s="284"/>
      <c r="GY11" s="284"/>
      <c r="GZ11" s="284"/>
      <c r="HA11" s="284"/>
      <c r="HB11" s="284"/>
      <c r="HC11" s="284"/>
      <c r="HD11" s="284"/>
      <c r="HE11" s="284"/>
      <c r="HF11" s="284"/>
      <c r="HG11" s="284"/>
      <c r="HH11" s="284"/>
      <c r="HI11" s="284"/>
      <c r="HJ11" s="284"/>
      <c r="HK11" s="284"/>
      <c r="HL11" s="284"/>
      <c r="HM11" s="284"/>
      <c r="HN11" s="284"/>
      <c r="HO11" s="284"/>
      <c r="HP11" s="284"/>
      <c r="HQ11" s="284"/>
      <c r="HR11" s="284"/>
      <c r="HS11" s="284"/>
      <c r="HT11" s="284"/>
      <c r="HU11" s="284"/>
      <c r="HV11" s="284"/>
      <c r="HW11" s="284"/>
      <c r="HX11" s="284"/>
      <c r="HY11" s="284"/>
      <c r="HZ11" s="284"/>
      <c r="IA11" s="284"/>
      <c r="IB11" s="284"/>
      <c r="IC11" s="284"/>
      <c r="ID11" s="284"/>
      <c r="IE11" s="284"/>
      <c r="IF11" s="284"/>
      <c r="IG11" s="284"/>
      <c r="IH11" s="284"/>
      <c r="II11" s="284"/>
      <c r="IJ11" s="284"/>
      <c r="IK11" s="284"/>
      <c r="IL11" s="284"/>
      <c r="IM11" s="284"/>
      <c r="IN11" s="284"/>
      <c r="IO11" s="284"/>
      <c r="IP11" s="284"/>
      <c r="IQ11" s="284"/>
      <c r="IR11" s="284"/>
      <c r="IS11" s="284"/>
      <c r="IT11" s="284"/>
    </row>
    <row r="12" spans="1:254" s="275" customFormat="1" ht="24.0" customHeight="1" x14ac:dyDescent="0.15">
      <c r="A12" s="287" t="s">
        <v>542</v>
      </c>
      <c r="B12" s="975"/>
      <c r="C12" s="975"/>
      <c r="D12" s="975">
        <v>336</v>
      </c>
      <c r="E12" s="328"/>
      <c r="F12" s="329">
        <v>-0.84</v>
      </c>
      <c r="G12" s="284"/>
      <c r="H12" s="336"/>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c r="EU12" s="284"/>
      <c r="EV12" s="284"/>
      <c r="EW12" s="284"/>
      <c r="EX12" s="284"/>
      <c r="EY12" s="284"/>
      <c r="EZ12" s="284"/>
      <c r="FA12" s="284"/>
      <c r="FB12" s="284"/>
      <c r="FC12" s="284"/>
      <c r="FD12" s="284"/>
      <c r="FE12" s="284"/>
      <c r="FF12" s="284"/>
      <c r="FG12" s="284"/>
      <c r="FH12" s="284"/>
      <c r="FI12" s="284"/>
      <c r="FJ12" s="284"/>
      <c r="FK12" s="284"/>
      <c r="FL12" s="284"/>
      <c r="FM12" s="284"/>
      <c r="FN12" s="284"/>
      <c r="FO12" s="284"/>
      <c r="FP12" s="284"/>
      <c r="FQ12" s="284"/>
      <c r="FR12" s="284"/>
      <c r="FS12" s="284"/>
      <c r="FT12" s="284"/>
      <c r="FU12" s="284"/>
      <c r="FV12" s="284"/>
      <c r="FW12" s="284"/>
      <c r="FX12" s="284"/>
      <c r="FY12" s="284"/>
      <c r="FZ12" s="284"/>
      <c r="GA12" s="284"/>
      <c r="GB12" s="284"/>
      <c r="GC12" s="284"/>
      <c r="GD12" s="284"/>
      <c r="GE12" s="284"/>
      <c r="GF12" s="284"/>
      <c r="GG12" s="284"/>
      <c r="GH12" s="284"/>
      <c r="GI12" s="284"/>
      <c r="GJ12" s="284"/>
      <c r="GK12" s="284"/>
      <c r="GL12" s="284"/>
      <c r="GM12" s="284"/>
      <c r="GN12" s="284"/>
      <c r="GO12" s="284"/>
      <c r="GP12" s="284"/>
      <c r="GQ12" s="284"/>
      <c r="GR12" s="284"/>
      <c r="GS12" s="284"/>
      <c r="GT12" s="284"/>
      <c r="GU12" s="284"/>
      <c r="GV12" s="284"/>
      <c r="GW12" s="284"/>
      <c r="GX12" s="284"/>
      <c r="GY12" s="284"/>
      <c r="GZ12" s="284"/>
      <c r="HA12" s="284"/>
      <c r="HB12" s="284"/>
      <c r="HC12" s="284"/>
      <c r="HD12" s="284"/>
      <c r="HE12" s="284"/>
      <c r="HF12" s="284"/>
      <c r="HG12" s="284"/>
      <c r="HH12" s="284"/>
      <c r="HI12" s="284"/>
      <c r="HJ12" s="284"/>
      <c r="HK12" s="284"/>
      <c r="HL12" s="284"/>
      <c r="HM12" s="284"/>
      <c r="HN12" s="284"/>
      <c r="HO12" s="284"/>
      <c r="HP12" s="284"/>
      <c r="HQ12" s="284"/>
      <c r="HR12" s="284"/>
      <c r="HS12" s="284"/>
      <c r="HT12" s="284"/>
      <c r="HU12" s="284"/>
      <c r="HV12" s="284"/>
      <c r="HW12" s="284"/>
      <c r="HX12" s="284"/>
      <c r="HY12" s="284"/>
      <c r="HZ12" s="284"/>
      <c r="IA12" s="284"/>
      <c r="IB12" s="284"/>
      <c r="IC12" s="284"/>
      <c r="ID12" s="284"/>
      <c r="IE12" s="284"/>
      <c r="IF12" s="284"/>
      <c r="IG12" s="284"/>
      <c r="IH12" s="284"/>
      <c r="II12" s="284"/>
      <c r="IJ12" s="284"/>
      <c r="IK12" s="284"/>
      <c r="IL12" s="284"/>
      <c r="IM12" s="284"/>
      <c r="IN12" s="284"/>
      <c r="IO12" s="284"/>
      <c r="IP12" s="284"/>
      <c r="IQ12" s="284"/>
      <c r="IR12" s="284"/>
      <c r="IS12" s="284"/>
      <c r="IT12" s="284"/>
    </row>
    <row r="13" spans="1:254" s="275" customFormat="1" ht="24.0" customHeight="1" x14ac:dyDescent="0.15">
      <c r="A13" s="287" t="s">
        <v>543</v>
      </c>
      <c r="B13" s="975"/>
      <c r="C13" s="975"/>
      <c r="D13" s="975">
        <v>409</v>
      </c>
      <c r="E13" s="328"/>
      <c r="F13" s="329">
        <v>-0.86</v>
      </c>
      <c r="G13" s="284"/>
      <c r="H13" s="336"/>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4"/>
      <c r="DE13" s="284"/>
      <c r="DF13" s="284"/>
      <c r="DG13" s="284"/>
      <c r="DH13" s="284"/>
      <c r="DI13" s="284"/>
      <c r="DJ13" s="284"/>
      <c r="DK13" s="284"/>
      <c r="DL13" s="284"/>
      <c r="DM13" s="284"/>
      <c r="DN13" s="284"/>
      <c r="DO13" s="284"/>
      <c r="DP13" s="284"/>
      <c r="DQ13" s="284"/>
      <c r="DR13" s="284"/>
      <c r="DS13" s="284"/>
      <c r="DT13" s="284"/>
      <c r="DU13" s="284"/>
      <c r="DV13" s="284"/>
      <c r="DW13" s="284"/>
      <c r="DX13" s="284"/>
      <c r="DY13" s="284"/>
      <c r="DZ13" s="284"/>
      <c r="EA13" s="284"/>
      <c r="EB13" s="284"/>
      <c r="EC13" s="284"/>
      <c r="ED13" s="284"/>
      <c r="EE13" s="284"/>
      <c r="EF13" s="284"/>
      <c r="EG13" s="284"/>
      <c r="EH13" s="284"/>
      <c r="EI13" s="284"/>
      <c r="EJ13" s="284"/>
      <c r="EK13" s="284"/>
      <c r="EL13" s="284"/>
      <c r="EM13" s="284"/>
      <c r="EN13" s="284"/>
      <c r="EO13" s="284"/>
      <c r="EP13" s="284"/>
      <c r="EQ13" s="284"/>
      <c r="ER13" s="284"/>
      <c r="ES13" s="284"/>
      <c r="ET13" s="284"/>
      <c r="EU13" s="284"/>
      <c r="EV13" s="284"/>
      <c r="EW13" s="284"/>
      <c r="EX13" s="284"/>
      <c r="EY13" s="284"/>
      <c r="EZ13" s="284"/>
      <c r="FA13" s="284"/>
      <c r="FB13" s="284"/>
      <c r="FC13" s="284"/>
      <c r="FD13" s="284"/>
      <c r="FE13" s="284"/>
      <c r="FF13" s="284"/>
      <c r="FG13" s="284"/>
      <c r="FH13" s="284"/>
      <c r="FI13" s="284"/>
      <c r="FJ13" s="284"/>
      <c r="FK13" s="284"/>
      <c r="FL13" s="284"/>
      <c r="FM13" s="284"/>
      <c r="FN13" s="284"/>
      <c r="FO13" s="284"/>
      <c r="FP13" s="284"/>
      <c r="FQ13" s="284"/>
      <c r="FR13" s="284"/>
      <c r="FS13" s="284"/>
      <c r="FT13" s="284"/>
      <c r="FU13" s="284"/>
      <c r="FV13" s="284"/>
      <c r="FW13" s="284"/>
      <c r="FX13" s="284"/>
      <c r="FY13" s="284"/>
      <c r="FZ13" s="284"/>
      <c r="GA13" s="284"/>
      <c r="GB13" s="284"/>
      <c r="GC13" s="284"/>
      <c r="GD13" s="284"/>
      <c r="GE13" s="284"/>
      <c r="GF13" s="284"/>
      <c r="GG13" s="284"/>
      <c r="GH13" s="284"/>
      <c r="GI13" s="284"/>
      <c r="GJ13" s="284"/>
      <c r="GK13" s="284"/>
      <c r="GL13" s="284"/>
      <c r="GM13" s="284"/>
      <c r="GN13" s="284"/>
      <c r="GO13" s="284"/>
      <c r="GP13" s="284"/>
      <c r="GQ13" s="284"/>
      <c r="GR13" s="284"/>
      <c r="GS13" s="284"/>
      <c r="GT13" s="284"/>
      <c r="GU13" s="284"/>
      <c r="GV13" s="284"/>
      <c r="GW13" s="284"/>
      <c r="GX13" s="284"/>
      <c r="GY13" s="284"/>
      <c r="GZ13" s="284"/>
      <c r="HA13" s="284"/>
      <c r="HB13" s="284"/>
      <c r="HC13" s="284"/>
      <c r="HD13" s="284"/>
      <c r="HE13" s="284"/>
      <c r="HF13" s="284"/>
      <c r="HG13" s="284"/>
      <c r="HH13" s="284"/>
      <c r="HI13" s="284"/>
      <c r="HJ13" s="284"/>
      <c r="HK13" s="284"/>
      <c r="HL13" s="284"/>
      <c r="HM13" s="284"/>
      <c r="HN13" s="284"/>
      <c r="HO13" s="284"/>
      <c r="HP13" s="284"/>
      <c r="HQ13" s="284"/>
      <c r="HR13" s="284"/>
      <c r="HS13" s="284"/>
      <c r="HT13" s="284"/>
      <c r="HU13" s="284"/>
      <c r="HV13" s="284"/>
      <c r="HW13" s="284"/>
      <c r="HX13" s="284"/>
      <c r="HY13" s="284"/>
      <c r="HZ13" s="284"/>
      <c r="IA13" s="284"/>
      <c r="IB13" s="284"/>
      <c r="IC13" s="284"/>
      <c r="ID13" s="284"/>
      <c r="IE13" s="284"/>
      <c r="IF13" s="284"/>
      <c r="IG13" s="284"/>
      <c r="IH13" s="284"/>
      <c r="II13" s="284"/>
      <c r="IJ13" s="284"/>
      <c r="IK13" s="284"/>
      <c r="IL13" s="284"/>
      <c r="IM13" s="284"/>
      <c r="IN13" s="284"/>
      <c r="IO13" s="284"/>
      <c r="IP13" s="284"/>
      <c r="IQ13" s="284"/>
      <c r="IR13" s="284"/>
      <c r="IS13" s="284"/>
      <c r="IT13" s="284"/>
    </row>
    <row r="14" spans="1:254" s="275" customFormat="1" ht="24.0" customHeight="1" x14ac:dyDescent="0.15">
      <c r="A14" s="287" t="s">
        <v>544</v>
      </c>
      <c r="B14" s="975"/>
      <c r="C14" s="975"/>
      <c r="D14" s="975">
        <v>-56</v>
      </c>
      <c r="E14" s="328"/>
      <c r="F14" s="638">
        <v>0</v>
      </c>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c r="EU14" s="284"/>
      <c r="EV14" s="284"/>
      <c r="EW14" s="284"/>
      <c r="EX14" s="284"/>
      <c r="EY14" s="284"/>
      <c r="EZ14" s="284"/>
      <c r="FA14" s="284"/>
      <c r="FB14" s="284"/>
      <c r="FC14" s="284"/>
      <c r="FD14" s="284"/>
      <c r="FE14" s="284"/>
      <c r="FF14" s="284"/>
      <c r="FG14" s="284"/>
      <c r="FH14" s="284"/>
      <c r="FI14" s="284"/>
      <c r="FJ14" s="284"/>
      <c r="FK14" s="284"/>
      <c r="FL14" s="284"/>
      <c r="FM14" s="284"/>
      <c r="FN14" s="284"/>
      <c r="FO14" s="284"/>
      <c r="FP14" s="284"/>
      <c r="FQ14" s="284"/>
      <c r="FR14" s="284"/>
      <c r="FS14" s="284"/>
      <c r="FT14" s="284"/>
      <c r="FU14" s="284"/>
      <c r="FV14" s="284"/>
      <c r="FW14" s="284"/>
      <c r="FX14" s="284"/>
      <c r="FY14" s="284"/>
      <c r="FZ14" s="284"/>
      <c r="GA14" s="284"/>
      <c r="GB14" s="284"/>
      <c r="GC14" s="284"/>
      <c r="GD14" s="284"/>
      <c r="GE14" s="284"/>
      <c r="GF14" s="284"/>
      <c r="GG14" s="284"/>
      <c r="GH14" s="284"/>
      <c r="GI14" s="284"/>
      <c r="GJ14" s="284"/>
      <c r="GK14" s="284"/>
      <c r="GL14" s="284"/>
      <c r="GM14" s="284"/>
      <c r="GN14" s="284"/>
      <c r="GO14" s="284"/>
      <c r="GP14" s="284"/>
      <c r="GQ14" s="284"/>
      <c r="GR14" s="284"/>
      <c r="GS14" s="284"/>
      <c r="GT14" s="284"/>
      <c r="GU14" s="284"/>
      <c r="GV14" s="284"/>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c r="IF14" s="284"/>
      <c r="IG14" s="284"/>
      <c r="IH14" s="284"/>
      <c r="II14" s="284"/>
      <c r="IJ14" s="284"/>
      <c r="IK14" s="284"/>
      <c r="IL14" s="284"/>
      <c r="IM14" s="284"/>
      <c r="IN14" s="284"/>
      <c r="IO14" s="284"/>
      <c r="IP14" s="284"/>
      <c r="IQ14" s="284"/>
      <c r="IR14" s="284"/>
      <c r="IS14" s="284"/>
      <c r="IT14" s="284"/>
    </row>
    <row r="15" spans="1:254" s="275" customFormat="1" ht="24.0" customHeight="1" x14ac:dyDescent="0.15">
      <c r="A15" s="287" t="s">
        <v>545</v>
      </c>
      <c r="B15" s="975"/>
      <c r="C15" s="975"/>
      <c r="D15" s="975"/>
      <c r="E15" s="328"/>
      <c r="F15" s="638"/>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4"/>
      <c r="HC15" s="284"/>
      <c r="HD15" s="284"/>
      <c r="HE15" s="284"/>
      <c r="HF15" s="284"/>
      <c r="HG15" s="284"/>
      <c r="HH15" s="284"/>
      <c r="HI15" s="284"/>
      <c r="HJ15" s="284"/>
      <c r="HK15" s="284"/>
      <c r="HL15" s="284"/>
      <c r="HM15" s="284"/>
      <c r="HN15" s="284"/>
      <c r="HO15" s="284"/>
      <c r="HP15" s="284"/>
      <c r="HQ15" s="284"/>
      <c r="HR15" s="284"/>
      <c r="HS15" s="284"/>
      <c r="HT15" s="284"/>
      <c r="HU15" s="284"/>
      <c r="HV15" s="284"/>
      <c r="HW15" s="284"/>
      <c r="HX15" s="284"/>
      <c r="HY15" s="284"/>
      <c r="HZ15" s="284"/>
      <c r="IA15" s="284"/>
      <c r="IB15" s="284"/>
      <c r="IC15" s="284"/>
      <c r="ID15" s="284"/>
      <c r="IE15" s="284"/>
      <c r="IF15" s="284"/>
      <c r="IG15" s="284"/>
      <c r="IH15" s="284"/>
      <c r="II15" s="284"/>
      <c r="IJ15" s="284"/>
      <c r="IK15" s="284"/>
      <c r="IL15" s="284"/>
      <c r="IM15" s="284"/>
      <c r="IN15" s="284"/>
      <c r="IO15" s="284"/>
      <c r="IP15" s="284"/>
      <c r="IQ15" s="284"/>
      <c r="IR15" s="284"/>
      <c r="IS15" s="284"/>
      <c r="IT15" s="284"/>
    </row>
    <row r="16" spans="1:254" s="275" customFormat="1" ht="24.0" customHeight="1" x14ac:dyDescent="0.15">
      <c r="A16" s="288" t="s">
        <v>546</v>
      </c>
      <c r="B16" s="975"/>
      <c r="C16" s="975"/>
      <c r="D16" s="975">
        <v>92</v>
      </c>
      <c r="E16" s="328"/>
      <c r="F16" s="637">
        <v>1</v>
      </c>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4"/>
      <c r="HC16" s="284"/>
      <c r="HD16" s="284"/>
      <c r="HE16" s="284"/>
      <c r="HF16" s="284"/>
      <c r="HG16" s="284"/>
      <c r="HH16" s="284"/>
      <c r="HI16" s="284"/>
      <c r="HJ16" s="284"/>
      <c r="HK16" s="284"/>
      <c r="HL16" s="284"/>
      <c r="HM16" s="284"/>
      <c r="HN16" s="284"/>
      <c r="HO16" s="284"/>
      <c r="HP16" s="284"/>
      <c r="HQ16" s="284"/>
      <c r="HR16" s="284"/>
      <c r="HS16" s="284"/>
      <c r="HT16" s="284"/>
      <c r="HU16" s="284"/>
      <c r="HV16" s="284"/>
      <c r="HW16" s="284"/>
      <c r="HX16" s="284"/>
      <c r="HY16" s="284"/>
      <c r="HZ16" s="284"/>
      <c r="IA16" s="284"/>
      <c r="IB16" s="284"/>
      <c r="IC16" s="284"/>
      <c r="ID16" s="284"/>
      <c r="IE16" s="284"/>
      <c r="IF16" s="284"/>
      <c r="IG16" s="284"/>
      <c r="IH16" s="284"/>
      <c r="II16" s="284"/>
      <c r="IJ16" s="284"/>
      <c r="IK16" s="284"/>
      <c r="IL16" s="284"/>
      <c r="IM16" s="284"/>
      <c r="IN16" s="284"/>
      <c r="IO16" s="284"/>
      <c r="IP16" s="284"/>
      <c r="IQ16" s="284"/>
      <c r="IR16" s="284"/>
      <c r="IS16" s="284"/>
      <c r="IT16" s="284"/>
    </row>
    <row r="17" spans="1:254" s="275" customFormat="1" ht="24.0" customHeight="1" x14ac:dyDescent="0.15">
      <c r="A17" s="288" t="s">
        <v>547</v>
      </c>
      <c r="B17" s="975"/>
      <c r="C17" s="975"/>
      <c r="D17" s="975"/>
      <c r="E17" s="328"/>
      <c r="F17" s="641"/>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row>
    <row r="18" spans="1:254" s="274" customFormat="1" ht="24.0" customHeight="1" x14ac:dyDescent="0.15">
      <c r="A18" s="324" t="s">
        <v>548</v>
      </c>
      <c r="B18" s="974"/>
      <c r="C18" s="974"/>
      <c r="D18" s="974"/>
      <c r="E18" s="324"/>
      <c r="F18" s="332"/>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row>
    <row r="19" spans="1:254" s="275" customFormat="1" ht="24.0" customHeight="1" x14ac:dyDescent="0.15">
      <c r="A19" s="288" t="s">
        <v>549</v>
      </c>
      <c r="B19" s="973"/>
      <c r="C19" s="973"/>
      <c r="D19" s="973"/>
      <c r="E19" s="288"/>
      <c r="F19" s="331"/>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row>
    <row r="20" spans="1:254" s="275" customFormat="1" ht="24.0" customHeight="1" x14ac:dyDescent="0.15">
      <c r="A20" s="288" t="s">
        <v>550</v>
      </c>
      <c r="B20" s="973"/>
      <c r="C20" s="973"/>
      <c r="D20" s="973"/>
      <c r="E20" s="288"/>
      <c r="F20" s="331"/>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row>
    <row r="21" spans="1:254" s="275" customFormat="1" ht="24.0" customHeight="1" x14ac:dyDescent="0.15">
      <c r="A21" s="288" t="s">
        <v>551</v>
      </c>
      <c r="B21" s="973"/>
      <c r="C21" s="973"/>
      <c r="D21" s="973"/>
      <c r="E21" s="288"/>
      <c r="F21" s="331"/>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row>
    <row r="22" spans="1:254" s="275" customFormat="1" ht="24.0" customHeight="1" x14ac:dyDescent="0.15">
      <c r="A22" s="288" t="s">
        <v>552</v>
      </c>
      <c r="B22" s="973"/>
      <c r="C22" s="973"/>
      <c r="D22" s="973"/>
      <c r="E22" s="288"/>
      <c r="F22" s="331"/>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row>
    <row r="23" spans="1:254" s="275" customFormat="1" ht="24.0" customHeight="1" x14ac:dyDescent="0.15">
      <c r="A23" s="288" t="s">
        <v>553</v>
      </c>
      <c r="B23" s="973"/>
      <c r="C23" s="973"/>
      <c r="D23" s="973"/>
      <c r="E23" s="288"/>
      <c r="F23" s="331"/>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c r="FE23" s="284"/>
      <c r="FF23" s="284"/>
      <c r="FG23" s="284"/>
      <c r="FH23" s="284"/>
      <c r="FI23" s="284"/>
      <c r="FJ23" s="284"/>
      <c r="FK23" s="284"/>
      <c r="FL23" s="284"/>
      <c r="FM23" s="284"/>
      <c r="FN23" s="284"/>
      <c r="FO23" s="284"/>
      <c r="FP23" s="284"/>
      <c r="FQ23" s="284"/>
      <c r="FR23" s="284"/>
      <c r="FS23" s="284"/>
      <c r="FT23" s="284"/>
      <c r="FU23" s="284"/>
      <c r="FV23" s="284"/>
      <c r="FW23" s="284"/>
      <c r="FX23" s="284"/>
      <c r="FY23" s="284"/>
      <c r="FZ23" s="284"/>
      <c r="GA23" s="284"/>
      <c r="GB23" s="284"/>
      <c r="GC23" s="284"/>
      <c r="GD23" s="284"/>
      <c r="GE23" s="284"/>
      <c r="GF23" s="284"/>
      <c r="GG23" s="284"/>
      <c r="GH23" s="284"/>
      <c r="GI23" s="284"/>
      <c r="GJ23" s="284"/>
      <c r="GK23" s="284"/>
      <c r="GL23" s="284"/>
      <c r="GM23" s="284"/>
      <c r="GN23" s="284"/>
      <c r="GO23" s="284"/>
      <c r="GP23" s="284"/>
      <c r="GQ23" s="284"/>
      <c r="GR23" s="284"/>
      <c r="GS23" s="284"/>
      <c r="GT23" s="284"/>
      <c r="GU23" s="284"/>
      <c r="GV23" s="284"/>
      <c r="GW23" s="284"/>
      <c r="GX23" s="284"/>
      <c r="GY23" s="284"/>
      <c r="GZ23" s="284"/>
      <c r="HA23" s="284"/>
      <c r="HB23" s="284"/>
      <c r="HC23" s="284"/>
      <c r="HD23" s="284"/>
      <c r="HE23" s="284"/>
      <c r="HF23" s="284"/>
      <c r="HG23" s="284"/>
      <c r="HH23" s="284"/>
      <c r="HI23" s="284"/>
      <c r="HJ23" s="284"/>
      <c r="HK23" s="284"/>
      <c r="HL23" s="284"/>
      <c r="HM23" s="284"/>
      <c r="HN23" s="284"/>
      <c r="HO23" s="284"/>
      <c r="HP23" s="284"/>
      <c r="HQ23" s="284"/>
      <c r="HR23" s="284"/>
      <c r="HS23" s="284"/>
      <c r="HT23" s="284"/>
      <c r="HU23" s="284"/>
      <c r="HV23" s="284"/>
      <c r="HW23" s="284"/>
      <c r="HX23" s="284"/>
      <c r="HY23" s="284"/>
      <c r="HZ23" s="284"/>
      <c r="IA23" s="284"/>
      <c r="IB23" s="284"/>
      <c r="IC23" s="284"/>
      <c r="ID23" s="284"/>
      <c r="IE23" s="284"/>
      <c r="IF23" s="284"/>
      <c r="IG23" s="284"/>
      <c r="IH23" s="284"/>
      <c r="II23" s="284"/>
      <c r="IJ23" s="284"/>
      <c r="IK23" s="284"/>
      <c r="IL23" s="284"/>
      <c r="IM23" s="284"/>
      <c r="IN23" s="284"/>
      <c r="IO23" s="284"/>
      <c r="IP23" s="284"/>
      <c r="IQ23" s="284"/>
      <c r="IR23" s="284"/>
      <c r="IS23" s="284"/>
      <c r="IT23" s="284"/>
    </row>
    <row r="24" spans="1:254" s="275" customFormat="1" ht="24.0" customHeight="1" x14ac:dyDescent="0.15">
      <c r="A24" s="288" t="s">
        <v>554</v>
      </c>
      <c r="B24" s="973"/>
      <c r="C24" s="973"/>
      <c r="D24" s="973"/>
      <c r="E24" s="288"/>
      <c r="F24" s="331"/>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c r="GM24" s="284"/>
      <c r="GN24" s="284"/>
      <c r="GO24" s="284"/>
      <c r="GP24" s="284"/>
      <c r="GQ24" s="284"/>
      <c r="GR24" s="284"/>
      <c r="GS24" s="284"/>
      <c r="GT24" s="284"/>
      <c r="GU24" s="284"/>
      <c r="GV24" s="284"/>
      <c r="GW24" s="284"/>
      <c r="GX24" s="284"/>
      <c r="GY24" s="284"/>
      <c r="GZ24" s="284"/>
      <c r="HA24" s="284"/>
      <c r="HB24" s="284"/>
      <c r="HC24" s="284"/>
      <c r="HD24" s="284"/>
      <c r="HE24" s="284"/>
      <c r="HF24" s="284"/>
      <c r="HG24" s="284"/>
      <c r="HH24" s="284"/>
      <c r="HI24" s="284"/>
      <c r="HJ24" s="284"/>
      <c r="HK24" s="284"/>
      <c r="HL24" s="284"/>
      <c r="HM24" s="284"/>
      <c r="HN24" s="284"/>
      <c r="HO24" s="284"/>
      <c r="HP24" s="284"/>
      <c r="HQ24" s="284"/>
      <c r="HR24" s="284"/>
      <c r="HS24" s="284"/>
      <c r="HT24" s="284"/>
      <c r="HU24" s="284"/>
      <c r="HV24" s="284"/>
      <c r="HW24" s="284"/>
      <c r="HX24" s="284"/>
      <c r="HY24" s="284"/>
      <c r="HZ24" s="284"/>
      <c r="IA24" s="284"/>
      <c r="IB24" s="284"/>
      <c r="IC24" s="284"/>
      <c r="ID24" s="284"/>
      <c r="IE24" s="284"/>
      <c r="IF24" s="284"/>
      <c r="IG24" s="284"/>
      <c r="IH24" s="284"/>
      <c r="II24" s="284"/>
      <c r="IJ24" s="284"/>
      <c r="IK24" s="284"/>
      <c r="IL24" s="284"/>
      <c r="IM24" s="284"/>
      <c r="IN24" s="284"/>
      <c r="IO24" s="284"/>
      <c r="IP24" s="284"/>
      <c r="IQ24" s="284"/>
      <c r="IR24" s="284"/>
      <c r="IS24" s="284"/>
      <c r="IT24" s="284"/>
    </row>
    <row r="25" spans="1:254" s="275" customFormat="1" ht="24.0" customHeight="1" x14ac:dyDescent="0.15">
      <c r="A25" s="288" t="s">
        <v>555</v>
      </c>
      <c r="B25" s="973"/>
      <c r="C25" s="973"/>
      <c r="D25" s="973"/>
      <c r="E25" s="288"/>
      <c r="F25" s="331"/>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c r="IQ25" s="284"/>
      <c r="IR25" s="284"/>
      <c r="IS25" s="284"/>
      <c r="IT25" s="284"/>
    </row>
    <row r="26" spans="1:254" s="275" customFormat="1" ht="24.0" customHeight="1" x14ac:dyDescent="0.15">
      <c r="A26" s="288" t="s">
        <v>556</v>
      </c>
      <c r="B26" s="973"/>
      <c r="C26" s="973"/>
      <c r="D26" s="973"/>
      <c r="E26" s="288"/>
      <c r="F26" s="331"/>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c r="GY26" s="284"/>
      <c r="GZ26" s="284"/>
      <c r="HA26" s="284"/>
      <c r="HB26" s="284"/>
      <c r="HC26" s="284"/>
      <c r="HD26" s="284"/>
      <c r="HE26" s="284"/>
      <c r="HF26" s="284"/>
      <c r="HG26" s="284"/>
      <c r="HH26" s="284"/>
      <c r="HI26" s="284"/>
      <c r="HJ26" s="284"/>
      <c r="HK26" s="284"/>
      <c r="HL26" s="284"/>
      <c r="HM26" s="284"/>
      <c r="HN26" s="284"/>
      <c r="HO26" s="284"/>
      <c r="HP26" s="284"/>
      <c r="HQ26" s="284"/>
      <c r="HR26" s="284"/>
      <c r="HS26" s="284"/>
      <c r="HT26" s="284"/>
      <c r="HU26" s="284"/>
      <c r="HV26" s="284"/>
      <c r="HW26" s="284"/>
      <c r="HX26" s="284"/>
      <c r="HY26" s="284"/>
      <c r="HZ26" s="284"/>
      <c r="IA26" s="284"/>
      <c r="IB26" s="284"/>
      <c r="IC26" s="284"/>
      <c r="ID26" s="284"/>
      <c r="IE26" s="284"/>
      <c r="IF26" s="284"/>
      <c r="IG26" s="284"/>
      <c r="IH26" s="284"/>
      <c r="II26" s="284"/>
      <c r="IJ26" s="284"/>
      <c r="IK26" s="284"/>
      <c r="IL26" s="284"/>
      <c r="IM26" s="284"/>
      <c r="IN26" s="284"/>
      <c r="IO26" s="284"/>
      <c r="IP26" s="284"/>
      <c r="IQ26" s="284"/>
      <c r="IR26" s="284"/>
      <c r="IS26" s="284"/>
      <c r="IT26" s="284"/>
    </row>
    <row r="27" spans="1:254" s="275" customFormat="1" ht="24.0" customHeight="1" x14ac:dyDescent="0.15">
      <c r="A27" s="288" t="s">
        <v>557</v>
      </c>
      <c r="B27" s="973"/>
      <c r="C27" s="973"/>
      <c r="D27" s="973"/>
      <c r="E27" s="288"/>
      <c r="F27" s="331"/>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c r="HB27" s="284"/>
      <c r="HC27" s="284"/>
      <c r="HD27" s="284"/>
      <c r="HE27" s="284"/>
      <c r="HF27" s="284"/>
      <c r="HG27" s="284"/>
      <c r="HH27" s="284"/>
      <c r="HI27" s="284"/>
      <c r="HJ27" s="284"/>
      <c r="HK27" s="284"/>
      <c r="HL27" s="284"/>
      <c r="HM27" s="284"/>
      <c r="HN27" s="284"/>
      <c r="HO27" s="284"/>
      <c r="HP27" s="284"/>
      <c r="HQ27" s="284"/>
      <c r="HR27" s="284"/>
      <c r="HS27" s="284"/>
      <c r="HT27" s="284"/>
      <c r="HU27" s="284"/>
      <c r="HV27" s="284"/>
      <c r="HW27" s="284"/>
      <c r="HX27" s="284"/>
      <c r="HY27" s="284"/>
      <c r="HZ27" s="284"/>
      <c r="IA27" s="284"/>
      <c r="IB27" s="284"/>
      <c r="IC27" s="284"/>
      <c r="ID27" s="284"/>
      <c r="IE27" s="284"/>
      <c r="IF27" s="284"/>
      <c r="IG27" s="284"/>
      <c r="IH27" s="284"/>
      <c r="II27" s="284"/>
      <c r="IJ27" s="284"/>
      <c r="IK27" s="284"/>
      <c r="IL27" s="284"/>
      <c r="IM27" s="284"/>
      <c r="IN27" s="284"/>
      <c r="IO27" s="284"/>
      <c r="IP27" s="284"/>
      <c r="IQ27" s="284"/>
      <c r="IR27" s="284"/>
      <c r="IS27" s="284"/>
      <c r="IT27" s="284"/>
    </row>
    <row r="28" spans="1:254" s="275" customFormat="1" ht="24.0" customHeight="1" x14ac:dyDescent="0.15">
      <c r="A28" s="288" t="s">
        <v>558</v>
      </c>
      <c r="B28" s="973"/>
      <c r="C28" s="973"/>
      <c r="D28" s="973"/>
      <c r="E28" s="288"/>
      <c r="F28" s="331"/>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c r="CI28" s="284"/>
      <c r="CJ28" s="284"/>
      <c r="CK28" s="284"/>
      <c r="CL28" s="284"/>
      <c r="CM28" s="284"/>
      <c r="CN28" s="284"/>
      <c r="CO28" s="284"/>
      <c r="CP28" s="284"/>
      <c r="CQ28" s="284"/>
      <c r="CR28" s="284"/>
      <c r="CS28" s="284"/>
      <c r="CT28" s="284"/>
      <c r="CU28" s="284"/>
      <c r="CV28" s="284"/>
      <c r="CW28" s="284"/>
      <c r="CX28" s="284"/>
      <c r="CY28" s="284"/>
      <c r="CZ28" s="284"/>
      <c r="DA28" s="284"/>
      <c r="DB28" s="284"/>
      <c r="DC28" s="284"/>
      <c r="DD28" s="284"/>
      <c r="DE28" s="284"/>
      <c r="DF28" s="284"/>
      <c r="DG28" s="284"/>
      <c r="DH28" s="284"/>
      <c r="DI28" s="284"/>
      <c r="DJ28" s="284"/>
      <c r="DK28" s="284"/>
      <c r="DL28" s="284"/>
      <c r="DM28" s="284"/>
      <c r="DN28" s="284"/>
      <c r="DO28" s="284"/>
      <c r="DP28" s="284"/>
      <c r="DQ28" s="284"/>
      <c r="DR28" s="284"/>
      <c r="DS28" s="284"/>
      <c r="DT28" s="284"/>
      <c r="DU28" s="284"/>
      <c r="DV28" s="284"/>
      <c r="DW28" s="284"/>
      <c r="DX28" s="284"/>
      <c r="DY28" s="284"/>
      <c r="DZ28" s="284"/>
      <c r="EA28" s="284"/>
      <c r="EB28" s="284"/>
      <c r="EC28" s="284"/>
      <c r="ED28" s="284"/>
      <c r="EE28" s="284"/>
      <c r="EF28" s="284"/>
      <c r="EG28" s="284"/>
      <c r="EH28" s="284"/>
      <c r="EI28" s="284"/>
      <c r="EJ28" s="284"/>
      <c r="EK28" s="284"/>
      <c r="EL28" s="284"/>
      <c r="EM28" s="284"/>
      <c r="EN28" s="284"/>
      <c r="EO28" s="284"/>
      <c r="EP28" s="284"/>
      <c r="EQ28" s="284"/>
      <c r="ER28" s="284"/>
      <c r="ES28" s="284"/>
      <c r="ET28" s="284"/>
      <c r="EU28" s="284"/>
      <c r="EV28" s="284"/>
      <c r="EW28" s="284"/>
      <c r="EX28" s="284"/>
      <c r="EY28" s="284"/>
      <c r="EZ28" s="284"/>
      <c r="FA28" s="284"/>
      <c r="FB28" s="284"/>
      <c r="FC28" s="284"/>
      <c r="FD28" s="284"/>
      <c r="FE28" s="284"/>
      <c r="FF28" s="284"/>
      <c r="FG28" s="284"/>
      <c r="FH28" s="284"/>
      <c r="FI28" s="284"/>
      <c r="FJ28" s="284"/>
      <c r="FK28" s="284"/>
      <c r="FL28" s="284"/>
      <c r="FM28" s="284"/>
      <c r="FN28" s="284"/>
      <c r="FO28" s="284"/>
      <c r="FP28" s="284"/>
      <c r="FQ28" s="284"/>
      <c r="FR28" s="284"/>
      <c r="FS28" s="284"/>
      <c r="FT28" s="284"/>
      <c r="FU28" s="284"/>
      <c r="FV28" s="284"/>
      <c r="FW28" s="284"/>
      <c r="FX28" s="284"/>
      <c r="FY28" s="284"/>
      <c r="FZ28" s="284"/>
      <c r="GA28" s="284"/>
      <c r="GB28" s="284"/>
      <c r="GC28" s="284"/>
      <c r="GD28" s="284"/>
      <c r="GE28" s="284"/>
      <c r="GF28" s="284"/>
      <c r="GG28" s="284"/>
      <c r="GH28" s="284"/>
      <c r="GI28" s="284"/>
      <c r="GJ28" s="284"/>
      <c r="GK28" s="284"/>
      <c r="GL28" s="284"/>
      <c r="GM28" s="284"/>
      <c r="GN28" s="284"/>
      <c r="GO28" s="284"/>
      <c r="GP28" s="284"/>
      <c r="GQ28" s="284"/>
      <c r="GR28" s="284"/>
      <c r="GS28" s="284"/>
      <c r="GT28" s="284"/>
      <c r="GU28" s="284"/>
      <c r="GV28" s="284"/>
      <c r="GW28" s="284"/>
      <c r="GX28" s="284"/>
      <c r="GY28" s="284"/>
      <c r="GZ28" s="284"/>
      <c r="HA28" s="284"/>
      <c r="HB28" s="284"/>
      <c r="HC28" s="284"/>
      <c r="HD28" s="284"/>
      <c r="HE28" s="284"/>
      <c r="HF28" s="284"/>
      <c r="HG28" s="284"/>
      <c r="HH28" s="284"/>
      <c r="HI28" s="284"/>
      <c r="HJ28" s="284"/>
      <c r="HK28" s="284"/>
      <c r="HL28" s="284"/>
      <c r="HM28" s="284"/>
      <c r="HN28" s="284"/>
      <c r="HO28" s="284"/>
      <c r="HP28" s="284"/>
      <c r="HQ28" s="284"/>
      <c r="HR28" s="284"/>
      <c r="HS28" s="284"/>
      <c r="HT28" s="284"/>
      <c r="HU28" s="284"/>
      <c r="HV28" s="284"/>
      <c r="HW28" s="284"/>
      <c r="HX28" s="284"/>
      <c r="HY28" s="284"/>
      <c r="HZ28" s="284"/>
      <c r="IA28" s="284"/>
      <c r="IB28" s="284"/>
      <c r="IC28" s="284"/>
      <c r="ID28" s="284"/>
      <c r="IE28" s="284"/>
      <c r="IF28" s="284"/>
      <c r="IG28" s="284"/>
      <c r="IH28" s="284"/>
      <c r="II28" s="284"/>
      <c r="IJ28" s="284"/>
      <c r="IK28" s="284"/>
      <c r="IL28" s="284"/>
      <c r="IM28" s="284"/>
      <c r="IN28" s="284"/>
      <c r="IO28" s="284"/>
      <c r="IP28" s="284"/>
      <c r="IQ28" s="284"/>
      <c r="IR28" s="284"/>
      <c r="IS28" s="284"/>
      <c r="IT28" s="284"/>
    </row>
    <row r="29" spans="1:254" s="275" customFormat="1" ht="24.0" customHeight="1" x14ac:dyDescent="0.15">
      <c r="A29" s="288" t="s">
        <v>559</v>
      </c>
      <c r="B29" s="973"/>
      <c r="C29" s="973"/>
      <c r="D29" s="973"/>
      <c r="E29" s="288"/>
      <c r="F29" s="331"/>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c r="EU29" s="284"/>
      <c r="EV29" s="284"/>
      <c r="EW29" s="284"/>
      <c r="EX29" s="284"/>
      <c r="EY29" s="284"/>
      <c r="EZ29" s="284"/>
      <c r="FA29" s="284"/>
      <c r="FB29" s="284"/>
      <c r="FC29" s="284"/>
      <c r="FD29" s="284"/>
      <c r="FE29" s="284"/>
      <c r="FF29" s="284"/>
      <c r="FG29" s="284"/>
      <c r="FH29" s="284"/>
      <c r="FI29" s="284"/>
      <c r="FJ29" s="284"/>
      <c r="FK29" s="284"/>
      <c r="FL29" s="284"/>
      <c r="FM29" s="284"/>
      <c r="FN29" s="284"/>
      <c r="FO29" s="284"/>
      <c r="FP29" s="284"/>
      <c r="FQ29" s="284"/>
      <c r="FR29" s="284"/>
      <c r="FS29" s="284"/>
      <c r="FT29" s="284"/>
      <c r="FU29" s="284"/>
      <c r="FV29" s="284"/>
      <c r="FW29" s="284"/>
      <c r="FX29" s="284"/>
      <c r="FY29" s="284"/>
      <c r="FZ29" s="284"/>
      <c r="GA29" s="284"/>
      <c r="GB29" s="284"/>
      <c r="GC29" s="284"/>
      <c r="GD29" s="284"/>
      <c r="GE29" s="284"/>
      <c r="GF29" s="284"/>
      <c r="GG29" s="284"/>
      <c r="GH29" s="284"/>
      <c r="GI29" s="284"/>
      <c r="GJ29" s="284"/>
      <c r="GK29" s="284"/>
      <c r="GL29" s="284"/>
      <c r="GM29" s="284"/>
      <c r="GN29" s="284"/>
      <c r="GO29" s="284"/>
      <c r="GP29" s="284"/>
      <c r="GQ29" s="284"/>
      <c r="GR29" s="284"/>
      <c r="GS29" s="284"/>
      <c r="GT29" s="284"/>
      <c r="GU29" s="284"/>
      <c r="GV29" s="284"/>
      <c r="GW29" s="284"/>
      <c r="GX29" s="284"/>
      <c r="GY29" s="284"/>
      <c r="GZ29" s="284"/>
      <c r="HA29" s="284"/>
      <c r="HB29" s="284"/>
      <c r="HC29" s="284"/>
      <c r="HD29" s="284"/>
      <c r="HE29" s="284"/>
      <c r="HF29" s="284"/>
      <c r="HG29" s="284"/>
      <c r="HH29" s="284"/>
      <c r="HI29" s="284"/>
      <c r="HJ29" s="284"/>
      <c r="HK29" s="284"/>
      <c r="HL29" s="284"/>
      <c r="HM29" s="284"/>
      <c r="HN29" s="284"/>
      <c r="HO29" s="284"/>
      <c r="HP29" s="284"/>
      <c r="HQ29" s="284"/>
      <c r="HR29" s="284"/>
      <c r="HS29" s="284"/>
      <c r="HT29" s="284"/>
      <c r="HU29" s="284"/>
      <c r="HV29" s="284"/>
      <c r="HW29" s="284"/>
      <c r="HX29" s="284"/>
      <c r="HY29" s="284"/>
      <c r="HZ29" s="284"/>
      <c r="IA29" s="284"/>
      <c r="IB29" s="284"/>
      <c r="IC29" s="284"/>
      <c r="ID29" s="284"/>
      <c r="IE29" s="284"/>
      <c r="IF29" s="284"/>
      <c r="IG29" s="284"/>
      <c r="IH29" s="284"/>
      <c r="II29" s="284"/>
      <c r="IJ29" s="284"/>
      <c r="IK29" s="284"/>
      <c r="IL29" s="284"/>
      <c r="IM29" s="284"/>
      <c r="IN29" s="284"/>
      <c r="IO29" s="284"/>
      <c r="IP29" s="284"/>
      <c r="IQ29" s="284"/>
      <c r="IR29" s="284"/>
      <c r="IS29" s="284"/>
      <c r="IT29" s="284"/>
    </row>
    <row r="30" spans="1:254" s="275" customFormat="1" ht="24.0" customHeight="1" x14ac:dyDescent="0.15">
      <c r="A30" s="288" t="s">
        <v>560</v>
      </c>
      <c r="B30" s="973"/>
      <c r="C30" s="973"/>
      <c r="D30" s="973"/>
      <c r="E30" s="288"/>
      <c r="F30" s="331"/>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c r="GY30" s="284"/>
      <c r="GZ30" s="284"/>
      <c r="HA30" s="284"/>
      <c r="HB30" s="284"/>
      <c r="HC30" s="284"/>
      <c r="HD30" s="284"/>
      <c r="HE30" s="284"/>
      <c r="HF30" s="284"/>
      <c r="HG30" s="284"/>
      <c r="HH30" s="284"/>
      <c r="HI30" s="284"/>
      <c r="HJ30" s="284"/>
      <c r="HK30" s="284"/>
      <c r="HL30" s="284"/>
      <c r="HM30" s="284"/>
      <c r="HN30" s="284"/>
      <c r="HO30" s="284"/>
      <c r="HP30" s="284"/>
      <c r="HQ30" s="284"/>
      <c r="HR30" s="284"/>
      <c r="HS30" s="284"/>
      <c r="HT30" s="284"/>
      <c r="HU30" s="284"/>
      <c r="HV30" s="284"/>
      <c r="HW30" s="284"/>
      <c r="HX30" s="284"/>
      <c r="HY30" s="284"/>
      <c r="HZ30" s="284"/>
      <c r="IA30" s="284"/>
      <c r="IB30" s="284"/>
      <c r="IC30" s="284"/>
      <c r="ID30" s="284"/>
      <c r="IE30" s="284"/>
      <c r="IF30" s="284"/>
      <c r="IG30" s="284"/>
      <c r="IH30" s="284"/>
      <c r="II30" s="284"/>
      <c r="IJ30" s="284"/>
      <c r="IK30" s="284"/>
      <c r="IL30" s="284"/>
      <c r="IM30" s="284"/>
      <c r="IN30" s="284"/>
      <c r="IO30" s="284"/>
      <c r="IP30" s="284"/>
      <c r="IQ30" s="284"/>
      <c r="IR30" s="284"/>
      <c r="IS30" s="284"/>
      <c r="IT30" s="284"/>
    </row>
    <row r="31" spans="1:254" s="275" customFormat="1" ht="24.0" customHeight="1" x14ac:dyDescent="0.15">
      <c r="A31" s="288" t="s">
        <v>561</v>
      </c>
      <c r="B31" s="973"/>
      <c r="C31" s="973"/>
      <c r="D31" s="973"/>
      <c r="E31" s="288"/>
      <c r="F31" s="331"/>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284"/>
      <c r="CR31" s="284"/>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284"/>
      <c r="DT31" s="284"/>
      <c r="DU31" s="284"/>
      <c r="DV31" s="284"/>
      <c r="DW31" s="284"/>
      <c r="DX31" s="284"/>
      <c r="DY31" s="284"/>
      <c r="DZ31" s="284"/>
      <c r="EA31" s="284"/>
      <c r="EB31" s="284"/>
      <c r="EC31" s="284"/>
      <c r="ED31" s="284"/>
      <c r="EE31" s="284"/>
      <c r="EF31" s="284"/>
      <c r="EG31" s="284"/>
      <c r="EH31" s="284"/>
      <c r="EI31" s="284"/>
      <c r="EJ31" s="284"/>
      <c r="EK31" s="284"/>
      <c r="EL31" s="284"/>
      <c r="EM31" s="284"/>
      <c r="EN31" s="284"/>
      <c r="EO31" s="284"/>
      <c r="EP31" s="284"/>
      <c r="EQ31" s="284"/>
      <c r="ER31" s="284"/>
      <c r="ES31" s="284"/>
      <c r="ET31" s="284"/>
      <c r="EU31" s="284"/>
      <c r="EV31" s="284"/>
      <c r="EW31" s="284"/>
      <c r="EX31" s="284"/>
      <c r="EY31" s="284"/>
      <c r="EZ31" s="284"/>
      <c r="FA31" s="284"/>
      <c r="FB31" s="284"/>
      <c r="FC31" s="284"/>
      <c r="FD31" s="284"/>
      <c r="FE31" s="284"/>
      <c r="FF31" s="284"/>
      <c r="FG31" s="284"/>
      <c r="FH31" s="284"/>
      <c r="FI31" s="284"/>
      <c r="FJ31" s="284"/>
      <c r="FK31" s="284"/>
      <c r="FL31" s="284"/>
      <c r="FM31" s="284"/>
      <c r="FN31" s="284"/>
      <c r="FO31" s="284"/>
      <c r="FP31" s="284"/>
      <c r="FQ31" s="284"/>
      <c r="FR31" s="284"/>
      <c r="FS31" s="284"/>
      <c r="FT31" s="284"/>
      <c r="FU31" s="284"/>
      <c r="FV31" s="284"/>
      <c r="FW31" s="284"/>
      <c r="FX31" s="284"/>
      <c r="FY31" s="284"/>
      <c r="FZ31" s="284"/>
      <c r="GA31" s="284"/>
      <c r="GB31" s="284"/>
      <c r="GC31" s="284"/>
      <c r="GD31" s="284"/>
      <c r="GE31" s="284"/>
      <c r="GF31" s="284"/>
      <c r="GG31" s="284"/>
      <c r="GH31" s="284"/>
      <c r="GI31" s="284"/>
      <c r="GJ31" s="284"/>
      <c r="GK31" s="284"/>
      <c r="GL31" s="284"/>
      <c r="GM31" s="284"/>
      <c r="GN31" s="284"/>
      <c r="GO31" s="284"/>
      <c r="GP31" s="284"/>
      <c r="GQ31" s="284"/>
      <c r="GR31" s="284"/>
      <c r="GS31" s="284"/>
      <c r="GT31" s="284"/>
      <c r="GU31" s="284"/>
      <c r="GV31" s="284"/>
      <c r="GW31" s="284"/>
      <c r="GX31" s="284"/>
      <c r="GY31" s="284"/>
      <c r="GZ31" s="284"/>
      <c r="HA31" s="284"/>
      <c r="HB31" s="284"/>
      <c r="HC31" s="284"/>
      <c r="HD31" s="284"/>
      <c r="HE31" s="284"/>
      <c r="HF31" s="284"/>
      <c r="HG31" s="284"/>
      <c r="HH31" s="284"/>
      <c r="HI31" s="284"/>
      <c r="HJ31" s="284"/>
      <c r="HK31" s="284"/>
      <c r="HL31" s="284"/>
      <c r="HM31" s="284"/>
      <c r="HN31" s="284"/>
      <c r="HO31" s="284"/>
      <c r="HP31" s="284"/>
      <c r="HQ31" s="284"/>
      <c r="HR31" s="284"/>
      <c r="HS31" s="284"/>
      <c r="HT31" s="284"/>
      <c r="HU31" s="284"/>
      <c r="HV31" s="284"/>
      <c r="HW31" s="284"/>
      <c r="HX31" s="284"/>
      <c r="HY31" s="284"/>
      <c r="HZ31" s="284"/>
      <c r="IA31" s="284"/>
      <c r="IB31" s="284"/>
      <c r="IC31" s="284"/>
      <c r="ID31" s="284"/>
      <c r="IE31" s="284"/>
      <c r="IF31" s="284"/>
      <c r="IG31" s="284"/>
      <c r="IH31" s="284"/>
      <c r="II31" s="284"/>
      <c r="IJ31" s="284"/>
      <c r="IK31" s="284"/>
      <c r="IL31" s="284"/>
      <c r="IM31" s="284"/>
      <c r="IN31" s="284"/>
      <c r="IO31" s="284"/>
      <c r="IP31" s="284"/>
      <c r="IQ31" s="284"/>
      <c r="IR31" s="284"/>
      <c r="IS31" s="284"/>
      <c r="IT31" s="284"/>
    </row>
    <row r="32" spans="1:254" s="275" customFormat="1" ht="24.0" customHeight="1" x14ac:dyDescent="0.15">
      <c r="A32" s="288" t="s">
        <v>562</v>
      </c>
      <c r="B32" s="973"/>
      <c r="C32" s="973"/>
      <c r="D32" s="973"/>
      <c r="E32" s="288"/>
      <c r="F32" s="331"/>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c r="EU32" s="284"/>
      <c r="EV32" s="284"/>
      <c r="EW32" s="284"/>
      <c r="EX32" s="284"/>
      <c r="EY32" s="284"/>
      <c r="EZ32" s="284"/>
      <c r="FA32" s="284"/>
      <c r="FB32" s="284"/>
      <c r="FC32" s="284"/>
      <c r="FD32" s="284"/>
      <c r="FE32" s="284"/>
      <c r="FF32" s="284"/>
      <c r="FG32" s="284"/>
      <c r="FH32" s="284"/>
      <c r="FI32" s="284"/>
      <c r="FJ32" s="284"/>
      <c r="FK32" s="284"/>
      <c r="FL32" s="284"/>
      <c r="FM32" s="284"/>
      <c r="FN32" s="284"/>
      <c r="FO32" s="284"/>
      <c r="FP32" s="284"/>
      <c r="FQ32" s="284"/>
      <c r="FR32" s="284"/>
      <c r="FS32" s="284"/>
      <c r="FT32" s="284"/>
      <c r="FU32" s="284"/>
      <c r="FV32" s="284"/>
      <c r="FW32" s="284"/>
      <c r="FX32" s="284"/>
      <c r="FY32" s="284"/>
      <c r="FZ32" s="284"/>
      <c r="GA32" s="284"/>
      <c r="GB32" s="284"/>
      <c r="GC32" s="284"/>
      <c r="GD32" s="284"/>
      <c r="GE32" s="284"/>
      <c r="GF32" s="284"/>
      <c r="GG32" s="284"/>
      <c r="GH32" s="284"/>
      <c r="GI32" s="284"/>
      <c r="GJ32" s="284"/>
      <c r="GK32" s="284"/>
      <c r="GL32" s="284"/>
      <c r="GM32" s="284"/>
      <c r="GN32" s="284"/>
      <c r="GO32" s="284"/>
      <c r="GP32" s="284"/>
      <c r="GQ32" s="284"/>
      <c r="GR32" s="284"/>
      <c r="GS32" s="284"/>
      <c r="GT32" s="284"/>
      <c r="GU32" s="284"/>
      <c r="GV32" s="284"/>
      <c r="GW32" s="284"/>
      <c r="GX32" s="284"/>
      <c r="GY32" s="284"/>
      <c r="GZ32" s="284"/>
      <c r="HA32" s="284"/>
      <c r="HB32" s="284"/>
      <c r="HC32" s="284"/>
      <c r="HD32" s="284"/>
      <c r="HE32" s="284"/>
      <c r="HF32" s="284"/>
      <c r="HG32" s="284"/>
      <c r="HH32" s="284"/>
      <c r="HI32" s="284"/>
      <c r="HJ32" s="284"/>
      <c r="HK32" s="284"/>
      <c r="HL32" s="284"/>
      <c r="HM32" s="284"/>
      <c r="HN32" s="284"/>
      <c r="HO32" s="284"/>
      <c r="HP32" s="284"/>
      <c r="HQ32" s="284"/>
      <c r="HR32" s="284"/>
      <c r="HS32" s="284"/>
      <c r="HT32" s="284"/>
      <c r="HU32" s="284"/>
      <c r="HV32" s="284"/>
      <c r="HW32" s="284"/>
      <c r="HX32" s="284"/>
      <c r="HY32" s="284"/>
      <c r="HZ32" s="284"/>
      <c r="IA32" s="284"/>
      <c r="IB32" s="284"/>
      <c r="IC32" s="284"/>
      <c r="ID32" s="284"/>
      <c r="IE32" s="284"/>
      <c r="IF32" s="284"/>
      <c r="IG32" s="284"/>
      <c r="IH32" s="284"/>
      <c r="II32" s="284"/>
      <c r="IJ32" s="284"/>
      <c r="IK32" s="284"/>
      <c r="IL32" s="284"/>
      <c r="IM32" s="284"/>
      <c r="IN32" s="284"/>
      <c r="IO32" s="284"/>
      <c r="IP32" s="284"/>
      <c r="IQ32" s="284"/>
      <c r="IR32" s="284"/>
      <c r="IS32" s="284"/>
      <c r="IT32" s="284"/>
    </row>
    <row r="33" spans="1:254" s="275" customFormat="1" ht="24.0" customHeight="1" x14ac:dyDescent="0.15">
      <c r="A33" s="288" t="s">
        <v>563</v>
      </c>
      <c r="B33" s="973"/>
      <c r="C33" s="973"/>
      <c r="D33" s="973"/>
      <c r="E33" s="288"/>
      <c r="F33" s="331"/>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c r="IQ33" s="284"/>
      <c r="IR33" s="284"/>
      <c r="IS33" s="284"/>
      <c r="IT33" s="284"/>
    </row>
    <row r="34" spans="1:254" s="274" customFormat="1" ht="24.0" customHeight="1" x14ac:dyDescent="0.15">
      <c r="A34" s="319" t="s">
        <v>564</v>
      </c>
      <c r="B34" s="972">
        <f>B18+B5</f>
        <v>800</v>
      </c>
      <c r="C34" s="972">
        <f>C18+C5</f>
        <v>800</v>
      </c>
      <c r="D34" s="972">
        <f>D18+D5</f>
        <v>2953</v>
      </c>
      <c r="E34" s="255">
        <f>D34/B34</f>
        <v>3.69125</v>
      </c>
      <c r="F34" s="255">
        <f>F18+F5</f>
        <v>-0.38</v>
      </c>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c r="CI34" s="284"/>
      <c r="CJ34" s="284"/>
      <c r="CK34" s="284"/>
      <c r="CL34" s="284"/>
      <c r="CM34" s="284"/>
      <c r="CN34" s="284"/>
      <c r="CO34" s="284"/>
      <c r="CP34" s="284"/>
      <c r="CQ34" s="284"/>
      <c r="CR34" s="284"/>
      <c r="CS34" s="284"/>
      <c r="CT34" s="284"/>
      <c r="CU34" s="284"/>
      <c r="CV34" s="284"/>
      <c r="CW34" s="284"/>
      <c r="CX34" s="284"/>
      <c r="CY34" s="284"/>
      <c r="CZ34" s="284"/>
      <c r="DA34" s="284"/>
      <c r="DB34" s="284"/>
      <c r="DC34" s="284"/>
      <c r="DD34" s="284"/>
      <c r="DE34" s="284"/>
      <c r="DF34" s="284"/>
      <c r="DG34" s="284"/>
      <c r="DH34" s="284"/>
      <c r="DI34" s="284"/>
      <c r="DJ34" s="284"/>
      <c r="DK34" s="284"/>
      <c r="DL34" s="284"/>
      <c r="DM34" s="284"/>
      <c r="DN34" s="284"/>
      <c r="DO34" s="284"/>
      <c r="DP34" s="284"/>
      <c r="DQ34" s="284"/>
      <c r="DR34" s="284"/>
      <c r="DS34" s="284"/>
      <c r="DT34" s="284"/>
      <c r="DU34" s="284"/>
      <c r="DV34" s="284"/>
      <c r="DW34" s="284"/>
      <c r="DX34" s="284"/>
      <c r="DY34" s="284"/>
      <c r="DZ34" s="284"/>
      <c r="EA34" s="284"/>
      <c r="EB34" s="284"/>
      <c r="EC34" s="284"/>
      <c r="ED34" s="284"/>
      <c r="EE34" s="284"/>
      <c r="EF34" s="284"/>
      <c r="EG34" s="284"/>
      <c r="EH34" s="284"/>
      <c r="EI34" s="284"/>
      <c r="EJ34" s="284"/>
      <c r="EK34" s="284"/>
      <c r="EL34" s="284"/>
      <c r="EM34" s="284"/>
      <c r="EN34" s="284"/>
      <c r="EO34" s="284"/>
      <c r="EP34" s="284"/>
      <c r="EQ34" s="284"/>
      <c r="ER34" s="284"/>
      <c r="ES34" s="284"/>
      <c r="ET34" s="284"/>
      <c r="EU34" s="284"/>
      <c r="EV34" s="284"/>
      <c r="EW34" s="284"/>
      <c r="EX34" s="284"/>
      <c r="EY34" s="284"/>
      <c r="EZ34" s="284"/>
      <c r="FA34" s="284"/>
      <c r="FB34" s="284"/>
      <c r="FC34" s="284"/>
      <c r="FD34" s="284"/>
      <c r="FE34" s="284"/>
      <c r="FF34" s="284"/>
      <c r="FG34" s="284"/>
      <c r="FH34" s="284"/>
      <c r="FI34" s="284"/>
      <c r="FJ34" s="284"/>
      <c r="FK34" s="284"/>
      <c r="FL34" s="284"/>
      <c r="FM34" s="284"/>
      <c r="FN34" s="284"/>
      <c r="FO34" s="284"/>
      <c r="FP34" s="284"/>
      <c r="FQ34" s="284"/>
      <c r="FR34" s="284"/>
      <c r="FS34" s="284"/>
      <c r="FT34" s="284"/>
      <c r="FU34" s="284"/>
      <c r="FV34" s="284"/>
      <c r="FW34" s="284"/>
      <c r="FX34" s="284"/>
      <c r="FY34" s="284"/>
      <c r="FZ34" s="284"/>
      <c r="GA34" s="284"/>
      <c r="GB34" s="284"/>
      <c r="GC34" s="284"/>
      <c r="GD34" s="284"/>
      <c r="GE34" s="284"/>
      <c r="GF34" s="284"/>
      <c r="GG34" s="284"/>
      <c r="GH34" s="284"/>
      <c r="GI34" s="284"/>
      <c r="GJ34" s="284"/>
      <c r="GK34" s="284"/>
      <c r="GL34" s="284"/>
      <c r="GM34" s="284"/>
      <c r="GN34" s="284"/>
      <c r="GO34" s="284"/>
      <c r="GP34" s="284"/>
      <c r="GQ34" s="284"/>
      <c r="GR34" s="284"/>
      <c r="GS34" s="284"/>
      <c r="GT34" s="284"/>
      <c r="GU34" s="284"/>
      <c r="GV34" s="284"/>
      <c r="GW34" s="284"/>
      <c r="GX34" s="284"/>
      <c r="GY34" s="284"/>
      <c r="GZ34" s="284"/>
      <c r="HA34" s="284"/>
      <c r="HB34" s="284"/>
      <c r="HC34" s="284"/>
      <c r="HD34" s="284"/>
      <c r="HE34" s="284"/>
      <c r="HF34" s="284"/>
      <c r="HG34" s="284"/>
      <c r="HH34" s="284"/>
      <c r="HI34" s="284"/>
      <c r="HJ34" s="284"/>
      <c r="HK34" s="284"/>
      <c r="HL34" s="284"/>
      <c r="HM34" s="284"/>
      <c r="HN34" s="284"/>
      <c r="HO34" s="284"/>
      <c r="HP34" s="284"/>
      <c r="HQ34" s="284"/>
      <c r="HR34" s="284"/>
      <c r="HS34" s="284"/>
      <c r="HT34" s="284"/>
      <c r="HU34" s="284"/>
      <c r="HV34" s="284"/>
      <c r="HW34" s="284"/>
      <c r="HX34" s="284"/>
      <c r="HY34" s="284"/>
      <c r="HZ34" s="284"/>
      <c r="IA34" s="284"/>
      <c r="IB34" s="284"/>
      <c r="IC34" s="284"/>
      <c r="ID34" s="284"/>
      <c r="IE34" s="284"/>
      <c r="IF34" s="284"/>
      <c r="IG34" s="284"/>
      <c r="IH34" s="284"/>
      <c r="II34" s="284"/>
      <c r="IJ34" s="284"/>
      <c r="IK34" s="284"/>
      <c r="IL34" s="284"/>
      <c r="IM34" s="284"/>
      <c r="IN34" s="284"/>
      <c r="IO34" s="284"/>
      <c r="IP34" s="284"/>
      <c r="IQ34" s="284"/>
      <c r="IR34" s="284"/>
      <c r="IS34" s="284"/>
      <c r="IT34" s="284"/>
    </row>
    <row r="35" spans="1:254" s="275" customFormat="1" ht="24.0" customHeight="1" x14ac:dyDescent="0.15">
      <c r="A35" s="284"/>
      <c r="B35" s="852"/>
      <c r="C35" s="852"/>
      <c r="D35" s="852"/>
      <c r="E35" s="284"/>
      <c r="F35" s="335"/>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c r="EU35" s="284"/>
      <c r="EV35" s="284"/>
      <c r="EW35" s="284"/>
      <c r="EX35" s="284"/>
      <c r="EY35" s="284"/>
      <c r="EZ35" s="284"/>
      <c r="FA35" s="284"/>
      <c r="FB35" s="284"/>
      <c r="FC35" s="284"/>
      <c r="FD35" s="284"/>
      <c r="FE35" s="284"/>
      <c r="FF35" s="284"/>
      <c r="FG35" s="284"/>
      <c r="FH35" s="284"/>
      <c r="FI35" s="284"/>
      <c r="FJ35" s="284"/>
      <c r="FK35" s="284"/>
      <c r="FL35" s="284"/>
      <c r="FM35" s="284"/>
      <c r="FN35" s="284"/>
      <c r="FO35" s="284"/>
      <c r="FP35" s="284"/>
      <c r="FQ35" s="284"/>
      <c r="FR35" s="284"/>
      <c r="FS35" s="284"/>
      <c r="FT35" s="284"/>
      <c r="FU35" s="284"/>
      <c r="FV35" s="284"/>
      <c r="FW35" s="284"/>
      <c r="FX35" s="284"/>
      <c r="FY35" s="284"/>
      <c r="FZ35" s="284"/>
      <c r="GA35" s="284"/>
      <c r="GB35" s="284"/>
      <c r="GC35" s="284"/>
      <c r="GD35" s="284"/>
      <c r="GE35" s="284"/>
      <c r="GF35" s="284"/>
      <c r="GG35" s="284"/>
      <c r="GH35" s="284"/>
      <c r="GI35" s="284"/>
      <c r="GJ35" s="284"/>
      <c r="GK35" s="284"/>
      <c r="GL35" s="284"/>
      <c r="GM35" s="284"/>
      <c r="GN35" s="284"/>
      <c r="GO35" s="284"/>
      <c r="GP35" s="284"/>
      <c r="GQ35" s="284"/>
      <c r="GR35" s="284"/>
      <c r="GS35" s="284"/>
      <c r="GT35" s="284"/>
      <c r="GU35" s="284"/>
      <c r="GV35" s="284"/>
      <c r="GW35" s="284"/>
      <c r="GX35" s="284"/>
      <c r="GY35" s="284"/>
      <c r="GZ35" s="284"/>
      <c r="HA35" s="284"/>
      <c r="HB35" s="284"/>
      <c r="HC35" s="284"/>
      <c r="HD35" s="284"/>
      <c r="HE35" s="284"/>
      <c r="HF35" s="284"/>
      <c r="HG35" s="284"/>
      <c r="HH35" s="284"/>
      <c r="HI35" s="284"/>
      <c r="HJ35" s="284"/>
      <c r="HK35" s="284"/>
      <c r="HL35" s="284"/>
      <c r="HM35" s="284"/>
      <c r="HN35" s="284"/>
      <c r="HO35" s="284"/>
      <c r="HP35" s="284"/>
      <c r="HQ35" s="284"/>
      <c r="HR35" s="284"/>
      <c r="HS35" s="284"/>
      <c r="HT35" s="284"/>
      <c r="HU35" s="284"/>
      <c r="HV35" s="284"/>
      <c r="HW35" s="284"/>
      <c r="HX35" s="284"/>
      <c r="HY35" s="284"/>
      <c r="HZ35" s="284"/>
      <c r="IA35" s="284"/>
      <c r="IB35" s="284"/>
      <c r="IC35" s="284"/>
      <c r="ID35" s="284"/>
      <c r="IE35" s="284"/>
      <c r="IF35" s="284"/>
      <c r="IG35" s="284"/>
      <c r="IH35" s="284"/>
      <c r="II35" s="284"/>
      <c r="IJ35" s="284"/>
      <c r="IK35" s="284"/>
      <c r="IL35" s="284"/>
      <c r="IM35" s="284"/>
      <c r="IN35" s="284"/>
      <c r="IO35" s="284"/>
      <c r="IP35" s="284"/>
      <c r="IQ35" s="284"/>
      <c r="IR35" s="284"/>
      <c r="IS35" s="284"/>
      <c r="IT35" s="284"/>
    </row>
    <row r="36" spans="1:254" ht="24.0" customHeight="1" x14ac:dyDescent="0.15">
      <c r="A36" s="284"/>
      <c r="B36" s="852"/>
      <c r="C36" s="852"/>
      <c r="D36" s="852"/>
      <c r="E36" s="284"/>
      <c r="F36" s="335"/>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284"/>
      <c r="DP36" s="284"/>
      <c r="DQ36" s="284"/>
      <c r="DR36" s="284"/>
      <c r="DS36" s="284"/>
      <c r="DT36" s="284"/>
      <c r="DU36" s="284"/>
      <c r="DV36" s="284"/>
      <c r="DW36" s="284"/>
      <c r="DX36" s="284"/>
      <c r="DY36" s="284"/>
      <c r="DZ36" s="284"/>
      <c r="EA36" s="284"/>
      <c r="EB36" s="284"/>
      <c r="EC36" s="284"/>
      <c r="ED36" s="284"/>
      <c r="EE36" s="284"/>
      <c r="EF36" s="284"/>
      <c r="EG36" s="284"/>
      <c r="EH36" s="284"/>
      <c r="EI36" s="284"/>
      <c r="EJ36" s="284"/>
      <c r="EK36" s="284"/>
      <c r="EL36" s="284"/>
      <c r="EM36" s="284"/>
      <c r="EN36" s="284"/>
      <c r="EO36" s="284"/>
      <c r="EP36" s="284"/>
      <c r="EQ36" s="284"/>
      <c r="ER36" s="284"/>
      <c r="ES36" s="284"/>
      <c r="ET36" s="284"/>
      <c r="EU36" s="284"/>
      <c r="EV36" s="284"/>
      <c r="EW36" s="284"/>
      <c r="EX36" s="284"/>
      <c r="EY36" s="284"/>
      <c r="EZ36" s="284"/>
      <c r="FA36" s="284"/>
      <c r="FB36" s="284"/>
      <c r="FC36" s="284"/>
      <c r="FD36" s="284"/>
      <c r="FE36" s="284"/>
      <c r="FF36" s="284"/>
      <c r="FG36" s="284"/>
      <c r="FH36" s="284"/>
      <c r="FI36" s="284"/>
      <c r="FJ36" s="284"/>
      <c r="FK36" s="284"/>
      <c r="FL36" s="284"/>
      <c r="FM36" s="284"/>
      <c r="FN36" s="284"/>
      <c r="FO36" s="284"/>
      <c r="FP36" s="284"/>
      <c r="FQ36" s="284"/>
      <c r="FR36" s="284"/>
      <c r="FS36" s="284"/>
      <c r="FT36" s="284"/>
      <c r="FU36" s="284"/>
      <c r="FV36" s="284"/>
      <c r="FW36" s="284"/>
      <c r="FX36" s="284"/>
      <c r="FY36" s="284"/>
      <c r="FZ36" s="284"/>
      <c r="GA36" s="284"/>
      <c r="GB36" s="284"/>
      <c r="GC36" s="284"/>
      <c r="GD36" s="284"/>
      <c r="GE36" s="284"/>
      <c r="GF36" s="284"/>
      <c r="GG36" s="284"/>
      <c r="GH36" s="284"/>
      <c r="GI36" s="284"/>
      <c r="GJ36" s="284"/>
      <c r="GK36" s="284"/>
      <c r="GL36" s="284"/>
      <c r="GM36" s="284"/>
      <c r="GN36" s="284"/>
      <c r="GO36" s="284"/>
      <c r="GP36" s="284"/>
      <c r="GQ36" s="284"/>
      <c r="GR36" s="284"/>
      <c r="GS36" s="284"/>
      <c r="GT36" s="284"/>
      <c r="GU36" s="284"/>
      <c r="GV36" s="284"/>
      <c r="GW36" s="284"/>
      <c r="GX36" s="284"/>
      <c r="GY36" s="284"/>
      <c r="GZ36" s="284"/>
      <c r="HA36" s="284"/>
      <c r="HB36" s="284"/>
      <c r="HC36" s="284"/>
      <c r="HD36" s="284"/>
      <c r="HE36" s="284"/>
      <c r="HF36" s="284"/>
      <c r="HG36" s="284"/>
      <c r="HH36" s="284"/>
      <c r="HI36" s="284"/>
      <c r="HJ36" s="284"/>
      <c r="HK36" s="284"/>
      <c r="HL36" s="284"/>
      <c r="HM36" s="284"/>
      <c r="HN36" s="284"/>
      <c r="HO36" s="284"/>
      <c r="HP36" s="284"/>
      <c r="HQ36" s="284"/>
      <c r="HR36" s="284"/>
      <c r="HS36" s="284"/>
      <c r="HT36" s="284"/>
      <c r="HU36" s="284"/>
      <c r="HV36" s="284"/>
      <c r="HW36" s="284"/>
      <c r="HX36" s="284"/>
      <c r="HY36" s="284"/>
      <c r="HZ36" s="284"/>
      <c r="IA36" s="284"/>
      <c r="IB36" s="284"/>
      <c r="IC36" s="284"/>
      <c r="ID36" s="284"/>
      <c r="IE36" s="284"/>
      <c r="IF36" s="284"/>
      <c r="IG36" s="284"/>
      <c r="IH36" s="284"/>
      <c r="II36" s="284"/>
      <c r="IJ36" s="284"/>
      <c r="IK36" s="284"/>
      <c r="IL36" s="284"/>
      <c r="IM36" s="284"/>
      <c r="IN36" s="284"/>
      <c r="IO36" s="284"/>
      <c r="IP36" s="284"/>
      <c r="IQ36" s="284"/>
      <c r="IR36" s="284"/>
      <c r="IS36" s="284"/>
      <c r="IT36" s="284"/>
    </row>
    <row r="37" spans="1:254" ht="24.0" customHeight="1" x14ac:dyDescent="0.15">
      <c r="A37" s="284"/>
      <c r="B37" s="852"/>
      <c r="C37" s="852"/>
      <c r="D37" s="852"/>
      <c r="E37" s="284"/>
      <c r="F37" s="335"/>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c r="DB37" s="284"/>
      <c r="DC37" s="284"/>
      <c r="DD37" s="284"/>
      <c r="DE37" s="284"/>
      <c r="DF37" s="284"/>
      <c r="DG37" s="284"/>
      <c r="DH37" s="284"/>
      <c r="DI37" s="284"/>
      <c r="DJ37" s="284"/>
      <c r="DK37" s="284"/>
      <c r="DL37" s="284"/>
      <c r="DM37" s="284"/>
      <c r="DN37" s="284"/>
      <c r="DO37" s="284"/>
      <c r="DP37" s="284"/>
      <c r="DQ37" s="284"/>
      <c r="DR37" s="284"/>
      <c r="DS37" s="284"/>
      <c r="DT37" s="284"/>
      <c r="DU37" s="284"/>
      <c r="DV37" s="284"/>
      <c r="DW37" s="284"/>
      <c r="DX37" s="284"/>
      <c r="DY37" s="284"/>
      <c r="DZ37" s="284"/>
      <c r="EA37" s="284"/>
      <c r="EB37" s="284"/>
      <c r="EC37" s="284"/>
      <c r="ED37" s="284"/>
      <c r="EE37" s="284"/>
      <c r="EF37" s="284"/>
      <c r="EG37" s="284"/>
      <c r="EH37" s="284"/>
      <c r="EI37" s="284"/>
      <c r="EJ37" s="284"/>
      <c r="EK37" s="284"/>
      <c r="EL37" s="284"/>
      <c r="EM37" s="284"/>
      <c r="EN37" s="284"/>
      <c r="EO37" s="284"/>
      <c r="EP37" s="284"/>
      <c r="EQ37" s="284"/>
      <c r="ER37" s="284"/>
      <c r="ES37" s="284"/>
      <c r="ET37" s="284"/>
      <c r="EU37" s="284"/>
      <c r="EV37" s="284"/>
      <c r="EW37" s="284"/>
      <c r="EX37" s="284"/>
      <c r="EY37" s="284"/>
      <c r="EZ37" s="284"/>
      <c r="FA37" s="284"/>
      <c r="FB37" s="284"/>
      <c r="FC37" s="284"/>
      <c r="FD37" s="284"/>
      <c r="FE37" s="284"/>
      <c r="FF37" s="284"/>
      <c r="FG37" s="284"/>
      <c r="FH37" s="284"/>
      <c r="FI37" s="284"/>
      <c r="FJ37" s="284"/>
      <c r="FK37" s="284"/>
      <c r="FL37" s="284"/>
      <c r="FM37" s="284"/>
      <c r="FN37" s="284"/>
      <c r="FO37" s="284"/>
      <c r="FP37" s="284"/>
      <c r="FQ37" s="284"/>
      <c r="FR37" s="284"/>
      <c r="FS37" s="284"/>
      <c r="FT37" s="284"/>
      <c r="FU37" s="284"/>
      <c r="FV37" s="284"/>
      <c r="FW37" s="284"/>
      <c r="FX37" s="284"/>
      <c r="FY37" s="284"/>
      <c r="FZ37" s="284"/>
      <c r="GA37" s="284"/>
      <c r="GB37" s="284"/>
      <c r="GC37" s="284"/>
      <c r="GD37" s="284"/>
      <c r="GE37" s="284"/>
      <c r="GF37" s="284"/>
      <c r="GG37" s="284"/>
      <c r="GH37" s="284"/>
      <c r="GI37" s="284"/>
      <c r="GJ37" s="284"/>
      <c r="GK37" s="284"/>
      <c r="GL37" s="284"/>
      <c r="GM37" s="284"/>
      <c r="GN37" s="284"/>
      <c r="GO37" s="284"/>
      <c r="GP37" s="284"/>
      <c r="GQ37" s="284"/>
      <c r="GR37" s="284"/>
      <c r="GS37" s="284"/>
      <c r="GT37" s="284"/>
      <c r="GU37" s="284"/>
      <c r="GV37" s="284"/>
      <c r="GW37" s="284"/>
      <c r="GX37" s="284"/>
      <c r="GY37" s="284"/>
      <c r="GZ37" s="284"/>
      <c r="HA37" s="284"/>
      <c r="HB37" s="284"/>
      <c r="HC37" s="284"/>
      <c r="HD37" s="284"/>
      <c r="HE37" s="284"/>
      <c r="HF37" s="284"/>
      <c r="HG37" s="284"/>
      <c r="HH37" s="284"/>
      <c r="HI37" s="284"/>
      <c r="HJ37" s="284"/>
      <c r="HK37" s="284"/>
      <c r="HL37" s="284"/>
      <c r="HM37" s="284"/>
      <c r="HN37" s="284"/>
      <c r="HO37" s="284"/>
      <c r="HP37" s="284"/>
      <c r="HQ37" s="284"/>
      <c r="HR37" s="284"/>
      <c r="HS37" s="284"/>
      <c r="HT37" s="284"/>
      <c r="HU37" s="284"/>
      <c r="HV37" s="284"/>
      <c r="HW37" s="284"/>
      <c r="HX37" s="284"/>
      <c r="HY37" s="284"/>
      <c r="HZ37" s="284"/>
      <c r="IA37" s="284"/>
      <c r="IB37" s="284"/>
      <c r="IC37" s="284"/>
      <c r="ID37" s="284"/>
      <c r="IE37" s="284"/>
      <c r="IF37" s="284"/>
      <c r="IG37" s="284"/>
      <c r="IH37" s="284"/>
      <c r="II37" s="284"/>
      <c r="IJ37" s="284"/>
      <c r="IK37" s="284"/>
      <c r="IL37" s="284"/>
      <c r="IM37" s="284"/>
      <c r="IN37" s="284"/>
      <c r="IO37" s="284"/>
      <c r="IP37" s="284"/>
      <c r="IQ37" s="284"/>
      <c r="IR37" s="284"/>
      <c r="IS37" s="284"/>
      <c r="IT37" s="284"/>
    </row>
    <row r="38" spans="1:254" ht="24.0" customHeight="1" x14ac:dyDescent="0.15">
      <c r="A38" s="284"/>
      <c r="B38" s="852"/>
      <c r="C38" s="852"/>
      <c r="D38" s="852"/>
      <c r="E38" s="284"/>
      <c r="F38" s="335"/>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c r="GY38" s="284"/>
      <c r="GZ38" s="284"/>
      <c r="HA38" s="284"/>
      <c r="HB38" s="284"/>
      <c r="HC38" s="284"/>
      <c r="HD38" s="284"/>
      <c r="HE38" s="284"/>
      <c r="HF38" s="284"/>
      <c r="HG38" s="284"/>
      <c r="HH38" s="284"/>
      <c r="HI38" s="284"/>
      <c r="HJ38" s="284"/>
      <c r="HK38" s="284"/>
      <c r="HL38" s="284"/>
      <c r="HM38" s="284"/>
      <c r="HN38" s="284"/>
      <c r="HO38" s="284"/>
      <c r="HP38" s="284"/>
      <c r="HQ38" s="284"/>
      <c r="HR38" s="284"/>
      <c r="HS38" s="284"/>
      <c r="HT38" s="284"/>
      <c r="HU38" s="284"/>
      <c r="HV38" s="284"/>
      <c r="HW38" s="284"/>
      <c r="HX38" s="284"/>
      <c r="HY38" s="284"/>
      <c r="HZ38" s="284"/>
      <c r="IA38" s="284"/>
      <c r="IB38" s="284"/>
      <c r="IC38" s="284"/>
      <c r="ID38" s="284"/>
      <c r="IE38" s="284"/>
      <c r="IF38" s="284"/>
      <c r="IG38" s="284"/>
      <c r="IH38" s="284"/>
      <c r="II38" s="284"/>
      <c r="IJ38" s="284"/>
      <c r="IK38" s="284"/>
      <c r="IL38" s="284"/>
      <c r="IM38" s="284"/>
      <c r="IN38" s="284"/>
      <c r="IO38" s="284"/>
      <c r="IP38" s="284"/>
      <c r="IQ38" s="284"/>
      <c r="IR38" s="284"/>
      <c r="IS38" s="284"/>
      <c r="IT38" s="284"/>
    </row>
    <row r="39" spans="1:254" ht="24.0" customHeight="1" x14ac:dyDescent="0.15">
      <c r="A39" s="284"/>
      <c r="B39" s="852"/>
      <c r="C39" s="852"/>
      <c r="D39" s="852"/>
      <c r="E39" s="284"/>
      <c r="F39" s="335"/>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4"/>
      <c r="HC39" s="284"/>
      <c r="HD39" s="284"/>
      <c r="HE39" s="284"/>
      <c r="HF39" s="284"/>
      <c r="HG39" s="284"/>
      <c r="HH39" s="284"/>
      <c r="HI39" s="284"/>
      <c r="HJ39" s="284"/>
      <c r="HK39" s="284"/>
      <c r="HL39" s="284"/>
      <c r="HM39" s="284"/>
      <c r="HN39" s="284"/>
      <c r="HO39" s="284"/>
      <c r="HP39" s="284"/>
      <c r="HQ39" s="284"/>
      <c r="HR39" s="284"/>
      <c r="HS39" s="284"/>
      <c r="HT39" s="284"/>
      <c r="HU39" s="284"/>
      <c r="HV39" s="284"/>
      <c r="HW39" s="284"/>
      <c r="HX39" s="284"/>
      <c r="HY39" s="284"/>
      <c r="HZ39" s="284"/>
      <c r="IA39" s="284"/>
      <c r="IB39" s="284"/>
      <c r="IC39" s="284"/>
      <c r="ID39" s="284"/>
      <c r="IE39" s="284"/>
      <c r="IF39" s="284"/>
      <c r="IG39" s="284"/>
      <c r="IH39" s="284"/>
      <c r="II39" s="284"/>
      <c r="IJ39" s="284"/>
      <c r="IK39" s="284"/>
      <c r="IL39" s="284"/>
      <c r="IM39" s="284"/>
      <c r="IN39" s="284"/>
      <c r="IO39" s="284"/>
      <c r="IP39" s="284"/>
      <c r="IQ39" s="284"/>
      <c r="IR39" s="284"/>
      <c r="IS39" s="284"/>
      <c r="IT39" s="284"/>
    </row>
    <row r="40" spans="1:254" ht="24.0" customHeight="1" x14ac:dyDescent="0.15">
      <c r="A40" s="284"/>
      <c r="B40" s="852"/>
      <c r="C40" s="852"/>
      <c r="D40" s="852"/>
      <c r="E40" s="284"/>
      <c r="F40" s="335"/>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c r="DG40" s="284"/>
      <c r="DH40" s="284"/>
      <c r="DI40" s="284"/>
      <c r="DJ40" s="284"/>
      <c r="DK40" s="284"/>
      <c r="DL40" s="284"/>
      <c r="DM40" s="284"/>
      <c r="DN40" s="284"/>
      <c r="DO40" s="284"/>
      <c r="DP40" s="284"/>
      <c r="DQ40" s="284"/>
      <c r="DR40" s="284"/>
      <c r="DS40" s="284"/>
      <c r="DT40" s="284"/>
      <c r="DU40" s="284"/>
      <c r="DV40" s="284"/>
      <c r="DW40" s="284"/>
      <c r="DX40" s="284"/>
      <c r="DY40" s="284"/>
      <c r="DZ40" s="284"/>
      <c r="EA40" s="284"/>
      <c r="EB40" s="284"/>
      <c r="EC40" s="284"/>
      <c r="ED40" s="284"/>
      <c r="EE40" s="284"/>
      <c r="EF40" s="284"/>
      <c r="EG40" s="284"/>
      <c r="EH40" s="284"/>
      <c r="EI40" s="284"/>
      <c r="EJ40" s="284"/>
      <c r="EK40" s="284"/>
      <c r="EL40" s="284"/>
      <c r="EM40" s="284"/>
      <c r="EN40" s="284"/>
      <c r="EO40" s="284"/>
      <c r="EP40" s="284"/>
      <c r="EQ40" s="284"/>
      <c r="ER40" s="284"/>
      <c r="ES40" s="284"/>
      <c r="ET40" s="284"/>
      <c r="EU40" s="284"/>
      <c r="EV40" s="284"/>
      <c r="EW40" s="284"/>
      <c r="EX40" s="284"/>
      <c r="EY40" s="284"/>
      <c r="EZ40" s="284"/>
      <c r="FA40" s="284"/>
      <c r="FB40" s="284"/>
      <c r="FC40" s="284"/>
      <c r="FD40" s="284"/>
      <c r="FE40" s="284"/>
      <c r="FF40" s="284"/>
      <c r="FG40" s="284"/>
      <c r="FH40" s="284"/>
      <c r="FI40" s="284"/>
      <c r="FJ40" s="284"/>
      <c r="FK40" s="284"/>
      <c r="FL40" s="284"/>
      <c r="FM40" s="284"/>
      <c r="FN40" s="284"/>
      <c r="FO40" s="284"/>
      <c r="FP40" s="284"/>
      <c r="FQ40" s="284"/>
      <c r="FR40" s="284"/>
      <c r="FS40" s="284"/>
      <c r="FT40" s="284"/>
      <c r="FU40" s="284"/>
      <c r="FV40" s="284"/>
      <c r="FW40" s="284"/>
      <c r="FX40" s="284"/>
      <c r="FY40" s="284"/>
      <c r="FZ40" s="284"/>
      <c r="GA40" s="284"/>
      <c r="GB40" s="284"/>
      <c r="GC40" s="284"/>
      <c r="GD40" s="284"/>
      <c r="GE40" s="284"/>
      <c r="GF40" s="284"/>
      <c r="GG40" s="284"/>
      <c r="GH40" s="284"/>
      <c r="GI40" s="284"/>
      <c r="GJ40" s="284"/>
      <c r="GK40" s="284"/>
      <c r="GL40" s="284"/>
      <c r="GM40" s="284"/>
      <c r="GN40" s="284"/>
      <c r="GO40" s="284"/>
      <c r="GP40" s="284"/>
      <c r="GQ40" s="284"/>
      <c r="GR40" s="284"/>
      <c r="GS40" s="284"/>
      <c r="GT40" s="284"/>
      <c r="GU40" s="284"/>
      <c r="GV40" s="284"/>
      <c r="GW40" s="284"/>
      <c r="GX40" s="284"/>
      <c r="GY40" s="284"/>
      <c r="GZ40" s="284"/>
      <c r="HA40" s="284"/>
      <c r="HB40" s="284"/>
      <c r="HC40" s="284"/>
      <c r="HD40" s="284"/>
      <c r="HE40" s="284"/>
      <c r="HF40" s="284"/>
      <c r="HG40" s="284"/>
      <c r="HH40" s="284"/>
      <c r="HI40" s="284"/>
      <c r="HJ40" s="284"/>
      <c r="HK40" s="284"/>
      <c r="HL40" s="284"/>
      <c r="HM40" s="284"/>
      <c r="HN40" s="284"/>
      <c r="HO40" s="284"/>
      <c r="HP40" s="284"/>
      <c r="HQ40" s="284"/>
      <c r="HR40" s="284"/>
      <c r="HS40" s="284"/>
      <c r="HT40" s="284"/>
      <c r="HU40" s="284"/>
      <c r="HV40" s="284"/>
      <c r="HW40" s="284"/>
      <c r="HX40" s="284"/>
      <c r="HY40" s="284"/>
      <c r="HZ40" s="284"/>
      <c r="IA40" s="284"/>
      <c r="IB40" s="284"/>
      <c r="IC40" s="284"/>
      <c r="ID40" s="284"/>
      <c r="IE40" s="284"/>
      <c r="IF40" s="284"/>
      <c r="IG40" s="284"/>
      <c r="IH40" s="284"/>
      <c r="II40" s="284"/>
      <c r="IJ40" s="284"/>
      <c r="IK40" s="284"/>
      <c r="IL40" s="284"/>
      <c r="IM40" s="284"/>
      <c r="IN40" s="284"/>
      <c r="IO40" s="284"/>
      <c r="IP40" s="284"/>
      <c r="IQ40" s="284"/>
      <c r="IR40" s="284"/>
      <c r="IS40" s="284"/>
      <c r="IT40" s="284"/>
    </row>
    <row r="41" spans="1:254" ht="24.0" customHeight="1" x14ac:dyDescent="0.15">
      <c r="A41" s="284"/>
      <c r="B41" s="852"/>
      <c r="C41" s="852"/>
      <c r="D41" s="852"/>
      <c r="E41" s="284"/>
      <c r="F41" s="335"/>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4"/>
      <c r="CP41" s="284"/>
      <c r="CQ41" s="284"/>
      <c r="CR41" s="284"/>
      <c r="CS41" s="284"/>
      <c r="CT41" s="284"/>
      <c r="CU41" s="284"/>
      <c r="CV41" s="284"/>
      <c r="CW41" s="284"/>
      <c r="CX41" s="284"/>
      <c r="CY41" s="284"/>
      <c r="CZ41" s="284"/>
      <c r="DA41" s="284"/>
      <c r="DB41" s="284"/>
      <c r="DC41" s="284"/>
      <c r="DD41" s="284"/>
      <c r="DE41" s="284"/>
      <c r="DF41" s="284"/>
      <c r="DG41" s="284"/>
      <c r="DH41" s="284"/>
      <c r="DI41" s="284"/>
      <c r="DJ41" s="284"/>
      <c r="DK41" s="284"/>
      <c r="DL41" s="284"/>
      <c r="DM41" s="284"/>
      <c r="DN41" s="284"/>
      <c r="DO41" s="284"/>
      <c r="DP41" s="284"/>
      <c r="DQ41" s="284"/>
      <c r="DR41" s="284"/>
      <c r="DS41" s="284"/>
      <c r="DT41" s="284"/>
      <c r="DU41" s="284"/>
      <c r="DV41" s="284"/>
      <c r="DW41" s="284"/>
      <c r="DX41" s="284"/>
      <c r="DY41" s="284"/>
      <c r="DZ41" s="284"/>
      <c r="EA41" s="284"/>
      <c r="EB41" s="284"/>
      <c r="EC41" s="284"/>
      <c r="ED41" s="284"/>
      <c r="EE41" s="284"/>
      <c r="EF41" s="284"/>
      <c r="EG41" s="284"/>
      <c r="EH41" s="284"/>
      <c r="EI41" s="284"/>
      <c r="EJ41" s="284"/>
      <c r="EK41" s="284"/>
      <c r="EL41" s="284"/>
      <c r="EM41" s="284"/>
      <c r="EN41" s="284"/>
      <c r="EO41" s="284"/>
      <c r="EP41" s="284"/>
      <c r="EQ41" s="284"/>
      <c r="ER41" s="284"/>
      <c r="ES41" s="284"/>
      <c r="ET41" s="284"/>
      <c r="EU41" s="284"/>
      <c r="EV41" s="284"/>
      <c r="EW41" s="284"/>
      <c r="EX41" s="284"/>
      <c r="EY41" s="284"/>
      <c r="EZ41" s="284"/>
      <c r="FA41" s="284"/>
      <c r="FB41" s="284"/>
      <c r="FC41" s="284"/>
      <c r="FD41" s="284"/>
      <c r="FE41" s="284"/>
      <c r="FF41" s="284"/>
      <c r="FG41" s="284"/>
      <c r="FH41" s="284"/>
      <c r="FI41" s="284"/>
      <c r="FJ41" s="284"/>
      <c r="FK41" s="284"/>
      <c r="FL41" s="284"/>
      <c r="FM41" s="284"/>
      <c r="FN41" s="284"/>
      <c r="FO41" s="284"/>
      <c r="FP41" s="284"/>
      <c r="FQ41" s="284"/>
      <c r="FR41" s="284"/>
      <c r="FS41" s="284"/>
      <c r="FT41" s="284"/>
      <c r="FU41" s="284"/>
      <c r="FV41" s="284"/>
      <c r="FW41" s="284"/>
      <c r="FX41" s="284"/>
      <c r="FY41" s="284"/>
      <c r="FZ41" s="284"/>
      <c r="GA41" s="284"/>
      <c r="GB41" s="284"/>
      <c r="GC41" s="284"/>
      <c r="GD41" s="284"/>
      <c r="GE41" s="284"/>
      <c r="GF41" s="284"/>
      <c r="GG41" s="284"/>
      <c r="GH41" s="284"/>
      <c r="GI41" s="284"/>
      <c r="GJ41" s="284"/>
      <c r="GK41" s="284"/>
      <c r="GL41" s="284"/>
      <c r="GM41" s="284"/>
      <c r="GN41" s="284"/>
      <c r="GO41" s="284"/>
      <c r="GP41" s="284"/>
      <c r="GQ41" s="284"/>
      <c r="GR41" s="284"/>
      <c r="GS41" s="284"/>
      <c r="GT41" s="284"/>
      <c r="GU41" s="284"/>
      <c r="GV41" s="284"/>
      <c r="GW41" s="284"/>
      <c r="GX41" s="284"/>
      <c r="GY41" s="284"/>
      <c r="GZ41" s="284"/>
      <c r="HA41" s="284"/>
      <c r="HB41" s="284"/>
      <c r="HC41" s="284"/>
      <c r="HD41" s="284"/>
      <c r="HE41" s="284"/>
      <c r="HF41" s="284"/>
      <c r="HG41" s="284"/>
      <c r="HH41" s="284"/>
      <c r="HI41" s="284"/>
      <c r="HJ41" s="284"/>
      <c r="HK41" s="284"/>
      <c r="HL41" s="284"/>
      <c r="HM41" s="284"/>
      <c r="HN41" s="284"/>
      <c r="HO41" s="284"/>
      <c r="HP41" s="284"/>
      <c r="HQ41" s="284"/>
      <c r="HR41" s="284"/>
      <c r="HS41" s="284"/>
      <c r="HT41" s="284"/>
      <c r="HU41" s="284"/>
      <c r="HV41" s="284"/>
      <c r="HW41" s="284"/>
      <c r="HX41" s="284"/>
      <c r="HY41" s="284"/>
      <c r="HZ41" s="284"/>
      <c r="IA41" s="284"/>
      <c r="IB41" s="284"/>
      <c r="IC41" s="284"/>
      <c r="ID41" s="284"/>
      <c r="IE41" s="284"/>
      <c r="IF41" s="284"/>
      <c r="IG41" s="284"/>
      <c r="IH41" s="284"/>
      <c r="II41" s="284"/>
      <c r="IJ41" s="284"/>
      <c r="IK41" s="284"/>
      <c r="IL41" s="284"/>
      <c r="IM41" s="284"/>
      <c r="IN41" s="284"/>
      <c r="IO41" s="284"/>
      <c r="IP41" s="284"/>
      <c r="IQ41" s="284"/>
      <c r="IR41" s="284"/>
      <c r="IS41" s="284"/>
      <c r="IT41" s="284"/>
    </row>
    <row r="42" spans="1:254" ht="24.0" customHeight="1" x14ac:dyDescent="0.15">
      <c r="A42" s="284"/>
      <c r="B42" s="852"/>
      <c r="C42" s="852"/>
      <c r="D42" s="852"/>
      <c r="E42" s="284"/>
      <c r="F42" s="335"/>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4"/>
      <c r="HC42" s="284"/>
      <c r="HD42" s="284"/>
      <c r="HE42" s="284"/>
      <c r="HF42" s="284"/>
      <c r="HG42" s="284"/>
      <c r="HH42" s="284"/>
      <c r="HI42" s="284"/>
      <c r="HJ42" s="284"/>
      <c r="HK42" s="284"/>
      <c r="HL42" s="284"/>
      <c r="HM42" s="284"/>
      <c r="HN42" s="284"/>
      <c r="HO42" s="284"/>
      <c r="HP42" s="284"/>
      <c r="HQ42" s="284"/>
      <c r="HR42" s="284"/>
      <c r="HS42" s="284"/>
      <c r="HT42" s="284"/>
      <c r="HU42" s="284"/>
      <c r="HV42" s="284"/>
      <c r="HW42" s="284"/>
      <c r="HX42" s="284"/>
      <c r="HY42" s="284"/>
      <c r="HZ42" s="284"/>
      <c r="IA42" s="284"/>
      <c r="IB42" s="284"/>
      <c r="IC42" s="284"/>
      <c r="ID42" s="284"/>
      <c r="IE42" s="284"/>
      <c r="IF42" s="284"/>
      <c r="IG42" s="284"/>
      <c r="IH42" s="284"/>
      <c r="II42" s="284"/>
      <c r="IJ42" s="284"/>
      <c r="IK42" s="284"/>
      <c r="IL42" s="284"/>
      <c r="IM42" s="284"/>
      <c r="IN42" s="284"/>
      <c r="IO42" s="284"/>
      <c r="IP42" s="284"/>
      <c r="IQ42" s="284"/>
      <c r="IR42" s="284"/>
      <c r="IS42" s="284"/>
      <c r="IT42" s="284"/>
    </row>
    <row r="43" spans="1:254" ht="24.0" customHeight="1" x14ac:dyDescent="0.15">
      <c r="A43" s="284"/>
      <c r="B43" s="852"/>
      <c r="C43" s="852"/>
      <c r="D43" s="852"/>
      <c r="E43" s="284"/>
      <c r="F43" s="335"/>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c r="CI43" s="284"/>
      <c r="CJ43" s="284"/>
      <c r="CK43" s="284"/>
      <c r="CL43" s="284"/>
      <c r="CM43" s="284"/>
      <c r="CN43" s="284"/>
      <c r="CO43" s="284"/>
      <c r="CP43" s="284"/>
      <c r="CQ43" s="284"/>
      <c r="CR43" s="284"/>
      <c r="CS43" s="284"/>
      <c r="CT43" s="284"/>
      <c r="CU43" s="284"/>
      <c r="CV43" s="284"/>
      <c r="CW43" s="284"/>
      <c r="CX43" s="284"/>
      <c r="CY43" s="284"/>
      <c r="CZ43" s="284"/>
      <c r="DA43" s="284"/>
      <c r="DB43" s="284"/>
      <c r="DC43" s="284"/>
      <c r="DD43" s="284"/>
      <c r="DE43" s="284"/>
      <c r="DF43" s="284"/>
      <c r="DG43" s="284"/>
      <c r="DH43" s="284"/>
      <c r="DI43" s="284"/>
      <c r="DJ43" s="284"/>
      <c r="DK43" s="284"/>
      <c r="DL43" s="284"/>
      <c r="DM43" s="284"/>
      <c r="DN43" s="284"/>
      <c r="DO43" s="284"/>
      <c r="DP43" s="284"/>
      <c r="DQ43" s="284"/>
      <c r="DR43" s="284"/>
      <c r="DS43" s="284"/>
      <c r="DT43" s="284"/>
      <c r="DU43" s="284"/>
      <c r="DV43" s="284"/>
      <c r="DW43" s="284"/>
      <c r="DX43" s="284"/>
      <c r="DY43" s="284"/>
      <c r="DZ43" s="284"/>
      <c r="EA43" s="284"/>
      <c r="EB43" s="284"/>
      <c r="EC43" s="284"/>
      <c r="ED43" s="284"/>
      <c r="EE43" s="284"/>
      <c r="EF43" s="284"/>
      <c r="EG43" s="284"/>
      <c r="EH43" s="284"/>
      <c r="EI43" s="284"/>
      <c r="EJ43" s="284"/>
      <c r="EK43" s="284"/>
      <c r="EL43" s="284"/>
      <c r="EM43" s="284"/>
      <c r="EN43" s="284"/>
      <c r="EO43" s="284"/>
      <c r="EP43" s="284"/>
      <c r="EQ43" s="284"/>
      <c r="ER43" s="284"/>
      <c r="ES43" s="284"/>
      <c r="ET43" s="284"/>
      <c r="EU43" s="284"/>
      <c r="EV43" s="284"/>
      <c r="EW43" s="284"/>
      <c r="EX43" s="284"/>
      <c r="EY43" s="284"/>
      <c r="EZ43" s="284"/>
      <c r="FA43" s="284"/>
      <c r="FB43" s="284"/>
      <c r="FC43" s="284"/>
      <c r="FD43" s="284"/>
      <c r="FE43" s="284"/>
      <c r="FF43" s="284"/>
      <c r="FG43" s="284"/>
      <c r="FH43" s="284"/>
      <c r="FI43" s="284"/>
      <c r="FJ43" s="284"/>
      <c r="FK43" s="284"/>
      <c r="FL43" s="284"/>
      <c r="FM43" s="284"/>
      <c r="FN43" s="284"/>
      <c r="FO43" s="284"/>
      <c r="FP43" s="284"/>
      <c r="FQ43" s="284"/>
      <c r="FR43" s="284"/>
      <c r="FS43" s="284"/>
      <c r="FT43" s="284"/>
      <c r="FU43" s="284"/>
      <c r="FV43" s="284"/>
      <c r="FW43" s="284"/>
      <c r="FX43" s="284"/>
      <c r="FY43" s="284"/>
      <c r="FZ43" s="284"/>
      <c r="GA43" s="284"/>
      <c r="GB43" s="284"/>
      <c r="GC43" s="284"/>
      <c r="GD43" s="284"/>
      <c r="GE43" s="284"/>
      <c r="GF43" s="284"/>
      <c r="GG43" s="284"/>
      <c r="GH43" s="284"/>
      <c r="GI43" s="284"/>
      <c r="GJ43" s="284"/>
      <c r="GK43" s="284"/>
      <c r="GL43" s="284"/>
      <c r="GM43" s="284"/>
      <c r="GN43" s="284"/>
      <c r="GO43" s="284"/>
      <c r="GP43" s="284"/>
      <c r="GQ43" s="284"/>
      <c r="GR43" s="284"/>
      <c r="GS43" s="284"/>
      <c r="GT43" s="284"/>
      <c r="GU43" s="284"/>
      <c r="GV43" s="284"/>
      <c r="GW43" s="284"/>
      <c r="GX43" s="284"/>
      <c r="GY43" s="284"/>
      <c r="GZ43" s="284"/>
      <c r="HA43" s="284"/>
      <c r="HB43" s="284"/>
      <c r="HC43" s="284"/>
      <c r="HD43" s="284"/>
      <c r="HE43" s="284"/>
      <c r="HF43" s="284"/>
      <c r="HG43" s="284"/>
      <c r="HH43" s="284"/>
      <c r="HI43" s="284"/>
      <c r="HJ43" s="284"/>
      <c r="HK43" s="284"/>
      <c r="HL43" s="284"/>
      <c r="HM43" s="284"/>
      <c r="HN43" s="284"/>
      <c r="HO43" s="284"/>
      <c r="HP43" s="284"/>
      <c r="HQ43" s="284"/>
      <c r="HR43" s="284"/>
      <c r="HS43" s="284"/>
      <c r="HT43" s="284"/>
      <c r="HU43" s="284"/>
      <c r="HV43" s="284"/>
      <c r="HW43" s="284"/>
      <c r="HX43" s="284"/>
      <c r="HY43" s="284"/>
      <c r="HZ43" s="284"/>
      <c r="IA43" s="284"/>
      <c r="IB43" s="284"/>
      <c r="IC43" s="284"/>
      <c r="ID43" s="284"/>
      <c r="IE43" s="284"/>
      <c r="IF43" s="284"/>
      <c r="IG43" s="284"/>
      <c r="IH43" s="284"/>
      <c r="II43" s="284"/>
      <c r="IJ43" s="284"/>
      <c r="IK43" s="284"/>
      <c r="IL43" s="284"/>
      <c r="IM43" s="284"/>
      <c r="IN43" s="284"/>
      <c r="IO43" s="284"/>
      <c r="IP43" s="284"/>
      <c r="IQ43" s="284"/>
      <c r="IR43" s="284"/>
      <c r="IS43" s="284"/>
      <c r="IT43" s="284"/>
    </row>
    <row r="44" spans="1:254" ht="24.0" customHeight="1" x14ac:dyDescent="0.15">
      <c r="A44" s="284"/>
      <c r="B44" s="852"/>
      <c r="C44" s="852"/>
      <c r="D44" s="852"/>
      <c r="E44" s="284"/>
      <c r="F44" s="335"/>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c r="CF44" s="284"/>
      <c r="CG44" s="284"/>
      <c r="CH44" s="284"/>
      <c r="CI44" s="284"/>
      <c r="CJ44" s="284"/>
      <c r="CK44" s="284"/>
      <c r="CL44" s="284"/>
      <c r="CM44" s="284"/>
      <c r="CN44" s="284"/>
      <c r="CO44" s="284"/>
      <c r="CP44" s="284"/>
      <c r="CQ44" s="284"/>
      <c r="CR44" s="284"/>
      <c r="CS44" s="284"/>
      <c r="CT44" s="284"/>
      <c r="CU44" s="284"/>
      <c r="CV44" s="284"/>
      <c r="CW44" s="284"/>
      <c r="CX44" s="284"/>
      <c r="CY44" s="284"/>
      <c r="CZ44" s="284"/>
      <c r="DA44" s="284"/>
      <c r="DB44" s="284"/>
      <c r="DC44" s="284"/>
      <c r="DD44" s="284"/>
      <c r="DE44" s="284"/>
      <c r="DF44" s="284"/>
      <c r="DG44" s="284"/>
      <c r="DH44" s="284"/>
      <c r="DI44" s="284"/>
      <c r="DJ44" s="284"/>
      <c r="DK44" s="284"/>
      <c r="DL44" s="284"/>
      <c r="DM44" s="284"/>
      <c r="DN44" s="284"/>
      <c r="DO44" s="284"/>
      <c r="DP44" s="284"/>
      <c r="DQ44" s="284"/>
      <c r="DR44" s="284"/>
      <c r="DS44" s="284"/>
      <c r="DT44" s="284"/>
      <c r="DU44" s="284"/>
      <c r="DV44" s="284"/>
      <c r="DW44" s="284"/>
      <c r="DX44" s="284"/>
      <c r="DY44" s="284"/>
      <c r="DZ44" s="284"/>
      <c r="EA44" s="284"/>
      <c r="EB44" s="284"/>
      <c r="EC44" s="284"/>
      <c r="ED44" s="284"/>
      <c r="EE44" s="284"/>
      <c r="EF44" s="284"/>
      <c r="EG44" s="284"/>
      <c r="EH44" s="284"/>
      <c r="EI44" s="284"/>
      <c r="EJ44" s="284"/>
      <c r="EK44" s="284"/>
      <c r="EL44" s="284"/>
      <c r="EM44" s="284"/>
      <c r="EN44" s="284"/>
      <c r="EO44" s="284"/>
      <c r="EP44" s="284"/>
      <c r="EQ44" s="284"/>
      <c r="ER44" s="284"/>
      <c r="ES44" s="284"/>
      <c r="ET44" s="284"/>
      <c r="EU44" s="284"/>
      <c r="EV44" s="284"/>
      <c r="EW44" s="284"/>
      <c r="EX44" s="284"/>
      <c r="EY44" s="284"/>
      <c r="EZ44" s="284"/>
      <c r="FA44" s="284"/>
      <c r="FB44" s="284"/>
      <c r="FC44" s="284"/>
      <c r="FD44" s="284"/>
      <c r="FE44" s="284"/>
      <c r="FF44" s="284"/>
      <c r="FG44" s="284"/>
      <c r="FH44" s="284"/>
      <c r="FI44" s="284"/>
      <c r="FJ44" s="284"/>
      <c r="FK44" s="284"/>
      <c r="FL44" s="284"/>
      <c r="FM44" s="284"/>
      <c r="FN44" s="284"/>
      <c r="FO44" s="284"/>
      <c r="FP44" s="284"/>
      <c r="FQ44" s="284"/>
      <c r="FR44" s="284"/>
      <c r="FS44" s="284"/>
      <c r="FT44" s="284"/>
      <c r="FU44" s="284"/>
      <c r="FV44" s="284"/>
      <c r="FW44" s="284"/>
      <c r="FX44" s="284"/>
      <c r="FY44" s="284"/>
      <c r="FZ44" s="284"/>
      <c r="GA44" s="284"/>
      <c r="GB44" s="284"/>
      <c r="GC44" s="284"/>
      <c r="GD44" s="284"/>
      <c r="GE44" s="284"/>
      <c r="GF44" s="284"/>
      <c r="GG44" s="284"/>
      <c r="GH44" s="284"/>
      <c r="GI44" s="284"/>
      <c r="GJ44" s="284"/>
      <c r="GK44" s="284"/>
      <c r="GL44" s="284"/>
      <c r="GM44" s="284"/>
      <c r="GN44" s="284"/>
      <c r="GO44" s="284"/>
      <c r="GP44" s="284"/>
      <c r="GQ44" s="284"/>
      <c r="GR44" s="284"/>
      <c r="GS44" s="284"/>
      <c r="GT44" s="284"/>
      <c r="GU44" s="284"/>
      <c r="GV44" s="284"/>
      <c r="GW44" s="284"/>
      <c r="GX44" s="284"/>
      <c r="GY44" s="284"/>
      <c r="GZ44" s="284"/>
      <c r="HA44" s="284"/>
      <c r="HB44" s="284"/>
      <c r="HC44" s="284"/>
      <c r="HD44" s="284"/>
      <c r="HE44" s="284"/>
      <c r="HF44" s="284"/>
      <c r="HG44" s="284"/>
      <c r="HH44" s="284"/>
      <c r="HI44" s="284"/>
      <c r="HJ44" s="284"/>
      <c r="HK44" s="284"/>
      <c r="HL44" s="284"/>
      <c r="HM44" s="284"/>
      <c r="HN44" s="284"/>
      <c r="HO44" s="284"/>
      <c r="HP44" s="284"/>
      <c r="HQ44" s="284"/>
      <c r="HR44" s="284"/>
      <c r="HS44" s="284"/>
      <c r="HT44" s="284"/>
      <c r="HU44" s="284"/>
      <c r="HV44" s="284"/>
      <c r="HW44" s="284"/>
      <c r="HX44" s="284"/>
      <c r="HY44" s="284"/>
      <c r="HZ44" s="284"/>
      <c r="IA44" s="284"/>
      <c r="IB44" s="284"/>
      <c r="IC44" s="284"/>
      <c r="ID44" s="284"/>
      <c r="IE44" s="284"/>
      <c r="IF44" s="284"/>
      <c r="IG44" s="284"/>
      <c r="IH44" s="284"/>
      <c r="II44" s="284"/>
      <c r="IJ44" s="284"/>
      <c r="IK44" s="284"/>
      <c r="IL44" s="284"/>
      <c r="IM44" s="284"/>
      <c r="IN44" s="284"/>
      <c r="IO44" s="284"/>
      <c r="IP44" s="284"/>
      <c r="IQ44" s="284"/>
      <c r="IR44" s="284"/>
      <c r="IS44" s="284"/>
      <c r="IT44" s="284"/>
    </row>
    <row r="45" spans="1:254" ht="24.0" customHeight="1" x14ac:dyDescent="0.15">
      <c r="A45" s="284"/>
      <c r="B45" s="852"/>
      <c r="C45" s="852"/>
      <c r="D45" s="852"/>
      <c r="E45" s="284"/>
      <c r="F45" s="335"/>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4"/>
      <c r="HC45" s="284"/>
      <c r="HD45" s="284"/>
      <c r="HE45" s="284"/>
      <c r="HF45" s="284"/>
      <c r="HG45" s="284"/>
      <c r="HH45" s="284"/>
      <c r="HI45" s="284"/>
      <c r="HJ45" s="284"/>
      <c r="HK45" s="284"/>
      <c r="HL45" s="284"/>
      <c r="HM45" s="284"/>
      <c r="HN45" s="284"/>
      <c r="HO45" s="284"/>
      <c r="HP45" s="284"/>
      <c r="HQ45" s="284"/>
      <c r="HR45" s="284"/>
      <c r="HS45" s="284"/>
      <c r="HT45" s="284"/>
      <c r="HU45" s="284"/>
      <c r="HV45" s="284"/>
      <c r="HW45" s="284"/>
      <c r="HX45" s="284"/>
      <c r="HY45" s="284"/>
      <c r="HZ45" s="284"/>
      <c r="IA45" s="284"/>
      <c r="IB45" s="284"/>
      <c r="IC45" s="284"/>
      <c r="ID45" s="284"/>
      <c r="IE45" s="284"/>
      <c r="IF45" s="284"/>
      <c r="IG45" s="284"/>
      <c r="IH45" s="284"/>
      <c r="II45" s="284"/>
      <c r="IJ45" s="284"/>
      <c r="IK45" s="284"/>
      <c r="IL45" s="284"/>
      <c r="IM45" s="284"/>
      <c r="IN45" s="284"/>
      <c r="IO45" s="284"/>
      <c r="IP45" s="284"/>
      <c r="IQ45" s="284"/>
      <c r="IR45" s="284"/>
      <c r="IS45" s="284"/>
      <c r="IT45" s="284"/>
    </row>
    <row r="46" spans="1:254" ht="24.0" customHeight="1" x14ac:dyDescent="0.15">
      <c r="A46" s="284"/>
      <c r="B46" s="852"/>
      <c r="C46" s="852"/>
      <c r="D46" s="852"/>
      <c r="E46" s="284"/>
      <c r="F46" s="335"/>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4"/>
      <c r="DG46" s="284"/>
      <c r="DH46" s="284"/>
      <c r="DI46" s="284"/>
      <c r="DJ46" s="284"/>
      <c r="DK46" s="284"/>
      <c r="DL46" s="284"/>
      <c r="DM46" s="284"/>
      <c r="DN46" s="284"/>
      <c r="DO46" s="284"/>
      <c r="DP46" s="284"/>
      <c r="DQ46" s="284"/>
      <c r="DR46" s="284"/>
      <c r="DS46" s="284"/>
      <c r="DT46" s="284"/>
      <c r="DU46" s="284"/>
      <c r="DV46" s="284"/>
      <c r="DW46" s="284"/>
      <c r="DX46" s="284"/>
      <c r="DY46" s="284"/>
      <c r="DZ46" s="284"/>
      <c r="EA46" s="284"/>
      <c r="EB46" s="284"/>
      <c r="EC46" s="284"/>
      <c r="ED46" s="284"/>
      <c r="EE46" s="284"/>
      <c r="EF46" s="284"/>
      <c r="EG46" s="284"/>
      <c r="EH46" s="284"/>
      <c r="EI46" s="284"/>
      <c r="EJ46" s="284"/>
      <c r="EK46" s="284"/>
      <c r="EL46" s="284"/>
      <c r="EM46" s="284"/>
      <c r="EN46" s="284"/>
      <c r="EO46" s="284"/>
      <c r="EP46" s="284"/>
      <c r="EQ46" s="284"/>
      <c r="ER46" s="284"/>
      <c r="ES46" s="284"/>
      <c r="ET46" s="284"/>
      <c r="EU46" s="284"/>
      <c r="EV46" s="284"/>
      <c r="EW46" s="284"/>
      <c r="EX46" s="284"/>
      <c r="EY46" s="284"/>
      <c r="EZ46" s="284"/>
      <c r="FA46" s="284"/>
      <c r="FB46" s="284"/>
      <c r="FC46" s="284"/>
      <c r="FD46" s="284"/>
      <c r="FE46" s="284"/>
      <c r="FF46" s="284"/>
      <c r="FG46" s="284"/>
      <c r="FH46" s="284"/>
      <c r="FI46" s="284"/>
      <c r="FJ46" s="284"/>
      <c r="FK46" s="284"/>
      <c r="FL46" s="284"/>
      <c r="FM46" s="284"/>
      <c r="FN46" s="284"/>
      <c r="FO46" s="284"/>
      <c r="FP46" s="284"/>
      <c r="FQ46" s="284"/>
      <c r="FR46" s="284"/>
      <c r="FS46" s="284"/>
      <c r="FT46" s="284"/>
      <c r="FU46" s="284"/>
      <c r="FV46" s="284"/>
      <c r="FW46" s="284"/>
      <c r="FX46" s="284"/>
      <c r="FY46" s="284"/>
      <c r="FZ46" s="284"/>
      <c r="GA46" s="284"/>
      <c r="GB46" s="284"/>
      <c r="GC46" s="284"/>
      <c r="GD46" s="284"/>
      <c r="GE46" s="284"/>
      <c r="GF46" s="284"/>
      <c r="GG46" s="284"/>
      <c r="GH46" s="284"/>
      <c r="GI46" s="284"/>
      <c r="GJ46" s="284"/>
      <c r="GK46" s="284"/>
      <c r="GL46" s="284"/>
      <c r="GM46" s="284"/>
      <c r="GN46" s="284"/>
      <c r="GO46" s="284"/>
      <c r="GP46" s="284"/>
      <c r="GQ46" s="284"/>
      <c r="GR46" s="284"/>
      <c r="GS46" s="284"/>
      <c r="GT46" s="284"/>
      <c r="GU46" s="284"/>
      <c r="GV46" s="284"/>
      <c r="GW46" s="284"/>
      <c r="GX46" s="284"/>
      <c r="GY46" s="284"/>
      <c r="GZ46" s="284"/>
      <c r="HA46" s="284"/>
      <c r="HB46" s="284"/>
      <c r="HC46" s="284"/>
      <c r="HD46" s="284"/>
      <c r="HE46" s="284"/>
      <c r="HF46" s="284"/>
      <c r="HG46" s="284"/>
      <c r="HH46" s="284"/>
      <c r="HI46" s="284"/>
      <c r="HJ46" s="284"/>
      <c r="HK46" s="284"/>
      <c r="HL46" s="284"/>
      <c r="HM46" s="284"/>
      <c r="HN46" s="284"/>
      <c r="HO46" s="284"/>
      <c r="HP46" s="284"/>
      <c r="HQ46" s="284"/>
      <c r="HR46" s="284"/>
      <c r="HS46" s="284"/>
      <c r="HT46" s="284"/>
      <c r="HU46" s="284"/>
      <c r="HV46" s="284"/>
      <c r="HW46" s="284"/>
      <c r="HX46" s="284"/>
      <c r="HY46" s="284"/>
      <c r="HZ46" s="284"/>
      <c r="IA46" s="284"/>
      <c r="IB46" s="284"/>
      <c r="IC46" s="284"/>
      <c r="ID46" s="284"/>
      <c r="IE46" s="284"/>
      <c r="IF46" s="284"/>
      <c r="IG46" s="284"/>
      <c r="IH46" s="284"/>
      <c r="II46" s="284"/>
      <c r="IJ46" s="284"/>
      <c r="IK46" s="284"/>
      <c r="IL46" s="284"/>
      <c r="IM46" s="284"/>
      <c r="IN46" s="284"/>
      <c r="IO46" s="284"/>
      <c r="IP46" s="284"/>
      <c r="IQ46" s="284"/>
      <c r="IR46" s="284"/>
      <c r="IS46" s="284"/>
      <c r="IT46" s="284"/>
    </row>
    <row r="47" spans="1:254" ht="24.0" customHeight="1" x14ac:dyDescent="0.15">
      <c r="A47" s="284"/>
      <c r="B47" s="852"/>
      <c r="C47" s="852"/>
      <c r="D47" s="852"/>
      <c r="E47" s="284"/>
      <c r="F47" s="335"/>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84"/>
      <c r="HC47" s="284"/>
      <c r="HD47" s="284"/>
      <c r="HE47" s="284"/>
      <c r="HF47" s="284"/>
      <c r="HG47" s="284"/>
      <c r="HH47" s="284"/>
      <c r="HI47" s="284"/>
      <c r="HJ47" s="284"/>
      <c r="HK47" s="284"/>
      <c r="HL47" s="284"/>
      <c r="HM47" s="284"/>
      <c r="HN47" s="284"/>
      <c r="HO47" s="284"/>
      <c r="HP47" s="284"/>
      <c r="HQ47" s="284"/>
      <c r="HR47" s="284"/>
      <c r="HS47" s="284"/>
      <c r="HT47" s="284"/>
      <c r="HU47" s="284"/>
      <c r="HV47" s="284"/>
      <c r="HW47" s="284"/>
      <c r="HX47" s="284"/>
      <c r="HY47" s="284"/>
      <c r="HZ47" s="284"/>
      <c r="IA47" s="284"/>
      <c r="IB47" s="284"/>
      <c r="IC47" s="284"/>
      <c r="ID47" s="284"/>
      <c r="IE47" s="284"/>
      <c r="IF47" s="284"/>
      <c r="IG47" s="284"/>
      <c r="IH47" s="284"/>
      <c r="II47" s="284"/>
      <c r="IJ47" s="284"/>
      <c r="IK47" s="284"/>
      <c r="IL47" s="284"/>
      <c r="IM47" s="284"/>
      <c r="IN47" s="284"/>
      <c r="IO47" s="284"/>
      <c r="IP47" s="284"/>
      <c r="IQ47" s="284"/>
      <c r="IR47" s="284"/>
      <c r="IS47" s="284"/>
      <c r="IT47" s="284"/>
    </row>
    <row r="48" spans="1:254" ht="24.0" customHeight="1" x14ac:dyDescent="0.15">
      <c r="A48" s="284"/>
      <c r="B48" s="852"/>
      <c r="C48" s="852"/>
      <c r="D48" s="852"/>
      <c r="E48" s="284"/>
      <c r="F48" s="335"/>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c r="GY48" s="284"/>
      <c r="GZ48" s="284"/>
      <c r="HA48" s="284"/>
      <c r="HB48" s="284"/>
      <c r="HC48" s="284"/>
      <c r="HD48" s="284"/>
      <c r="HE48" s="284"/>
      <c r="HF48" s="284"/>
      <c r="HG48" s="284"/>
      <c r="HH48" s="284"/>
      <c r="HI48" s="284"/>
      <c r="HJ48" s="284"/>
      <c r="HK48" s="284"/>
      <c r="HL48" s="284"/>
      <c r="HM48" s="284"/>
      <c r="HN48" s="284"/>
      <c r="HO48" s="284"/>
      <c r="HP48" s="284"/>
      <c r="HQ48" s="284"/>
      <c r="HR48" s="284"/>
      <c r="HS48" s="284"/>
      <c r="HT48" s="284"/>
      <c r="HU48" s="284"/>
      <c r="HV48" s="284"/>
      <c r="HW48" s="284"/>
      <c r="HX48" s="284"/>
      <c r="HY48" s="284"/>
      <c r="HZ48" s="284"/>
      <c r="IA48" s="284"/>
      <c r="IB48" s="284"/>
      <c r="IC48" s="284"/>
      <c r="ID48" s="284"/>
      <c r="IE48" s="284"/>
      <c r="IF48" s="284"/>
      <c r="IG48" s="284"/>
      <c r="IH48" s="284"/>
      <c r="II48" s="284"/>
      <c r="IJ48" s="284"/>
      <c r="IK48" s="284"/>
      <c r="IL48" s="284"/>
      <c r="IM48" s="284"/>
      <c r="IN48" s="284"/>
      <c r="IO48" s="284"/>
      <c r="IP48" s="284"/>
      <c r="IQ48" s="284"/>
      <c r="IR48" s="284"/>
      <c r="IS48" s="284"/>
      <c r="IT48" s="284"/>
    </row>
    <row r="49" spans="1:254" ht="24.0" customHeight="1" x14ac:dyDescent="0.15">
      <c r="A49" s="284"/>
      <c r="B49" s="852"/>
      <c r="C49" s="852"/>
      <c r="D49" s="852"/>
      <c r="E49" s="284"/>
      <c r="F49" s="335"/>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c r="GY49" s="284"/>
      <c r="GZ49" s="284"/>
      <c r="HA49" s="284"/>
      <c r="HB49" s="284"/>
      <c r="HC49" s="284"/>
      <c r="HD49" s="284"/>
      <c r="HE49" s="284"/>
      <c r="HF49" s="284"/>
      <c r="HG49" s="284"/>
      <c r="HH49" s="284"/>
      <c r="HI49" s="284"/>
      <c r="HJ49" s="284"/>
      <c r="HK49" s="284"/>
      <c r="HL49" s="284"/>
      <c r="HM49" s="284"/>
      <c r="HN49" s="284"/>
      <c r="HO49" s="284"/>
      <c r="HP49" s="284"/>
      <c r="HQ49" s="284"/>
      <c r="HR49" s="284"/>
      <c r="HS49" s="284"/>
      <c r="HT49" s="284"/>
      <c r="HU49" s="284"/>
      <c r="HV49" s="284"/>
      <c r="HW49" s="284"/>
      <c r="HX49" s="284"/>
      <c r="HY49" s="284"/>
      <c r="HZ49" s="284"/>
      <c r="IA49" s="284"/>
      <c r="IB49" s="284"/>
      <c r="IC49" s="284"/>
      <c r="ID49" s="284"/>
      <c r="IE49" s="284"/>
      <c r="IF49" s="284"/>
      <c r="IG49" s="284"/>
      <c r="IH49" s="284"/>
      <c r="II49" s="284"/>
      <c r="IJ49" s="284"/>
      <c r="IK49" s="284"/>
      <c r="IL49" s="284"/>
      <c r="IM49" s="284"/>
      <c r="IN49" s="284"/>
      <c r="IO49" s="284"/>
      <c r="IP49" s="284"/>
      <c r="IQ49" s="284"/>
      <c r="IR49" s="284"/>
      <c r="IS49" s="284"/>
      <c r="IT49" s="284"/>
    </row>
    <row r="50" spans="1:254" ht="24.0" customHeight="1" x14ac:dyDescent="0.15">
      <c r="A50" s="284"/>
      <c r="B50" s="852"/>
      <c r="C50" s="852"/>
      <c r="D50" s="852"/>
      <c r="E50" s="284"/>
      <c r="F50" s="335"/>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4"/>
      <c r="HC50" s="284"/>
      <c r="HD50" s="284"/>
      <c r="HE50" s="284"/>
      <c r="HF50" s="284"/>
      <c r="HG50" s="284"/>
      <c r="HH50" s="284"/>
      <c r="HI50" s="284"/>
      <c r="HJ50" s="284"/>
      <c r="HK50" s="284"/>
      <c r="HL50" s="284"/>
      <c r="HM50" s="284"/>
      <c r="HN50" s="284"/>
      <c r="HO50" s="284"/>
      <c r="HP50" s="284"/>
      <c r="HQ50" s="284"/>
      <c r="HR50" s="284"/>
      <c r="HS50" s="284"/>
      <c r="HT50" s="284"/>
      <c r="HU50" s="284"/>
      <c r="HV50" s="284"/>
      <c r="HW50" s="284"/>
      <c r="HX50" s="284"/>
      <c r="HY50" s="284"/>
      <c r="HZ50" s="284"/>
      <c r="IA50" s="284"/>
      <c r="IB50" s="284"/>
      <c r="IC50" s="284"/>
      <c r="ID50" s="284"/>
      <c r="IE50" s="284"/>
      <c r="IF50" s="284"/>
      <c r="IG50" s="284"/>
      <c r="IH50" s="284"/>
      <c r="II50" s="284"/>
      <c r="IJ50" s="284"/>
      <c r="IK50" s="284"/>
      <c r="IL50" s="284"/>
      <c r="IM50" s="284"/>
      <c r="IN50" s="284"/>
      <c r="IO50" s="284"/>
      <c r="IP50" s="284"/>
      <c r="IQ50" s="284"/>
      <c r="IR50" s="284"/>
      <c r="IS50" s="284"/>
      <c r="IT50" s="284"/>
    </row>
    <row r="51" spans="1:254" ht="24.0" customHeight="1" x14ac:dyDescent="0.15">
      <c r="A51" s="284"/>
      <c r="B51" s="852"/>
      <c r="C51" s="852"/>
      <c r="D51" s="852"/>
      <c r="E51" s="284"/>
      <c r="F51" s="335"/>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4"/>
      <c r="HC51" s="284"/>
      <c r="HD51" s="284"/>
      <c r="HE51" s="284"/>
      <c r="HF51" s="284"/>
      <c r="HG51" s="284"/>
      <c r="HH51" s="284"/>
      <c r="HI51" s="284"/>
      <c r="HJ51" s="284"/>
      <c r="HK51" s="284"/>
      <c r="HL51" s="284"/>
      <c r="HM51" s="284"/>
      <c r="HN51" s="284"/>
      <c r="HO51" s="284"/>
      <c r="HP51" s="284"/>
      <c r="HQ51" s="284"/>
      <c r="HR51" s="284"/>
      <c r="HS51" s="284"/>
      <c r="HT51" s="284"/>
      <c r="HU51" s="284"/>
      <c r="HV51" s="284"/>
      <c r="HW51" s="284"/>
      <c r="HX51" s="284"/>
      <c r="HY51" s="284"/>
      <c r="HZ51" s="284"/>
      <c r="IA51" s="284"/>
      <c r="IB51" s="284"/>
      <c r="IC51" s="284"/>
      <c r="ID51" s="284"/>
      <c r="IE51" s="284"/>
      <c r="IF51" s="284"/>
      <c r="IG51" s="284"/>
      <c r="IH51" s="284"/>
      <c r="II51" s="284"/>
      <c r="IJ51" s="284"/>
      <c r="IK51" s="284"/>
      <c r="IL51" s="284"/>
      <c r="IM51" s="284"/>
      <c r="IN51" s="284"/>
      <c r="IO51" s="284"/>
      <c r="IP51" s="284"/>
      <c r="IQ51" s="284"/>
      <c r="IR51" s="284"/>
      <c r="IS51" s="284"/>
      <c r="IT51" s="284"/>
    </row>
    <row r="52" spans="1:254" ht="24.0" customHeight="1" x14ac:dyDescent="0.15">
      <c r="A52" s="284"/>
      <c r="B52" s="852"/>
      <c r="C52" s="852"/>
      <c r="D52" s="852"/>
      <c r="E52" s="284"/>
      <c r="F52" s="335"/>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4"/>
      <c r="HC52" s="284"/>
      <c r="HD52" s="284"/>
      <c r="HE52" s="284"/>
      <c r="HF52" s="284"/>
      <c r="HG52" s="284"/>
      <c r="HH52" s="284"/>
      <c r="HI52" s="284"/>
      <c r="HJ52" s="284"/>
      <c r="HK52" s="284"/>
      <c r="HL52" s="284"/>
      <c r="HM52" s="284"/>
      <c r="HN52" s="284"/>
      <c r="HO52" s="284"/>
      <c r="HP52" s="284"/>
      <c r="HQ52" s="284"/>
      <c r="HR52" s="284"/>
      <c r="HS52" s="284"/>
      <c r="HT52" s="284"/>
      <c r="HU52" s="284"/>
      <c r="HV52" s="284"/>
      <c r="HW52" s="284"/>
      <c r="HX52" s="284"/>
      <c r="HY52" s="284"/>
      <c r="HZ52" s="284"/>
      <c r="IA52" s="284"/>
      <c r="IB52" s="284"/>
      <c r="IC52" s="284"/>
      <c r="ID52" s="284"/>
      <c r="IE52" s="284"/>
      <c r="IF52" s="284"/>
      <c r="IG52" s="284"/>
      <c r="IH52" s="284"/>
      <c r="II52" s="284"/>
      <c r="IJ52" s="284"/>
      <c r="IK52" s="284"/>
      <c r="IL52" s="284"/>
      <c r="IM52" s="284"/>
      <c r="IN52" s="284"/>
      <c r="IO52" s="284"/>
      <c r="IP52" s="284"/>
      <c r="IQ52" s="284"/>
      <c r="IR52" s="284"/>
      <c r="IS52" s="284"/>
      <c r="IT52" s="284"/>
    </row>
    <row r="53" spans="1:254" ht="24.0" customHeight="1" x14ac:dyDescent="0.15">
      <c r="A53" s="284"/>
      <c r="B53" s="852"/>
      <c r="C53" s="852"/>
      <c r="D53" s="852"/>
      <c r="E53" s="284"/>
      <c r="F53" s="335"/>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4"/>
      <c r="HC53" s="284"/>
      <c r="HD53" s="284"/>
      <c r="HE53" s="284"/>
      <c r="HF53" s="284"/>
      <c r="HG53" s="284"/>
      <c r="HH53" s="284"/>
      <c r="HI53" s="284"/>
      <c r="HJ53" s="284"/>
      <c r="HK53" s="284"/>
      <c r="HL53" s="284"/>
      <c r="HM53" s="284"/>
      <c r="HN53" s="284"/>
      <c r="HO53" s="284"/>
      <c r="HP53" s="284"/>
      <c r="HQ53" s="284"/>
      <c r="HR53" s="284"/>
      <c r="HS53" s="284"/>
      <c r="HT53" s="284"/>
      <c r="HU53" s="284"/>
      <c r="HV53" s="284"/>
      <c r="HW53" s="284"/>
      <c r="HX53" s="284"/>
      <c r="HY53" s="284"/>
      <c r="HZ53" s="284"/>
      <c r="IA53" s="284"/>
      <c r="IB53" s="284"/>
      <c r="IC53" s="284"/>
      <c r="ID53" s="284"/>
      <c r="IE53" s="284"/>
      <c r="IF53" s="284"/>
      <c r="IG53" s="284"/>
      <c r="IH53" s="284"/>
      <c r="II53" s="284"/>
      <c r="IJ53" s="284"/>
      <c r="IK53" s="284"/>
      <c r="IL53" s="284"/>
      <c r="IM53" s="284"/>
      <c r="IN53" s="284"/>
      <c r="IO53" s="284"/>
      <c r="IP53" s="284"/>
      <c r="IQ53" s="284"/>
      <c r="IR53" s="284"/>
      <c r="IS53" s="284"/>
      <c r="IT53" s="284"/>
    </row>
    <row r="54" spans="1:254" ht="24.0" customHeight="1" x14ac:dyDescent="0.15">
      <c r="A54" s="284"/>
      <c r="B54" s="852"/>
      <c r="C54" s="852"/>
      <c r="D54" s="852"/>
      <c r="E54" s="284"/>
      <c r="F54" s="335"/>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4"/>
      <c r="HC54" s="284"/>
      <c r="HD54" s="284"/>
      <c r="HE54" s="284"/>
      <c r="HF54" s="284"/>
      <c r="HG54" s="284"/>
      <c r="HH54" s="284"/>
      <c r="HI54" s="284"/>
      <c r="HJ54" s="284"/>
      <c r="HK54" s="284"/>
      <c r="HL54" s="284"/>
      <c r="HM54" s="284"/>
      <c r="HN54" s="284"/>
      <c r="HO54" s="284"/>
      <c r="HP54" s="284"/>
      <c r="HQ54" s="284"/>
      <c r="HR54" s="284"/>
      <c r="HS54" s="284"/>
      <c r="HT54" s="284"/>
      <c r="HU54" s="284"/>
      <c r="HV54" s="284"/>
      <c r="HW54" s="284"/>
      <c r="HX54" s="284"/>
      <c r="HY54" s="284"/>
      <c r="HZ54" s="284"/>
      <c r="IA54" s="284"/>
      <c r="IB54" s="284"/>
      <c r="IC54" s="284"/>
      <c r="ID54" s="284"/>
      <c r="IE54" s="284"/>
      <c r="IF54" s="284"/>
      <c r="IG54" s="284"/>
      <c r="IH54" s="284"/>
      <c r="II54" s="284"/>
      <c r="IJ54" s="284"/>
      <c r="IK54" s="284"/>
      <c r="IL54" s="284"/>
      <c r="IM54" s="284"/>
      <c r="IN54" s="284"/>
      <c r="IO54" s="284"/>
      <c r="IP54" s="284"/>
      <c r="IQ54" s="284"/>
      <c r="IR54" s="284"/>
      <c r="IS54" s="284"/>
      <c r="IT54" s="284"/>
    </row>
    <row r="55" spans="1:254" ht="24.0" customHeight="1" x14ac:dyDescent="0.15">
      <c r="A55" s="284"/>
      <c r="B55" s="852"/>
      <c r="C55" s="852"/>
      <c r="D55" s="852"/>
      <c r="E55" s="284"/>
      <c r="F55" s="335"/>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4"/>
      <c r="HC55" s="284"/>
      <c r="HD55" s="284"/>
      <c r="HE55" s="284"/>
      <c r="HF55" s="284"/>
      <c r="HG55" s="284"/>
      <c r="HH55" s="284"/>
      <c r="HI55" s="284"/>
      <c r="HJ55" s="284"/>
      <c r="HK55" s="284"/>
      <c r="HL55" s="284"/>
      <c r="HM55" s="284"/>
      <c r="HN55" s="284"/>
      <c r="HO55" s="284"/>
      <c r="HP55" s="284"/>
      <c r="HQ55" s="284"/>
      <c r="HR55" s="284"/>
      <c r="HS55" s="284"/>
      <c r="HT55" s="284"/>
      <c r="HU55" s="284"/>
      <c r="HV55" s="284"/>
      <c r="HW55" s="284"/>
      <c r="HX55" s="284"/>
      <c r="HY55" s="284"/>
      <c r="HZ55" s="284"/>
      <c r="IA55" s="284"/>
      <c r="IB55" s="284"/>
      <c r="IC55" s="284"/>
      <c r="ID55" s="284"/>
      <c r="IE55" s="284"/>
      <c r="IF55" s="284"/>
      <c r="IG55" s="284"/>
      <c r="IH55" s="284"/>
      <c r="II55" s="284"/>
      <c r="IJ55" s="284"/>
      <c r="IK55" s="284"/>
      <c r="IL55" s="284"/>
      <c r="IM55" s="284"/>
      <c r="IN55" s="284"/>
      <c r="IO55" s="284"/>
      <c r="IP55" s="284"/>
      <c r="IQ55" s="284"/>
      <c r="IR55" s="284"/>
      <c r="IS55" s="284"/>
      <c r="IT55" s="284"/>
    </row>
    <row r="56" spans="1:254" ht="24.0" customHeight="1" x14ac:dyDescent="0.15">
      <c r="A56" s="284"/>
      <c r="B56" s="852"/>
      <c r="C56" s="852"/>
      <c r="D56" s="852"/>
      <c r="E56" s="284"/>
      <c r="F56" s="335"/>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4"/>
      <c r="HC56" s="284"/>
      <c r="HD56" s="284"/>
      <c r="HE56" s="284"/>
      <c r="HF56" s="284"/>
      <c r="HG56" s="284"/>
      <c r="HH56" s="284"/>
      <c r="HI56" s="284"/>
      <c r="HJ56" s="284"/>
      <c r="HK56" s="284"/>
      <c r="HL56" s="284"/>
      <c r="HM56" s="284"/>
      <c r="HN56" s="284"/>
      <c r="HO56" s="284"/>
      <c r="HP56" s="284"/>
      <c r="HQ56" s="284"/>
      <c r="HR56" s="284"/>
      <c r="HS56" s="284"/>
      <c r="HT56" s="284"/>
      <c r="HU56" s="284"/>
      <c r="HV56" s="284"/>
      <c r="HW56" s="284"/>
      <c r="HX56" s="284"/>
      <c r="HY56" s="284"/>
      <c r="HZ56" s="284"/>
      <c r="IA56" s="284"/>
      <c r="IB56" s="284"/>
      <c r="IC56" s="284"/>
      <c r="ID56" s="284"/>
      <c r="IE56" s="284"/>
      <c r="IF56" s="284"/>
      <c r="IG56" s="284"/>
      <c r="IH56" s="284"/>
      <c r="II56" s="284"/>
      <c r="IJ56" s="284"/>
      <c r="IK56" s="284"/>
      <c r="IL56" s="284"/>
      <c r="IM56" s="284"/>
      <c r="IN56" s="284"/>
      <c r="IO56" s="284"/>
      <c r="IP56" s="284"/>
      <c r="IQ56" s="284"/>
      <c r="IR56" s="284"/>
      <c r="IS56" s="284"/>
      <c r="IT56" s="284"/>
    </row>
    <row r="57" spans="1:254" ht="24.0" customHeight="1" x14ac:dyDescent="0.15">
      <c r="A57" s="284"/>
      <c r="B57" s="852"/>
      <c r="C57" s="852"/>
      <c r="D57" s="852"/>
      <c r="E57" s="284"/>
      <c r="F57" s="335"/>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4"/>
      <c r="HC57" s="284"/>
      <c r="HD57" s="284"/>
      <c r="HE57" s="284"/>
      <c r="HF57" s="284"/>
      <c r="HG57" s="284"/>
      <c r="HH57" s="284"/>
      <c r="HI57" s="284"/>
      <c r="HJ57" s="284"/>
      <c r="HK57" s="284"/>
      <c r="HL57" s="284"/>
      <c r="HM57" s="284"/>
      <c r="HN57" s="284"/>
      <c r="HO57" s="284"/>
      <c r="HP57" s="284"/>
      <c r="HQ57" s="284"/>
      <c r="HR57" s="284"/>
      <c r="HS57" s="284"/>
      <c r="HT57" s="284"/>
      <c r="HU57" s="284"/>
      <c r="HV57" s="284"/>
      <c r="HW57" s="284"/>
      <c r="HX57" s="284"/>
      <c r="HY57" s="284"/>
      <c r="HZ57" s="284"/>
      <c r="IA57" s="284"/>
      <c r="IB57" s="284"/>
      <c r="IC57" s="284"/>
      <c r="ID57" s="284"/>
      <c r="IE57" s="284"/>
      <c r="IF57" s="284"/>
      <c r="IG57" s="284"/>
      <c r="IH57" s="284"/>
      <c r="II57" s="284"/>
      <c r="IJ57" s="284"/>
      <c r="IK57" s="284"/>
      <c r="IL57" s="284"/>
      <c r="IM57" s="284"/>
      <c r="IN57" s="284"/>
      <c r="IO57" s="284"/>
      <c r="IP57" s="284"/>
      <c r="IQ57" s="284"/>
      <c r="IR57" s="284"/>
      <c r="IS57" s="284"/>
      <c r="IT57" s="284"/>
    </row>
    <row r="58" spans="1:254" ht="24.0" customHeight="1" x14ac:dyDescent="0.15">
      <c r="A58" s="284"/>
      <c r="B58" s="852"/>
      <c r="C58" s="852"/>
      <c r="D58" s="852"/>
      <c r="E58" s="284"/>
      <c r="F58" s="335"/>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4"/>
      <c r="HC58" s="284"/>
      <c r="HD58" s="284"/>
      <c r="HE58" s="284"/>
      <c r="HF58" s="284"/>
      <c r="HG58" s="284"/>
      <c r="HH58" s="284"/>
      <c r="HI58" s="284"/>
      <c r="HJ58" s="284"/>
      <c r="HK58" s="284"/>
      <c r="HL58" s="284"/>
      <c r="HM58" s="284"/>
      <c r="HN58" s="284"/>
      <c r="HO58" s="284"/>
      <c r="HP58" s="284"/>
      <c r="HQ58" s="284"/>
      <c r="HR58" s="284"/>
      <c r="HS58" s="284"/>
      <c r="HT58" s="284"/>
      <c r="HU58" s="284"/>
      <c r="HV58" s="284"/>
      <c r="HW58" s="284"/>
      <c r="HX58" s="284"/>
      <c r="HY58" s="284"/>
      <c r="HZ58" s="284"/>
      <c r="IA58" s="284"/>
      <c r="IB58" s="284"/>
      <c r="IC58" s="284"/>
      <c r="ID58" s="284"/>
      <c r="IE58" s="284"/>
      <c r="IF58" s="284"/>
      <c r="IG58" s="284"/>
      <c r="IH58" s="284"/>
      <c r="II58" s="284"/>
      <c r="IJ58" s="284"/>
      <c r="IK58" s="284"/>
      <c r="IL58" s="284"/>
      <c r="IM58" s="284"/>
      <c r="IN58" s="284"/>
      <c r="IO58" s="284"/>
      <c r="IP58" s="284"/>
      <c r="IQ58" s="284"/>
      <c r="IR58" s="284"/>
      <c r="IS58" s="284"/>
      <c r="IT58" s="284"/>
    </row>
    <row r="59" spans="1:254" ht="24.0" customHeight="1" x14ac:dyDescent="0.15">
      <c r="A59" s="284"/>
      <c r="B59" s="852"/>
      <c r="C59" s="852"/>
      <c r="D59" s="852"/>
      <c r="E59" s="284"/>
      <c r="F59" s="335"/>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4"/>
      <c r="HC59" s="284"/>
      <c r="HD59" s="284"/>
      <c r="HE59" s="284"/>
      <c r="HF59" s="284"/>
      <c r="HG59" s="284"/>
      <c r="HH59" s="284"/>
      <c r="HI59" s="284"/>
      <c r="HJ59" s="284"/>
      <c r="HK59" s="284"/>
      <c r="HL59" s="284"/>
      <c r="HM59" s="284"/>
      <c r="HN59" s="284"/>
      <c r="HO59" s="284"/>
      <c r="HP59" s="284"/>
      <c r="HQ59" s="284"/>
      <c r="HR59" s="284"/>
      <c r="HS59" s="284"/>
      <c r="HT59" s="284"/>
      <c r="HU59" s="284"/>
      <c r="HV59" s="284"/>
      <c r="HW59" s="284"/>
      <c r="HX59" s="284"/>
      <c r="HY59" s="284"/>
      <c r="HZ59" s="284"/>
      <c r="IA59" s="284"/>
      <c r="IB59" s="284"/>
      <c r="IC59" s="284"/>
      <c r="ID59" s="284"/>
      <c r="IE59" s="284"/>
      <c r="IF59" s="284"/>
      <c r="IG59" s="284"/>
      <c r="IH59" s="284"/>
      <c r="II59" s="284"/>
      <c r="IJ59" s="284"/>
      <c r="IK59" s="284"/>
      <c r="IL59" s="284"/>
      <c r="IM59" s="284"/>
      <c r="IN59" s="284"/>
      <c r="IO59" s="284"/>
      <c r="IP59" s="284"/>
      <c r="IQ59" s="284"/>
      <c r="IR59" s="284"/>
      <c r="IS59" s="284"/>
      <c r="IT59" s="284"/>
    </row>
    <row r="60" spans="1:254" ht="24.0" customHeight="1" x14ac:dyDescent="0.15">
      <c r="A60" s="284"/>
      <c r="B60" s="852"/>
      <c r="C60" s="852"/>
      <c r="D60" s="852"/>
      <c r="E60" s="284"/>
      <c r="F60" s="335"/>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c r="HB60" s="284"/>
      <c r="HC60" s="284"/>
      <c r="HD60" s="284"/>
      <c r="HE60" s="284"/>
      <c r="HF60" s="284"/>
      <c r="HG60" s="284"/>
      <c r="HH60" s="284"/>
      <c r="HI60" s="284"/>
      <c r="HJ60" s="284"/>
      <c r="HK60" s="284"/>
      <c r="HL60" s="284"/>
      <c r="HM60" s="284"/>
      <c r="HN60" s="284"/>
      <c r="HO60" s="284"/>
      <c r="HP60" s="284"/>
      <c r="HQ60" s="284"/>
      <c r="HR60" s="284"/>
      <c r="HS60" s="284"/>
      <c r="HT60" s="284"/>
      <c r="HU60" s="284"/>
      <c r="HV60" s="284"/>
      <c r="HW60" s="284"/>
      <c r="HX60" s="284"/>
      <c r="HY60" s="284"/>
      <c r="HZ60" s="284"/>
      <c r="IA60" s="284"/>
      <c r="IB60" s="284"/>
      <c r="IC60" s="284"/>
      <c r="ID60" s="284"/>
      <c r="IE60" s="284"/>
      <c r="IF60" s="284"/>
      <c r="IG60" s="284"/>
      <c r="IH60" s="284"/>
      <c r="II60" s="284"/>
      <c r="IJ60" s="284"/>
      <c r="IK60" s="284"/>
      <c r="IL60" s="284"/>
      <c r="IM60" s="284"/>
      <c r="IN60" s="284"/>
      <c r="IO60" s="284"/>
      <c r="IP60" s="284"/>
      <c r="IQ60" s="284"/>
      <c r="IR60" s="284"/>
      <c r="IS60" s="284"/>
      <c r="IT60" s="284"/>
    </row>
    <row r="61" spans="1:254" ht="24.0" customHeight="1" x14ac:dyDescent="0.15">
      <c r="A61" s="284"/>
      <c r="B61" s="852"/>
      <c r="C61" s="852"/>
      <c r="D61" s="852"/>
      <c r="E61" s="284"/>
      <c r="F61" s="335"/>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c r="CV61" s="284"/>
      <c r="CW61" s="284"/>
      <c r="CX61" s="284"/>
      <c r="CY61" s="284"/>
      <c r="CZ61" s="284"/>
      <c r="DA61" s="284"/>
      <c r="DB61" s="284"/>
      <c r="DC61" s="284"/>
      <c r="DD61" s="284"/>
      <c r="DE61" s="284"/>
      <c r="DF61" s="284"/>
      <c r="DG61" s="284"/>
      <c r="DH61" s="284"/>
      <c r="DI61" s="284"/>
      <c r="DJ61" s="284"/>
      <c r="DK61" s="284"/>
      <c r="DL61" s="284"/>
      <c r="DM61" s="284"/>
      <c r="DN61" s="284"/>
      <c r="DO61" s="284"/>
      <c r="DP61" s="284"/>
      <c r="DQ61" s="284"/>
      <c r="DR61" s="284"/>
      <c r="DS61" s="284"/>
      <c r="DT61" s="284"/>
      <c r="DU61" s="284"/>
      <c r="DV61" s="284"/>
      <c r="DW61" s="284"/>
      <c r="DX61" s="284"/>
      <c r="DY61" s="284"/>
      <c r="DZ61" s="284"/>
      <c r="EA61" s="284"/>
      <c r="EB61" s="284"/>
      <c r="EC61" s="284"/>
      <c r="ED61" s="284"/>
      <c r="EE61" s="284"/>
      <c r="EF61" s="284"/>
      <c r="EG61" s="284"/>
      <c r="EH61" s="284"/>
      <c r="EI61" s="284"/>
      <c r="EJ61" s="284"/>
      <c r="EK61" s="284"/>
      <c r="EL61" s="284"/>
      <c r="EM61" s="284"/>
      <c r="EN61" s="284"/>
      <c r="EO61" s="284"/>
      <c r="EP61" s="284"/>
      <c r="EQ61" s="284"/>
      <c r="ER61" s="284"/>
      <c r="ES61" s="284"/>
      <c r="ET61" s="284"/>
      <c r="EU61" s="284"/>
      <c r="EV61" s="284"/>
      <c r="EW61" s="284"/>
      <c r="EX61" s="284"/>
      <c r="EY61" s="284"/>
      <c r="EZ61" s="284"/>
      <c r="FA61" s="284"/>
      <c r="FB61" s="284"/>
      <c r="FC61" s="284"/>
      <c r="FD61" s="284"/>
      <c r="FE61" s="284"/>
      <c r="FF61" s="284"/>
      <c r="FG61" s="284"/>
      <c r="FH61" s="284"/>
      <c r="FI61" s="284"/>
      <c r="FJ61" s="284"/>
      <c r="FK61" s="284"/>
      <c r="FL61" s="284"/>
      <c r="FM61" s="284"/>
      <c r="FN61" s="284"/>
      <c r="FO61" s="284"/>
      <c r="FP61" s="284"/>
      <c r="FQ61" s="284"/>
      <c r="FR61" s="284"/>
      <c r="FS61" s="284"/>
      <c r="FT61" s="284"/>
      <c r="FU61" s="284"/>
      <c r="FV61" s="284"/>
      <c r="FW61" s="284"/>
      <c r="FX61" s="284"/>
      <c r="FY61" s="284"/>
      <c r="FZ61" s="284"/>
      <c r="GA61" s="284"/>
      <c r="GB61" s="284"/>
      <c r="GC61" s="284"/>
      <c r="GD61" s="284"/>
      <c r="GE61" s="284"/>
      <c r="GF61" s="284"/>
      <c r="GG61" s="284"/>
      <c r="GH61" s="284"/>
      <c r="GI61" s="284"/>
      <c r="GJ61" s="284"/>
      <c r="GK61" s="284"/>
      <c r="GL61" s="284"/>
      <c r="GM61" s="284"/>
      <c r="GN61" s="284"/>
      <c r="GO61" s="284"/>
      <c r="GP61" s="284"/>
      <c r="GQ61" s="284"/>
      <c r="GR61" s="284"/>
      <c r="GS61" s="284"/>
      <c r="GT61" s="284"/>
      <c r="GU61" s="284"/>
      <c r="GV61" s="284"/>
      <c r="GW61" s="284"/>
      <c r="GX61" s="284"/>
      <c r="GY61" s="284"/>
      <c r="GZ61" s="284"/>
      <c r="HA61" s="284"/>
      <c r="HB61" s="284"/>
      <c r="HC61" s="284"/>
      <c r="HD61" s="284"/>
      <c r="HE61" s="284"/>
      <c r="HF61" s="284"/>
      <c r="HG61" s="284"/>
      <c r="HH61" s="284"/>
      <c r="HI61" s="284"/>
      <c r="HJ61" s="284"/>
      <c r="HK61" s="284"/>
      <c r="HL61" s="284"/>
      <c r="HM61" s="284"/>
      <c r="HN61" s="284"/>
      <c r="HO61" s="284"/>
      <c r="HP61" s="284"/>
      <c r="HQ61" s="284"/>
      <c r="HR61" s="284"/>
      <c r="HS61" s="284"/>
      <c r="HT61" s="284"/>
      <c r="HU61" s="284"/>
      <c r="HV61" s="284"/>
      <c r="HW61" s="284"/>
      <c r="HX61" s="284"/>
      <c r="HY61" s="284"/>
      <c r="HZ61" s="284"/>
      <c r="IA61" s="284"/>
      <c r="IB61" s="284"/>
      <c r="IC61" s="284"/>
      <c r="ID61" s="284"/>
      <c r="IE61" s="284"/>
      <c r="IF61" s="284"/>
      <c r="IG61" s="284"/>
      <c r="IH61" s="284"/>
      <c r="II61" s="284"/>
      <c r="IJ61" s="284"/>
      <c r="IK61" s="284"/>
      <c r="IL61" s="284"/>
      <c r="IM61" s="284"/>
      <c r="IN61" s="284"/>
      <c r="IO61" s="284"/>
      <c r="IP61" s="284"/>
      <c r="IQ61" s="284"/>
      <c r="IR61" s="284"/>
      <c r="IS61" s="284"/>
      <c r="IT61" s="284"/>
    </row>
    <row r="62" spans="1:254" ht="24.0" customHeight="1" x14ac:dyDescent="0.15">
      <c r="A62" s="284"/>
      <c r="B62" s="852"/>
      <c r="C62" s="852"/>
      <c r="D62" s="852"/>
      <c r="E62" s="284"/>
      <c r="F62" s="335"/>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284"/>
      <c r="DO62" s="284"/>
      <c r="DP62" s="284"/>
      <c r="DQ62" s="284"/>
      <c r="DR62" s="284"/>
      <c r="DS62" s="284"/>
      <c r="DT62" s="284"/>
      <c r="DU62" s="284"/>
      <c r="DV62" s="284"/>
      <c r="DW62" s="284"/>
      <c r="DX62" s="284"/>
      <c r="DY62" s="284"/>
      <c r="DZ62" s="284"/>
      <c r="EA62" s="284"/>
      <c r="EB62" s="284"/>
      <c r="EC62" s="284"/>
      <c r="ED62" s="284"/>
      <c r="EE62" s="284"/>
      <c r="EF62" s="284"/>
      <c r="EG62" s="284"/>
      <c r="EH62" s="284"/>
      <c r="EI62" s="284"/>
      <c r="EJ62" s="284"/>
      <c r="EK62" s="284"/>
      <c r="EL62" s="284"/>
      <c r="EM62" s="284"/>
      <c r="EN62" s="284"/>
      <c r="EO62" s="284"/>
      <c r="EP62" s="284"/>
      <c r="EQ62" s="284"/>
      <c r="ER62" s="284"/>
      <c r="ES62" s="284"/>
      <c r="ET62" s="284"/>
      <c r="EU62" s="284"/>
      <c r="EV62" s="284"/>
      <c r="EW62" s="284"/>
      <c r="EX62" s="284"/>
      <c r="EY62" s="284"/>
      <c r="EZ62" s="284"/>
      <c r="FA62" s="284"/>
      <c r="FB62" s="284"/>
      <c r="FC62" s="284"/>
      <c r="FD62" s="284"/>
      <c r="FE62" s="284"/>
      <c r="FF62" s="284"/>
      <c r="FG62" s="284"/>
      <c r="FH62" s="284"/>
      <c r="FI62" s="284"/>
      <c r="FJ62" s="284"/>
      <c r="FK62" s="284"/>
      <c r="FL62" s="284"/>
      <c r="FM62" s="284"/>
      <c r="FN62" s="284"/>
      <c r="FO62" s="284"/>
      <c r="FP62" s="284"/>
      <c r="FQ62" s="284"/>
      <c r="FR62" s="284"/>
      <c r="FS62" s="284"/>
      <c r="FT62" s="284"/>
      <c r="FU62" s="284"/>
      <c r="FV62" s="284"/>
      <c r="FW62" s="284"/>
      <c r="FX62" s="284"/>
      <c r="FY62" s="284"/>
      <c r="FZ62" s="284"/>
      <c r="GA62" s="284"/>
      <c r="GB62" s="284"/>
      <c r="GC62" s="284"/>
      <c r="GD62" s="284"/>
      <c r="GE62" s="284"/>
      <c r="GF62" s="284"/>
      <c r="GG62" s="284"/>
      <c r="GH62" s="284"/>
      <c r="GI62" s="284"/>
      <c r="GJ62" s="284"/>
      <c r="GK62" s="284"/>
      <c r="GL62" s="284"/>
      <c r="GM62" s="284"/>
      <c r="GN62" s="284"/>
      <c r="GO62" s="284"/>
      <c r="GP62" s="284"/>
      <c r="GQ62" s="284"/>
      <c r="GR62" s="284"/>
      <c r="GS62" s="284"/>
      <c r="GT62" s="284"/>
      <c r="GU62" s="284"/>
      <c r="GV62" s="284"/>
      <c r="GW62" s="284"/>
      <c r="GX62" s="284"/>
      <c r="GY62" s="284"/>
      <c r="GZ62" s="284"/>
      <c r="HA62" s="284"/>
      <c r="HB62" s="284"/>
      <c r="HC62" s="284"/>
      <c r="HD62" s="284"/>
      <c r="HE62" s="284"/>
      <c r="HF62" s="284"/>
      <c r="HG62" s="284"/>
      <c r="HH62" s="284"/>
      <c r="HI62" s="284"/>
      <c r="HJ62" s="284"/>
      <c r="HK62" s="284"/>
      <c r="HL62" s="284"/>
      <c r="HM62" s="284"/>
      <c r="HN62" s="284"/>
      <c r="HO62" s="284"/>
      <c r="HP62" s="284"/>
      <c r="HQ62" s="284"/>
      <c r="HR62" s="284"/>
      <c r="HS62" s="284"/>
      <c r="HT62" s="284"/>
      <c r="HU62" s="284"/>
      <c r="HV62" s="284"/>
      <c r="HW62" s="284"/>
      <c r="HX62" s="284"/>
      <c r="HY62" s="284"/>
      <c r="HZ62" s="284"/>
      <c r="IA62" s="284"/>
      <c r="IB62" s="284"/>
      <c r="IC62" s="284"/>
      <c r="ID62" s="284"/>
      <c r="IE62" s="284"/>
      <c r="IF62" s="284"/>
      <c r="IG62" s="284"/>
      <c r="IH62" s="284"/>
      <c r="II62" s="284"/>
      <c r="IJ62" s="284"/>
      <c r="IK62" s="284"/>
      <c r="IL62" s="284"/>
      <c r="IM62" s="284"/>
      <c r="IN62" s="284"/>
      <c r="IO62" s="284"/>
      <c r="IP62" s="284"/>
      <c r="IQ62" s="284"/>
      <c r="IR62" s="284"/>
      <c r="IS62" s="284"/>
      <c r="IT62" s="284"/>
    </row>
    <row r="63" spans="1:254" ht="24.0" customHeight="1" x14ac:dyDescent="0.15">
      <c r="A63" s="284"/>
      <c r="B63" s="852"/>
      <c r="C63" s="852"/>
      <c r="D63" s="852"/>
      <c r="E63" s="284"/>
      <c r="F63" s="335"/>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284"/>
      <c r="DO63" s="284"/>
      <c r="DP63" s="284"/>
      <c r="DQ63" s="284"/>
      <c r="DR63" s="284"/>
      <c r="DS63" s="284"/>
      <c r="DT63" s="284"/>
      <c r="DU63" s="284"/>
      <c r="DV63" s="284"/>
      <c r="DW63" s="284"/>
      <c r="DX63" s="284"/>
      <c r="DY63" s="284"/>
      <c r="DZ63" s="284"/>
      <c r="EA63" s="284"/>
      <c r="EB63" s="284"/>
      <c r="EC63" s="284"/>
      <c r="ED63" s="284"/>
      <c r="EE63" s="284"/>
      <c r="EF63" s="284"/>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4"/>
      <c r="FV63" s="284"/>
      <c r="FW63" s="284"/>
      <c r="FX63" s="284"/>
      <c r="FY63" s="284"/>
      <c r="FZ63" s="284"/>
      <c r="GA63" s="284"/>
      <c r="GB63" s="284"/>
      <c r="GC63" s="284"/>
      <c r="GD63" s="284"/>
      <c r="GE63" s="284"/>
      <c r="GF63" s="284"/>
      <c r="GG63" s="284"/>
      <c r="GH63" s="284"/>
      <c r="GI63" s="284"/>
      <c r="GJ63" s="284"/>
      <c r="GK63" s="284"/>
      <c r="GL63" s="284"/>
      <c r="GM63" s="284"/>
      <c r="GN63" s="284"/>
      <c r="GO63" s="284"/>
      <c r="GP63" s="284"/>
      <c r="GQ63" s="284"/>
      <c r="GR63" s="284"/>
      <c r="GS63" s="284"/>
      <c r="GT63" s="284"/>
      <c r="GU63" s="284"/>
      <c r="GV63" s="284"/>
      <c r="GW63" s="284"/>
      <c r="GX63" s="284"/>
      <c r="GY63" s="284"/>
      <c r="GZ63" s="284"/>
      <c r="HA63" s="284"/>
      <c r="HB63" s="284"/>
      <c r="HC63" s="284"/>
      <c r="HD63" s="284"/>
      <c r="HE63" s="284"/>
      <c r="HF63" s="284"/>
      <c r="HG63" s="284"/>
      <c r="HH63" s="284"/>
      <c r="HI63" s="284"/>
      <c r="HJ63" s="284"/>
      <c r="HK63" s="284"/>
      <c r="HL63" s="284"/>
      <c r="HM63" s="284"/>
      <c r="HN63" s="284"/>
      <c r="HO63" s="284"/>
      <c r="HP63" s="284"/>
      <c r="HQ63" s="284"/>
      <c r="HR63" s="284"/>
      <c r="HS63" s="284"/>
      <c r="HT63" s="284"/>
      <c r="HU63" s="284"/>
      <c r="HV63" s="284"/>
      <c r="HW63" s="284"/>
      <c r="HX63" s="284"/>
      <c r="HY63" s="284"/>
      <c r="HZ63" s="284"/>
      <c r="IA63" s="284"/>
      <c r="IB63" s="284"/>
      <c r="IC63" s="284"/>
      <c r="ID63" s="284"/>
      <c r="IE63" s="284"/>
      <c r="IF63" s="284"/>
      <c r="IG63" s="284"/>
      <c r="IH63" s="284"/>
      <c r="II63" s="284"/>
      <c r="IJ63" s="284"/>
      <c r="IK63" s="284"/>
      <c r="IL63" s="284"/>
      <c r="IM63" s="284"/>
      <c r="IN63" s="284"/>
      <c r="IO63" s="284"/>
      <c r="IP63" s="284"/>
      <c r="IQ63" s="284"/>
      <c r="IR63" s="284"/>
      <c r="IS63" s="284"/>
      <c r="IT63" s="284"/>
    </row>
    <row r="64" spans="1:254" ht="24.0" customHeight="1" x14ac:dyDescent="0.15">
      <c r="A64" s="284"/>
      <c r="B64" s="852"/>
      <c r="C64" s="852"/>
      <c r="D64" s="852"/>
      <c r="E64" s="284"/>
      <c r="F64" s="335"/>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c r="CO64" s="284"/>
      <c r="CP64" s="284"/>
      <c r="CQ64" s="284"/>
      <c r="CR64" s="284"/>
      <c r="CS64" s="284"/>
      <c r="CT64" s="284"/>
      <c r="CU64" s="284"/>
      <c r="CV64" s="284"/>
      <c r="CW64" s="284"/>
      <c r="CX64" s="284"/>
      <c r="CY64" s="284"/>
      <c r="CZ64" s="284"/>
      <c r="DA64" s="284"/>
      <c r="DB64" s="284"/>
      <c r="DC64" s="284"/>
      <c r="DD64" s="284"/>
      <c r="DE64" s="284"/>
      <c r="DF64" s="284"/>
      <c r="DG64" s="284"/>
      <c r="DH64" s="284"/>
      <c r="DI64" s="284"/>
      <c r="DJ64" s="284"/>
      <c r="DK64" s="284"/>
      <c r="DL64" s="284"/>
      <c r="DM64" s="284"/>
      <c r="DN64" s="284"/>
      <c r="DO64" s="284"/>
      <c r="DP64" s="284"/>
      <c r="DQ64" s="284"/>
      <c r="DR64" s="284"/>
      <c r="DS64" s="284"/>
      <c r="DT64" s="284"/>
      <c r="DU64" s="284"/>
      <c r="DV64" s="284"/>
      <c r="DW64" s="284"/>
      <c r="DX64" s="284"/>
      <c r="DY64" s="284"/>
      <c r="DZ64" s="284"/>
      <c r="EA64" s="284"/>
      <c r="EB64" s="284"/>
      <c r="EC64" s="284"/>
      <c r="ED64" s="284"/>
      <c r="EE64" s="284"/>
      <c r="EF64" s="284"/>
      <c r="EG64" s="284"/>
      <c r="EH64" s="284"/>
      <c r="EI64" s="284"/>
      <c r="EJ64" s="284"/>
      <c r="EK64" s="284"/>
      <c r="EL64" s="284"/>
      <c r="EM64" s="284"/>
      <c r="EN64" s="284"/>
      <c r="EO64" s="284"/>
      <c r="EP64" s="284"/>
      <c r="EQ64" s="284"/>
      <c r="ER64" s="284"/>
      <c r="ES64" s="284"/>
      <c r="ET64" s="284"/>
      <c r="EU64" s="284"/>
      <c r="EV64" s="284"/>
      <c r="EW64" s="284"/>
      <c r="EX64" s="284"/>
      <c r="EY64" s="284"/>
      <c r="EZ64" s="284"/>
      <c r="FA64" s="284"/>
      <c r="FB64" s="284"/>
      <c r="FC64" s="284"/>
      <c r="FD64" s="284"/>
      <c r="FE64" s="284"/>
      <c r="FF64" s="284"/>
      <c r="FG64" s="284"/>
      <c r="FH64" s="284"/>
      <c r="FI64" s="284"/>
      <c r="FJ64" s="284"/>
      <c r="FK64" s="284"/>
      <c r="FL64" s="284"/>
      <c r="FM64" s="284"/>
      <c r="FN64" s="284"/>
      <c r="FO64" s="284"/>
      <c r="FP64" s="284"/>
      <c r="FQ64" s="284"/>
      <c r="FR64" s="284"/>
      <c r="FS64" s="284"/>
      <c r="FT64" s="284"/>
      <c r="FU64" s="284"/>
      <c r="FV64" s="284"/>
      <c r="FW64" s="284"/>
      <c r="FX64" s="284"/>
      <c r="FY64" s="284"/>
      <c r="FZ64" s="284"/>
      <c r="GA64" s="284"/>
      <c r="GB64" s="284"/>
      <c r="GC64" s="284"/>
      <c r="GD64" s="284"/>
      <c r="GE64" s="284"/>
      <c r="GF64" s="284"/>
      <c r="GG64" s="284"/>
      <c r="GH64" s="284"/>
      <c r="GI64" s="284"/>
      <c r="GJ64" s="284"/>
      <c r="GK64" s="284"/>
      <c r="GL64" s="284"/>
      <c r="GM64" s="284"/>
      <c r="GN64" s="284"/>
      <c r="GO64" s="284"/>
      <c r="GP64" s="284"/>
      <c r="GQ64" s="284"/>
      <c r="GR64" s="284"/>
      <c r="GS64" s="284"/>
      <c r="GT64" s="284"/>
      <c r="GU64" s="284"/>
      <c r="GV64" s="284"/>
      <c r="GW64" s="284"/>
      <c r="GX64" s="284"/>
      <c r="GY64" s="284"/>
      <c r="GZ64" s="284"/>
      <c r="HA64" s="284"/>
      <c r="HB64" s="284"/>
      <c r="HC64" s="284"/>
      <c r="HD64" s="284"/>
      <c r="HE64" s="284"/>
      <c r="HF64" s="284"/>
      <c r="HG64" s="284"/>
      <c r="HH64" s="284"/>
      <c r="HI64" s="284"/>
      <c r="HJ64" s="284"/>
      <c r="HK64" s="284"/>
      <c r="HL64" s="284"/>
      <c r="HM64" s="284"/>
      <c r="HN64" s="284"/>
      <c r="HO64" s="284"/>
      <c r="HP64" s="284"/>
      <c r="HQ64" s="284"/>
      <c r="HR64" s="284"/>
      <c r="HS64" s="284"/>
      <c r="HT64" s="284"/>
      <c r="HU64" s="284"/>
      <c r="HV64" s="284"/>
      <c r="HW64" s="284"/>
      <c r="HX64" s="284"/>
      <c r="HY64" s="284"/>
      <c r="HZ64" s="284"/>
      <c r="IA64" s="284"/>
      <c r="IB64" s="284"/>
      <c r="IC64" s="284"/>
      <c r="ID64" s="284"/>
      <c r="IE64" s="284"/>
      <c r="IF64" s="284"/>
      <c r="IG64" s="284"/>
      <c r="IH64" s="284"/>
      <c r="II64" s="284"/>
      <c r="IJ64" s="284"/>
      <c r="IK64" s="284"/>
      <c r="IL64" s="284"/>
      <c r="IM64" s="284"/>
      <c r="IN64" s="284"/>
      <c r="IO64" s="284"/>
      <c r="IP64" s="284"/>
      <c r="IQ64" s="284"/>
      <c r="IR64" s="284"/>
      <c r="IS64" s="284"/>
      <c r="IT64" s="284"/>
    </row>
    <row r="65" spans="1:254" ht="24.0" customHeight="1" x14ac:dyDescent="0.15">
      <c r="A65" s="284"/>
      <c r="B65" s="852"/>
      <c r="C65" s="852"/>
      <c r="D65" s="852"/>
      <c r="E65" s="284"/>
      <c r="F65" s="335"/>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c r="CO65" s="284"/>
      <c r="CP65" s="284"/>
      <c r="CQ65" s="284"/>
      <c r="CR65" s="284"/>
      <c r="CS65" s="284"/>
      <c r="CT65" s="284"/>
      <c r="CU65" s="284"/>
      <c r="CV65" s="284"/>
      <c r="CW65" s="284"/>
      <c r="CX65" s="284"/>
      <c r="CY65" s="284"/>
      <c r="CZ65" s="284"/>
      <c r="DA65" s="284"/>
      <c r="DB65" s="284"/>
      <c r="DC65" s="284"/>
      <c r="DD65" s="284"/>
      <c r="DE65" s="284"/>
      <c r="DF65" s="284"/>
      <c r="DG65" s="284"/>
      <c r="DH65" s="284"/>
      <c r="DI65" s="284"/>
      <c r="DJ65" s="284"/>
      <c r="DK65" s="284"/>
      <c r="DL65" s="284"/>
      <c r="DM65" s="284"/>
      <c r="DN65" s="284"/>
      <c r="DO65" s="284"/>
      <c r="DP65" s="284"/>
      <c r="DQ65" s="284"/>
      <c r="DR65" s="284"/>
      <c r="DS65" s="284"/>
      <c r="DT65" s="284"/>
      <c r="DU65" s="284"/>
      <c r="DV65" s="284"/>
      <c r="DW65" s="284"/>
      <c r="DX65" s="284"/>
      <c r="DY65" s="284"/>
      <c r="DZ65" s="284"/>
      <c r="EA65" s="284"/>
      <c r="EB65" s="284"/>
      <c r="EC65" s="284"/>
      <c r="ED65" s="284"/>
      <c r="EE65" s="284"/>
      <c r="EF65" s="284"/>
      <c r="EG65" s="284"/>
      <c r="EH65" s="284"/>
      <c r="EI65" s="284"/>
      <c r="EJ65" s="284"/>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4"/>
      <c r="FI65" s="284"/>
      <c r="FJ65" s="284"/>
      <c r="FK65" s="284"/>
      <c r="FL65" s="284"/>
      <c r="FM65" s="284"/>
      <c r="FN65" s="284"/>
      <c r="FO65" s="284"/>
      <c r="FP65" s="284"/>
      <c r="FQ65" s="284"/>
      <c r="FR65" s="284"/>
      <c r="FS65" s="284"/>
      <c r="FT65" s="284"/>
      <c r="FU65" s="284"/>
      <c r="FV65" s="284"/>
      <c r="FW65" s="284"/>
      <c r="FX65" s="284"/>
      <c r="FY65" s="284"/>
      <c r="FZ65" s="284"/>
      <c r="GA65" s="284"/>
      <c r="GB65" s="284"/>
      <c r="GC65" s="284"/>
      <c r="GD65" s="284"/>
      <c r="GE65" s="284"/>
      <c r="GF65" s="284"/>
      <c r="GG65" s="284"/>
      <c r="GH65" s="284"/>
      <c r="GI65" s="284"/>
      <c r="GJ65" s="284"/>
      <c r="GK65" s="284"/>
      <c r="GL65" s="284"/>
      <c r="GM65" s="284"/>
      <c r="GN65" s="284"/>
      <c r="GO65" s="284"/>
      <c r="GP65" s="284"/>
      <c r="GQ65" s="284"/>
      <c r="GR65" s="284"/>
      <c r="GS65" s="284"/>
      <c r="GT65" s="284"/>
      <c r="GU65" s="284"/>
      <c r="GV65" s="284"/>
      <c r="GW65" s="284"/>
      <c r="GX65" s="284"/>
      <c r="GY65" s="284"/>
      <c r="GZ65" s="284"/>
      <c r="HA65" s="284"/>
      <c r="HB65" s="284"/>
      <c r="HC65" s="284"/>
      <c r="HD65" s="284"/>
      <c r="HE65" s="284"/>
      <c r="HF65" s="284"/>
      <c r="HG65" s="284"/>
      <c r="HH65" s="284"/>
      <c r="HI65" s="284"/>
      <c r="HJ65" s="284"/>
      <c r="HK65" s="284"/>
      <c r="HL65" s="284"/>
      <c r="HM65" s="284"/>
      <c r="HN65" s="284"/>
      <c r="HO65" s="284"/>
      <c r="HP65" s="284"/>
      <c r="HQ65" s="284"/>
      <c r="HR65" s="284"/>
      <c r="HS65" s="284"/>
      <c r="HT65" s="284"/>
      <c r="HU65" s="284"/>
      <c r="HV65" s="284"/>
      <c r="HW65" s="284"/>
      <c r="HX65" s="284"/>
      <c r="HY65" s="284"/>
      <c r="HZ65" s="284"/>
      <c r="IA65" s="284"/>
      <c r="IB65" s="284"/>
      <c r="IC65" s="284"/>
      <c r="ID65" s="284"/>
      <c r="IE65" s="284"/>
      <c r="IF65" s="284"/>
      <c r="IG65" s="284"/>
      <c r="IH65" s="284"/>
      <c r="II65" s="284"/>
      <c r="IJ65" s="284"/>
      <c r="IK65" s="284"/>
      <c r="IL65" s="284"/>
      <c r="IM65" s="284"/>
      <c r="IN65" s="284"/>
      <c r="IO65" s="284"/>
      <c r="IP65" s="284"/>
      <c r="IQ65" s="284"/>
      <c r="IR65" s="284"/>
      <c r="IS65" s="284"/>
      <c r="IT65" s="284"/>
    </row>
    <row r="66" spans="1:254" ht="24.0" customHeight="1" x14ac:dyDescent="0.15">
      <c r="A66" s="284"/>
      <c r="B66" s="852"/>
      <c r="C66" s="852"/>
      <c r="D66" s="852"/>
      <c r="E66" s="284"/>
      <c r="F66" s="335"/>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c r="GY66" s="284"/>
      <c r="GZ66" s="284"/>
      <c r="HA66" s="284"/>
      <c r="HB66" s="284"/>
      <c r="HC66" s="284"/>
      <c r="HD66" s="284"/>
      <c r="HE66" s="284"/>
      <c r="HF66" s="284"/>
      <c r="HG66" s="284"/>
      <c r="HH66" s="284"/>
      <c r="HI66" s="284"/>
      <c r="HJ66" s="284"/>
      <c r="HK66" s="284"/>
      <c r="HL66" s="284"/>
      <c r="HM66" s="284"/>
      <c r="HN66" s="284"/>
      <c r="HO66" s="284"/>
      <c r="HP66" s="284"/>
      <c r="HQ66" s="284"/>
      <c r="HR66" s="284"/>
      <c r="HS66" s="284"/>
      <c r="HT66" s="284"/>
      <c r="HU66" s="284"/>
      <c r="HV66" s="284"/>
      <c r="HW66" s="284"/>
      <c r="HX66" s="284"/>
      <c r="HY66" s="284"/>
      <c r="HZ66" s="284"/>
      <c r="IA66" s="284"/>
      <c r="IB66" s="284"/>
      <c r="IC66" s="284"/>
      <c r="ID66" s="284"/>
      <c r="IE66" s="284"/>
      <c r="IF66" s="284"/>
      <c r="IG66" s="284"/>
      <c r="IH66" s="284"/>
      <c r="II66" s="284"/>
      <c r="IJ66" s="284"/>
      <c r="IK66" s="284"/>
      <c r="IL66" s="284"/>
      <c r="IM66" s="284"/>
      <c r="IN66" s="284"/>
      <c r="IO66" s="284"/>
      <c r="IP66" s="284"/>
      <c r="IQ66" s="284"/>
      <c r="IR66" s="284"/>
      <c r="IS66" s="284"/>
      <c r="IT66" s="284"/>
    </row>
    <row r="67" spans="1:254" ht="24.0" customHeight="1" x14ac:dyDescent="0.15">
      <c r="A67" s="284"/>
      <c r="B67" s="852"/>
      <c r="C67" s="852"/>
      <c r="D67" s="852"/>
      <c r="E67" s="284"/>
      <c r="F67" s="335"/>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c r="GY67" s="284"/>
      <c r="GZ67" s="284"/>
      <c r="HA67" s="284"/>
      <c r="HB67" s="284"/>
      <c r="HC67" s="284"/>
      <c r="HD67" s="284"/>
      <c r="HE67" s="284"/>
      <c r="HF67" s="284"/>
      <c r="HG67" s="284"/>
      <c r="HH67" s="284"/>
      <c r="HI67" s="284"/>
      <c r="HJ67" s="284"/>
      <c r="HK67" s="284"/>
      <c r="HL67" s="284"/>
      <c r="HM67" s="284"/>
      <c r="HN67" s="284"/>
      <c r="HO67" s="284"/>
      <c r="HP67" s="284"/>
      <c r="HQ67" s="284"/>
      <c r="HR67" s="284"/>
      <c r="HS67" s="284"/>
      <c r="HT67" s="284"/>
      <c r="HU67" s="284"/>
      <c r="HV67" s="284"/>
      <c r="HW67" s="284"/>
      <c r="HX67" s="284"/>
      <c r="HY67" s="284"/>
      <c r="HZ67" s="284"/>
      <c r="IA67" s="284"/>
      <c r="IB67" s="284"/>
      <c r="IC67" s="284"/>
      <c r="ID67" s="284"/>
      <c r="IE67" s="284"/>
      <c r="IF67" s="284"/>
      <c r="IG67" s="284"/>
      <c r="IH67" s="284"/>
      <c r="II67" s="284"/>
      <c r="IJ67" s="284"/>
      <c r="IK67" s="284"/>
      <c r="IL67" s="284"/>
      <c r="IM67" s="284"/>
      <c r="IN67" s="284"/>
      <c r="IO67" s="284"/>
      <c r="IP67" s="284"/>
      <c r="IQ67" s="284"/>
      <c r="IR67" s="284"/>
      <c r="IS67" s="284"/>
      <c r="IT67" s="284"/>
    </row>
    <row r="68" spans="1:254" ht="24.0" customHeight="1" x14ac:dyDescent="0.15">
      <c r="A68" s="284"/>
      <c r="B68" s="852"/>
      <c r="C68" s="852"/>
      <c r="D68" s="852"/>
      <c r="E68" s="284"/>
      <c r="F68" s="335"/>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c r="CO68" s="284"/>
      <c r="CP68" s="284"/>
      <c r="CQ68" s="284"/>
      <c r="CR68" s="284"/>
      <c r="CS68" s="284"/>
      <c r="CT68" s="284"/>
      <c r="CU68" s="284"/>
      <c r="CV68" s="284"/>
      <c r="CW68" s="284"/>
      <c r="CX68" s="284"/>
      <c r="CY68" s="284"/>
      <c r="CZ68" s="284"/>
      <c r="DA68" s="284"/>
      <c r="DB68" s="284"/>
      <c r="DC68" s="284"/>
      <c r="DD68" s="284"/>
      <c r="DE68" s="284"/>
      <c r="DF68" s="284"/>
      <c r="DG68" s="284"/>
      <c r="DH68" s="284"/>
      <c r="DI68" s="284"/>
      <c r="DJ68" s="284"/>
      <c r="DK68" s="284"/>
      <c r="DL68" s="284"/>
      <c r="DM68" s="284"/>
      <c r="DN68" s="284"/>
      <c r="DO68" s="284"/>
      <c r="DP68" s="284"/>
      <c r="DQ68" s="284"/>
      <c r="DR68" s="284"/>
      <c r="DS68" s="284"/>
      <c r="DT68" s="284"/>
      <c r="DU68" s="284"/>
      <c r="DV68" s="284"/>
      <c r="DW68" s="284"/>
      <c r="DX68" s="284"/>
      <c r="DY68" s="284"/>
      <c r="DZ68" s="284"/>
      <c r="EA68" s="284"/>
      <c r="EB68" s="284"/>
      <c r="EC68" s="284"/>
      <c r="ED68" s="284"/>
      <c r="EE68" s="284"/>
      <c r="EF68" s="284"/>
      <c r="EG68" s="284"/>
      <c r="EH68" s="284"/>
      <c r="EI68" s="284"/>
      <c r="EJ68" s="284"/>
      <c r="EK68" s="284"/>
      <c r="EL68" s="284"/>
      <c r="EM68" s="284"/>
      <c r="EN68" s="284"/>
      <c r="EO68" s="284"/>
      <c r="EP68" s="284"/>
      <c r="EQ68" s="284"/>
      <c r="ER68" s="284"/>
      <c r="ES68" s="284"/>
      <c r="ET68" s="284"/>
      <c r="EU68" s="284"/>
      <c r="EV68" s="284"/>
      <c r="EW68" s="284"/>
      <c r="EX68" s="284"/>
      <c r="EY68" s="284"/>
      <c r="EZ68" s="284"/>
      <c r="FA68" s="284"/>
      <c r="FB68" s="284"/>
      <c r="FC68" s="284"/>
      <c r="FD68" s="284"/>
      <c r="FE68" s="284"/>
      <c r="FF68" s="284"/>
      <c r="FG68" s="284"/>
      <c r="FH68" s="284"/>
      <c r="FI68" s="284"/>
      <c r="FJ68" s="284"/>
      <c r="FK68" s="284"/>
      <c r="FL68" s="284"/>
      <c r="FM68" s="284"/>
      <c r="FN68" s="284"/>
      <c r="FO68" s="284"/>
      <c r="FP68" s="284"/>
      <c r="FQ68" s="284"/>
      <c r="FR68" s="284"/>
      <c r="FS68" s="284"/>
      <c r="FT68" s="284"/>
      <c r="FU68" s="284"/>
      <c r="FV68" s="284"/>
      <c r="FW68" s="284"/>
      <c r="FX68" s="284"/>
      <c r="FY68" s="284"/>
      <c r="FZ68" s="284"/>
      <c r="GA68" s="284"/>
      <c r="GB68" s="284"/>
      <c r="GC68" s="284"/>
      <c r="GD68" s="284"/>
      <c r="GE68" s="284"/>
      <c r="GF68" s="284"/>
      <c r="GG68" s="284"/>
      <c r="GH68" s="284"/>
      <c r="GI68" s="284"/>
      <c r="GJ68" s="284"/>
      <c r="GK68" s="284"/>
      <c r="GL68" s="284"/>
      <c r="GM68" s="284"/>
      <c r="GN68" s="284"/>
      <c r="GO68" s="284"/>
      <c r="GP68" s="284"/>
      <c r="GQ68" s="284"/>
      <c r="GR68" s="284"/>
      <c r="GS68" s="284"/>
      <c r="GT68" s="284"/>
      <c r="GU68" s="284"/>
      <c r="GV68" s="284"/>
      <c r="GW68" s="284"/>
      <c r="GX68" s="284"/>
      <c r="GY68" s="284"/>
      <c r="GZ68" s="284"/>
      <c r="HA68" s="284"/>
      <c r="HB68" s="284"/>
      <c r="HC68" s="284"/>
      <c r="HD68" s="284"/>
      <c r="HE68" s="284"/>
      <c r="HF68" s="284"/>
      <c r="HG68" s="284"/>
      <c r="HH68" s="284"/>
      <c r="HI68" s="284"/>
      <c r="HJ68" s="284"/>
      <c r="HK68" s="284"/>
      <c r="HL68" s="284"/>
      <c r="HM68" s="284"/>
      <c r="HN68" s="284"/>
      <c r="HO68" s="284"/>
      <c r="HP68" s="284"/>
      <c r="HQ68" s="284"/>
      <c r="HR68" s="284"/>
      <c r="HS68" s="284"/>
      <c r="HT68" s="284"/>
      <c r="HU68" s="284"/>
      <c r="HV68" s="284"/>
      <c r="HW68" s="284"/>
      <c r="HX68" s="284"/>
      <c r="HY68" s="284"/>
      <c r="HZ68" s="284"/>
      <c r="IA68" s="284"/>
      <c r="IB68" s="284"/>
      <c r="IC68" s="284"/>
      <c r="ID68" s="284"/>
      <c r="IE68" s="284"/>
      <c r="IF68" s="284"/>
      <c r="IG68" s="284"/>
      <c r="IH68" s="284"/>
      <c r="II68" s="284"/>
      <c r="IJ68" s="284"/>
      <c r="IK68" s="284"/>
      <c r="IL68" s="284"/>
      <c r="IM68" s="284"/>
      <c r="IN68" s="284"/>
      <c r="IO68" s="284"/>
      <c r="IP68" s="284"/>
      <c r="IQ68" s="284"/>
      <c r="IR68" s="284"/>
      <c r="IS68" s="284"/>
      <c r="IT68" s="284"/>
    </row>
    <row r="69" spans="1:254" ht="24.0" customHeight="1" x14ac:dyDescent="0.15">
      <c r="A69" s="284"/>
      <c r="B69" s="852"/>
      <c r="C69" s="852"/>
      <c r="D69" s="852"/>
      <c r="E69" s="284"/>
      <c r="F69" s="335"/>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c r="HB69" s="284"/>
      <c r="HC69" s="284"/>
      <c r="HD69" s="284"/>
      <c r="HE69" s="284"/>
      <c r="HF69" s="284"/>
      <c r="HG69" s="284"/>
      <c r="HH69" s="284"/>
      <c r="HI69" s="284"/>
      <c r="HJ69" s="284"/>
      <c r="HK69" s="284"/>
      <c r="HL69" s="284"/>
      <c r="HM69" s="284"/>
      <c r="HN69" s="284"/>
      <c r="HO69" s="284"/>
      <c r="HP69" s="284"/>
      <c r="HQ69" s="284"/>
      <c r="HR69" s="284"/>
      <c r="HS69" s="284"/>
      <c r="HT69" s="284"/>
      <c r="HU69" s="284"/>
      <c r="HV69" s="284"/>
      <c r="HW69" s="284"/>
      <c r="HX69" s="284"/>
      <c r="HY69" s="284"/>
      <c r="HZ69" s="284"/>
      <c r="IA69" s="284"/>
      <c r="IB69" s="284"/>
      <c r="IC69" s="284"/>
      <c r="ID69" s="284"/>
      <c r="IE69" s="284"/>
      <c r="IF69" s="284"/>
      <c r="IG69" s="284"/>
      <c r="IH69" s="284"/>
      <c r="II69" s="284"/>
      <c r="IJ69" s="284"/>
      <c r="IK69" s="284"/>
      <c r="IL69" s="284"/>
      <c r="IM69" s="284"/>
      <c r="IN69" s="284"/>
      <c r="IO69" s="284"/>
      <c r="IP69" s="284"/>
      <c r="IQ69" s="284"/>
      <c r="IR69" s="284"/>
      <c r="IS69" s="284"/>
      <c r="IT69" s="284"/>
    </row>
    <row r="70" spans="1:254" ht="24.0" customHeight="1" x14ac:dyDescent="0.15">
      <c r="A70" s="284"/>
      <c r="B70" s="852"/>
      <c r="C70" s="852"/>
      <c r="D70" s="852"/>
      <c r="E70" s="284"/>
      <c r="F70" s="335"/>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c r="CO70" s="284"/>
      <c r="CP70" s="284"/>
      <c r="CQ70" s="284"/>
      <c r="CR70" s="284"/>
      <c r="CS70" s="284"/>
      <c r="CT70" s="284"/>
      <c r="CU70" s="284"/>
      <c r="CV70" s="284"/>
      <c r="CW70" s="284"/>
      <c r="CX70" s="284"/>
      <c r="CY70" s="284"/>
      <c r="CZ70" s="284"/>
      <c r="DA70" s="284"/>
      <c r="DB70" s="284"/>
      <c r="DC70" s="284"/>
      <c r="DD70" s="284"/>
      <c r="DE70" s="284"/>
      <c r="DF70" s="284"/>
      <c r="DG70" s="284"/>
      <c r="DH70" s="284"/>
      <c r="DI70" s="284"/>
      <c r="DJ70" s="284"/>
      <c r="DK70" s="284"/>
      <c r="DL70" s="284"/>
      <c r="DM70" s="284"/>
      <c r="DN70" s="284"/>
      <c r="DO70" s="284"/>
      <c r="DP70" s="284"/>
      <c r="DQ70" s="284"/>
      <c r="DR70" s="284"/>
      <c r="DS70" s="284"/>
      <c r="DT70" s="284"/>
      <c r="DU70" s="284"/>
      <c r="DV70" s="284"/>
      <c r="DW70" s="284"/>
      <c r="DX70" s="284"/>
      <c r="DY70" s="284"/>
      <c r="DZ70" s="284"/>
      <c r="EA70" s="284"/>
      <c r="EB70" s="284"/>
      <c r="EC70" s="284"/>
      <c r="ED70" s="284"/>
      <c r="EE70" s="284"/>
      <c r="EF70" s="284"/>
      <c r="EG70" s="284"/>
      <c r="EH70" s="284"/>
      <c r="EI70" s="284"/>
      <c r="EJ70" s="284"/>
      <c r="EK70" s="284"/>
      <c r="EL70" s="284"/>
      <c r="EM70" s="284"/>
      <c r="EN70" s="284"/>
      <c r="EO70" s="284"/>
      <c r="EP70" s="284"/>
      <c r="EQ70" s="284"/>
      <c r="ER70" s="284"/>
      <c r="ES70" s="284"/>
      <c r="ET70" s="284"/>
      <c r="EU70" s="284"/>
      <c r="EV70" s="284"/>
      <c r="EW70" s="284"/>
      <c r="EX70" s="284"/>
      <c r="EY70" s="284"/>
      <c r="EZ70" s="284"/>
      <c r="FA70" s="284"/>
      <c r="FB70" s="284"/>
      <c r="FC70" s="284"/>
      <c r="FD70" s="284"/>
      <c r="FE70" s="284"/>
      <c r="FF70" s="284"/>
      <c r="FG70" s="284"/>
      <c r="FH70" s="284"/>
      <c r="FI70" s="284"/>
      <c r="FJ70" s="284"/>
      <c r="FK70" s="284"/>
      <c r="FL70" s="284"/>
      <c r="FM70" s="284"/>
      <c r="FN70" s="284"/>
      <c r="FO70" s="284"/>
      <c r="FP70" s="284"/>
      <c r="FQ70" s="284"/>
      <c r="FR70" s="284"/>
      <c r="FS70" s="284"/>
      <c r="FT70" s="284"/>
      <c r="FU70" s="284"/>
      <c r="FV70" s="284"/>
      <c r="FW70" s="284"/>
      <c r="FX70" s="284"/>
      <c r="FY70" s="284"/>
      <c r="FZ70" s="284"/>
      <c r="GA70" s="284"/>
      <c r="GB70" s="284"/>
      <c r="GC70" s="284"/>
      <c r="GD70" s="284"/>
      <c r="GE70" s="284"/>
      <c r="GF70" s="284"/>
      <c r="GG70" s="284"/>
      <c r="GH70" s="284"/>
      <c r="GI70" s="284"/>
      <c r="GJ70" s="284"/>
      <c r="GK70" s="284"/>
      <c r="GL70" s="284"/>
      <c r="GM70" s="284"/>
      <c r="GN70" s="284"/>
      <c r="GO70" s="284"/>
      <c r="GP70" s="284"/>
      <c r="GQ70" s="284"/>
      <c r="GR70" s="284"/>
      <c r="GS70" s="284"/>
      <c r="GT70" s="284"/>
      <c r="GU70" s="284"/>
      <c r="GV70" s="284"/>
      <c r="GW70" s="284"/>
      <c r="GX70" s="284"/>
      <c r="GY70" s="284"/>
      <c r="GZ70" s="284"/>
      <c r="HA70" s="284"/>
      <c r="HB70" s="284"/>
      <c r="HC70" s="284"/>
      <c r="HD70" s="284"/>
      <c r="HE70" s="284"/>
      <c r="HF70" s="284"/>
      <c r="HG70" s="284"/>
      <c r="HH70" s="284"/>
      <c r="HI70" s="284"/>
      <c r="HJ70" s="284"/>
      <c r="HK70" s="284"/>
      <c r="HL70" s="284"/>
      <c r="HM70" s="284"/>
      <c r="HN70" s="284"/>
      <c r="HO70" s="284"/>
      <c r="HP70" s="284"/>
      <c r="HQ70" s="284"/>
      <c r="HR70" s="284"/>
      <c r="HS70" s="284"/>
      <c r="HT70" s="284"/>
      <c r="HU70" s="284"/>
      <c r="HV70" s="284"/>
      <c r="HW70" s="284"/>
      <c r="HX70" s="284"/>
      <c r="HY70" s="284"/>
      <c r="HZ70" s="284"/>
      <c r="IA70" s="284"/>
      <c r="IB70" s="284"/>
      <c r="IC70" s="284"/>
      <c r="ID70" s="284"/>
      <c r="IE70" s="284"/>
      <c r="IF70" s="284"/>
      <c r="IG70" s="284"/>
      <c r="IH70" s="284"/>
      <c r="II70" s="284"/>
      <c r="IJ70" s="284"/>
      <c r="IK70" s="284"/>
      <c r="IL70" s="284"/>
      <c r="IM70" s="284"/>
      <c r="IN70" s="284"/>
      <c r="IO70" s="284"/>
      <c r="IP70" s="284"/>
      <c r="IQ70" s="284"/>
      <c r="IR70" s="284"/>
      <c r="IS70" s="284"/>
      <c r="IT70" s="284"/>
    </row>
    <row r="71" spans="1:254" ht="24.0" customHeight="1" x14ac:dyDescent="0.15">
      <c r="A71" s="284"/>
      <c r="B71" s="852"/>
      <c r="C71" s="852"/>
      <c r="D71" s="852"/>
      <c r="E71" s="284"/>
      <c r="F71" s="335"/>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c r="GY71" s="284"/>
      <c r="GZ71" s="284"/>
      <c r="HA71" s="284"/>
      <c r="HB71" s="284"/>
      <c r="HC71" s="284"/>
      <c r="HD71" s="284"/>
      <c r="HE71" s="284"/>
      <c r="HF71" s="284"/>
      <c r="HG71" s="284"/>
      <c r="HH71" s="284"/>
      <c r="HI71" s="284"/>
      <c r="HJ71" s="284"/>
      <c r="HK71" s="284"/>
      <c r="HL71" s="284"/>
      <c r="HM71" s="284"/>
      <c r="HN71" s="284"/>
      <c r="HO71" s="284"/>
      <c r="HP71" s="284"/>
      <c r="HQ71" s="284"/>
      <c r="HR71" s="284"/>
      <c r="HS71" s="284"/>
      <c r="HT71" s="284"/>
      <c r="HU71" s="284"/>
      <c r="HV71" s="284"/>
      <c r="HW71" s="284"/>
      <c r="HX71" s="284"/>
      <c r="HY71" s="284"/>
      <c r="HZ71" s="284"/>
      <c r="IA71" s="284"/>
      <c r="IB71" s="284"/>
      <c r="IC71" s="284"/>
      <c r="ID71" s="284"/>
      <c r="IE71" s="284"/>
      <c r="IF71" s="284"/>
      <c r="IG71" s="284"/>
      <c r="IH71" s="284"/>
      <c r="II71" s="284"/>
      <c r="IJ71" s="284"/>
      <c r="IK71" s="284"/>
      <c r="IL71" s="284"/>
      <c r="IM71" s="284"/>
      <c r="IN71" s="284"/>
      <c r="IO71" s="284"/>
      <c r="IP71" s="284"/>
      <c r="IQ71" s="284"/>
      <c r="IR71" s="284"/>
      <c r="IS71" s="284"/>
      <c r="IT71" s="284"/>
    </row>
    <row r="72" spans="1:254" ht="24.0" customHeight="1" x14ac:dyDescent="0.15">
      <c r="A72" s="284"/>
      <c r="B72" s="852"/>
      <c r="C72" s="852"/>
      <c r="D72" s="852"/>
      <c r="E72" s="284"/>
      <c r="F72" s="335"/>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c r="CO72" s="284"/>
      <c r="CP72" s="284"/>
      <c r="CQ72" s="284"/>
      <c r="CR72" s="284"/>
      <c r="CS72" s="284"/>
      <c r="CT72" s="284"/>
      <c r="CU72" s="284"/>
      <c r="CV72" s="284"/>
      <c r="CW72" s="284"/>
      <c r="CX72" s="284"/>
      <c r="CY72" s="284"/>
      <c r="CZ72" s="284"/>
      <c r="DA72" s="284"/>
      <c r="DB72" s="284"/>
      <c r="DC72" s="284"/>
      <c r="DD72" s="284"/>
      <c r="DE72" s="284"/>
      <c r="DF72" s="284"/>
      <c r="DG72" s="284"/>
      <c r="DH72" s="284"/>
      <c r="DI72" s="284"/>
      <c r="DJ72" s="284"/>
      <c r="DK72" s="284"/>
      <c r="DL72" s="284"/>
      <c r="DM72" s="284"/>
      <c r="DN72" s="284"/>
      <c r="DO72" s="284"/>
      <c r="DP72" s="284"/>
      <c r="DQ72" s="284"/>
      <c r="DR72" s="284"/>
      <c r="DS72" s="284"/>
      <c r="DT72" s="284"/>
      <c r="DU72" s="284"/>
      <c r="DV72" s="284"/>
      <c r="DW72" s="284"/>
      <c r="DX72" s="284"/>
      <c r="DY72" s="284"/>
      <c r="DZ72" s="284"/>
      <c r="EA72" s="284"/>
      <c r="EB72" s="284"/>
      <c r="EC72" s="284"/>
      <c r="ED72" s="284"/>
      <c r="EE72" s="284"/>
      <c r="EF72" s="284"/>
      <c r="EG72" s="284"/>
      <c r="EH72" s="284"/>
      <c r="EI72" s="284"/>
      <c r="EJ72" s="284"/>
      <c r="EK72" s="284"/>
      <c r="EL72" s="284"/>
      <c r="EM72" s="284"/>
      <c r="EN72" s="284"/>
      <c r="EO72" s="284"/>
      <c r="EP72" s="284"/>
      <c r="EQ72" s="284"/>
      <c r="ER72" s="284"/>
      <c r="ES72" s="284"/>
      <c r="ET72" s="284"/>
      <c r="EU72" s="284"/>
      <c r="EV72" s="284"/>
      <c r="EW72" s="284"/>
      <c r="EX72" s="284"/>
      <c r="EY72" s="284"/>
      <c r="EZ72" s="284"/>
      <c r="FA72" s="284"/>
      <c r="FB72" s="284"/>
      <c r="FC72" s="284"/>
      <c r="FD72" s="284"/>
      <c r="FE72" s="284"/>
      <c r="FF72" s="284"/>
      <c r="FG72" s="284"/>
      <c r="FH72" s="284"/>
      <c r="FI72" s="284"/>
      <c r="FJ72" s="284"/>
      <c r="FK72" s="284"/>
      <c r="FL72" s="284"/>
      <c r="FM72" s="284"/>
      <c r="FN72" s="284"/>
      <c r="FO72" s="284"/>
      <c r="FP72" s="284"/>
      <c r="FQ72" s="284"/>
      <c r="FR72" s="284"/>
      <c r="FS72" s="284"/>
      <c r="FT72" s="284"/>
      <c r="FU72" s="284"/>
      <c r="FV72" s="284"/>
      <c r="FW72" s="284"/>
      <c r="FX72" s="284"/>
      <c r="FY72" s="284"/>
      <c r="FZ72" s="284"/>
      <c r="GA72" s="284"/>
      <c r="GB72" s="284"/>
      <c r="GC72" s="284"/>
      <c r="GD72" s="284"/>
      <c r="GE72" s="284"/>
      <c r="GF72" s="284"/>
      <c r="GG72" s="284"/>
      <c r="GH72" s="284"/>
      <c r="GI72" s="284"/>
      <c r="GJ72" s="284"/>
      <c r="GK72" s="284"/>
      <c r="GL72" s="284"/>
      <c r="GM72" s="284"/>
      <c r="GN72" s="284"/>
      <c r="GO72" s="284"/>
      <c r="GP72" s="284"/>
      <c r="GQ72" s="284"/>
      <c r="GR72" s="284"/>
      <c r="GS72" s="284"/>
      <c r="GT72" s="284"/>
      <c r="GU72" s="284"/>
      <c r="GV72" s="284"/>
      <c r="GW72" s="284"/>
      <c r="GX72" s="284"/>
      <c r="GY72" s="284"/>
      <c r="GZ72" s="284"/>
      <c r="HA72" s="284"/>
      <c r="HB72" s="284"/>
      <c r="HC72" s="284"/>
      <c r="HD72" s="284"/>
      <c r="HE72" s="284"/>
      <c r="HF72" s="284"/>
      <c r="HG72" s="284"/>
      <c r="HH72" s="284"/>
      <c r="HI72" s="284"/>
      <c r="HJ72" s="284"/>
      <c r="HK72" s="284"/>
      <c r="HL72" s="284"/>
      <c r="HM72" s="284"/>
      <c r="HN72" s="284"/>
      <c r="HO72" s="284"/>
      <c r="HP72" s="284"/>
      <c r="HQ72" s="284"/>
      <c r="HR72" s="284"/>
      <c r="HS72" s="284"/>
      <c r="HT72" s="284"/>
      <c r="HU72" s="284"/>
      <c r="HV72" s="284"/>
      <c r="HW72" s="284"/>
      <c r="HX72" s="284"/>
      <c r="HY72" s="284"/>
      <c r="HZ72" s="284"/>
      <c r="IA72" s="284"/>
      <c r="IB72" s="284"/>
      <c r="IC72" s="284"/>
      <c r="ID72" s="284"/>
      <c r="IE72" s="284"/>
      <c r="IF72" s="284"/>
      <c r="IG72" s="284"/>
      <c r="IH72" s="284"/>
      <c r="II72" s="284"/>
      <c r="IJ72" s="284"/>
      <c r="IK72" s="284"/>
      <c r="IL72" s="284"/>
      <c r="IM72" s="284"/>
      <c r="IN72" s="284"/>
      <c r="IO72" s="284"/>
      <c r="IP72" s="284"/>
      <c r="IQ72" s="284"/>
      <c r="IR72" s="284"/>
      <c r="IS72" s="284"/>
      <c r="IT72" s="284"/>
    </row>
    <row r="73" spans="1:254" ht="24.0" customHeight="1" x14ac:dyDescent="0.15">
      <c r="A73" s="284"/>
      <c r="B73" s="852"/>
      <c r="C73" s="852"/>
      <c r="D73" s="852"/>
      <c r="E73" s="284"/>
      <c r="F73" s="335"/>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c r="CO73" s="284"/>
      <c r="CP73" s="284"/>
      <c r="CQ73" s="284"/>
      <c r="CR73" s="284"/>
      <c r="CS73" s="284"/>
      <c r="CT73" s="284"/>
      <c r="CU73" s="284"/>
      <c r="CV73" s="284"/>
      <c r="CW73" s="284"/>
      <c r="CX73" s="284"/>
      <c r="CY73" s="284"/>
      <c r="CZ73" s="284"/>
      <c r="DA73" s="284"/>
      <c r="DB73" s="284"/>
      <c r="DC73" s="284"/>
      <c r="DD73" s="284"/>
      <c r="DE73" s="284"/>
      <c r="DF73" s="284"/>
      <c r="DG73" s="284"/>
      <c r="DH73" s="284"/>
      <c r="DI73" s="284"/>
      <c r="DJ73" s="284"/>
      <c r="DK73" s="284"/>
      <c r="DL73" s="284"/>
      <c r="DM73" s="284"/>
      <c r="DN73" s="284"/>
      <c r="DO73" s="284"/>
      <c r="DP73" s="284"/>
      <c r="DQ73" s="284"/>
      <c r="DR73" s="284"/>
      <c r="DS73" s="284"/>
      <c r="DT73" s="284"/>
      <c r="DU73" s="284"/>
      <c r="DV73" s="284"/>
      <c r="DW73" s="284"/>
      <c r="DX73" s="284"/>
      <c r="DY73" s="284"/>
      <c r="DZ73" s="284"/>
      <c r="EA73" s="284"/>
      <c r="EB73" s="284"/>
      <c r="EC73" s="284"/>
      <c r="ED73" s="284"/>
      <c r="EE73" s="284"/>
      <c r="EF73" s="284"/>
      <c r="EG73" s="284"/>
      <c r="EH73" s="284"/>
      <c r="EI73" s="284"/>
      <c r="EJ73" s="284"/>
      <c r="EK73" s="284"/>
      <c r="EL73" s="284"/>
      <c r="EM73" s="284"/>
      <c r="EN73" s="284"/>
      <c r="EO73" s="284"/>
      <c r="EP73" s="284"/>
      <c r="EQ73" s="284"/>
      <c r="ER73" s="284"/>
      <c r="ES73" s="284"/>
      <c r="ET73" s="284"/>
      <c r="EU73" s="284"/>
      <c r="EV73" s="284"/>
      <c r="EW73" s="284"/>
      <c r="EX73" s="284"/>
      <c r="EY73" s="284"/>
      <c r="EZ73" s="284"/>
      <c r="FA73" s="284"/>
      <c r="FB73" s="284"/>
      <c r="FC73" s="284"/>
      <c r="FD73" s="284"/>
      <c r="FE73" s="284"/>
      <c r="FF73" s="284"/>
      <c r="FG73" s="284"/>
      <c r="FH73" s="284"/>
      <c r="FI73" s="284"/>
      <c r="FJ73" s="284"/>
      <c r="FK73" s="284"/>
      <c r="FL73" s="284"/>
      <c r="FM73" s="284"/>
      <c r="FN73" s="284"/>
      <c r="FO73" s="284"/>
      <c r="FP73" s="284"/>
      <c r="FQ73" s="284"/>
      <c r="FR73" s="284"/>
      <c r="FS73" s="284"/>
      <c r="FT73" s="284"/>
      <c r="FU73" s="284"/>
      <c r="FV73" s="284"/>
      <c r="FW73" s="284"/>
      <c r="FX73" s="284"/>
      <c r="FY73" s="284"/>
      <c r="FZ73" s="284"/>
      <c r="GA73" s="284"/>
      <c r="GB73" s="284"/>
      <c r="GC73" s="284"/>
      <c r="GD73" s="284"/>
      <c r="GE73" s="284"/>
      <c r="GF73" s="284"/>
      <c r="GG73" s="284"/>
      <c r="GH73" s="284"/>
      <c r="GI73" s="284"/>
      <c r="GJ73" s="284"/>
      <c r="GK73" s="284"/>
      <c r="GL73" s="284"/>
      <c r="GM73" s="284"/>
      <c r="GN73" s="284"/>
      <c r="GO73" s="284"/>
      <c r="GP73" s="284"/>
      <c r="GQ73" s="284"/>
      <c r="GR73" s="284"/>
      <c r="GS73" s="284"/>
      <c r="GT73" s="284"/>
      <c r="GU73" s="284"/>
      <c r="GV73" s="284"/>
      <c r="GW73" s="284"/>
      <c r="GX73" s="284"/>
      <c r="GY73" s="284"/>
      <c r="GZ73" s="284"/>
      <c r="HA73" s="284"/>
      <c r="HB73" s="284"/>
      <c r="HC73" s="284"/>
      <c r="HD73" s="284"/>
      <c r="HE73" s="284"/>
      <c r="HF73" s="284"/>
      <c r="HG73" s="284"/>
      <c r="HH73" s="284"/>
      <c r="HI73" s="284"/>
      <c r="HJ73" s="284"/>
      <c r="HK73" s="284"/>
      <c r="HL73" s="284"/>
      <c r="HM73" s="284"/>
      <c r="HN73" s="284"/>
      <c r="HO73" s="284"/>
      <c r="HP73" s="284"/>
      <c r="HQ73" s="284"/>
      <c r="HR73" s="284"/>
      <c r="HS73" s="284"/>
      <c r="HT73" s="284"/>
      <c r="HU73" s="284"/>
      <c r="HV73" s="284"/>
      <c r="HW73" s="284"/>
      <c r="HX73" s="284"/>
      <c r="HY73" s="284"/>
      <c r="HZ73" s="284"/>
      <c r="IA73" s="284"/>
      <c r="IB73" s="284"/>
      <c r="IC73" s="284"/>
      <c r="ID73" s="284"/>
      <c r="IE73" s="284"/>
      <c r="IF73" s="284"/>
      <c r="IG73" s="284"/>
      <c r="IH73" s="284"/>
      <c r="II73" s="284"/>
      <c r="IJ73" s="284"/>
      <c r="IK73" s="284"/>
      <c r="IL73" s="284"/>
      <c r="IM73" s="284"/>
      <c r="IN73" s="284"/>
      <c r="IO73" s="284"/>
      <c r="IP73" s="284"/>
      <c r="IQ73" s="284"/>
      <c r="IR73" s="284"/>
      <c r="IS73" s="284"/>
      <c r="IT73" s="284"/>
    </row>
    <row r="74" spans="1:254" ht="24.0" customHeight="1" x14ac:dyDescent="0.15">
      <c r="A74" s="284"/>
      <c r="B74" s="852"/>
      <c r="C74" s="852"/>
      <c r="D74" s="852"/>
      <c r="E74" s="284"/>
      <c r="F74" s="335"/>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c r="CO74" s="284"/>
      <c r="CP74" s="284"/>
      <c r="CQ74" s="284"/>
      <c r="CR74" s="284"/>
      <c r="CS74" s="284"/>
      <c r="CT74" s="284"/>
      <c r="CU74" s="284"/>
      <c r="CV74" s="284"/>
      <c r="CW74" s="284"/>
      <c r="CX74" s="284"/>
      <c r="CY74" s="284"/>
      <c r="CZ74" s="284"/>
      <c r="DA74" s="284"/>
      <c r="DB74" s="284"/>
      <c r="DC74" s="284"/>
      <c r="DD74" s="284"/>
      <c r="DE74" s="284"/>
      <c r="DF74" s="284"/>
      <c r="DG74" s="284"/>
      <c r="DH74" s="284"/>
      <c r="DI74" s="284"/>
      <c r="DJ74" s="284"/>
      <c r="DK74" s="284"/>
      <c r="DL74" s="284"/>
      <c r="DM74" s="284"/>
      <c r="DN74" s="284"/>
      <c r="DO74" s="284"/>
      <c r="DP74" s="284"/>
      <c r="DQ74" s="284"/>
      <c r="DR74" s="284"/>
      <c r="DS74" s="284"/>
      <c r="DT74" s="284"/>
      <c r="DU74" s="284"/>
      <c r="DV74" s="284"/>
      <c r="DW74" s="284"/>
      <c r="DX74" s="284"/>
      <c r="DY74" s="284"/>
      <c r="DZ74" s="284"/>
      <c r="EA74" s="284"/>
      <c r="EB74" s="284"/>
      <c r="EC74" s="284"/>
      <c r="ED74" s="284"/>
      <c r="EE74" s="284"/>
      <c r="EF74" s="284"/>
      <c r="EG74" s="284"/>
      <c r="EH74" s="284"/>
      <c r="EI74" s="284"/>
      <c r="EJ74" s="284"/>
      <c r="EK74" s="284"/>
      <c r="EL74" s="284"/>
      <c r="EM74" s="284"/>
      <c r="EN74" s="284"/>
      <c r="EO74" s="284"/>
      <c r="EP74" s="284"/>
      <c r="EQ74" s="284"/>
      <c r="ER74" s="284"/>
      <c r="ES74" s="284"/>
      <c r="ET74" s="284"/>
      <c r="EU74" s="284"/>
      <c r="EV74" s="284"/>
      <c r="EW74" s="284"/>
      <c r="EX74" s="284"/>
      <c r="EY74" s="284"/>
      <c r="EZ74" s="284"/>
      <c r="FA74" s="284"/>
      <c r="FB74" s="284"/>
      <c r="FC74" s="284"/>
      <c r="FD74" s="284"/>
      <c r="FE74" s="284"/>
      <c r="FF74" s="284"/>
      <c r="FG74" s="284"/>
      <c r="FH74" s="284"/>
      <c r="FI74" s="284"/>
      <c r="FJ74" s="284"/>
      <c r="FK74" s="284"/>
      <c r="FL74" s="284"/>
      <c r="FM74" s="284"/>
      <c r="FN74" s="284"/>
      <c r="FO74" s="284"/>
      <c r="FP74" s="284"/>
      <c r="FQ74" s="284"/>
      <c r="FR74" s="284"/>
      <c r="FS74" s="284"/>
      <c r="FT74" s="284"/>
      <c r="FU74" s="284"/>
      <c r="FV74" s="284"/>
      <c r="FW74" s="284"/>
      <c r="FX74" s="284"/>
      <c r="FY74" s="284"/>
      <c r="FZ74" s="284"/>
      <c r="GA74" s="284"/>
      <c r="GB74" s="284"/>
      <c r="GC74" s="284"/>
      <c r="GD74" s="284"/>
      <c r="GE74" s="284"/>
      <c r="GF74" s="284"/>
      <c r="GG74" s="284"/>
      <c r="GH74" s="284"/>
      <c r="GI74" s="284"/>
      <c r="GJ74" s="284"/>
      <c r="GK74" s="284"/>
      <c r="GL74" s="284"/>
      <c r="GM74" s="284"/>
      <c r="GN74" s="284"/>
      <c r="GO74" s="284"/>
      <c r="GP74" s="284"/>
      <c r="GQ74" s="284"/>
      <c r="GR74" s="284"/>
      <c r="GS74" s="284"/>
      <c r="GT74" s="284"/>
      <c r="GU74" s="284"/>
      <c r="GV74" s="284"/>
      <c r="GW74" s="284"/>
      <c r="GX74" s="284"/>
      <c r="GY74" s="284"/>
      <c r="GZ74" s="284"/>
      <c r="HA74" s="284"/>
      <c r="HB74" s="284"/>
      <c r="HC74" s="284"/>
      <c r="HD74" s="284"/>
      <c r="HE74" s="284"/>
      <c r="HF74" s="284"/>
      <c r="HG74" s="284"/>
      <c r="HH74" s="284"/>
      <c r="HI74" s="284"/>
      <c r="HJ74" s="284"/>
      <c r="HK74" s="284"/>
      <c r="HL74" s="284"/>
      <c r="HM74" s="284"/>
      <c r="HN74" s="284"/>
      <c r="HO74" s="284"/>
      <c r="HP74" s="284"/>
      <c r="HQ74" s="284"/>
      <c r="HR74" s="284"/>
      <c r="HS74" s="284"/>
      <c r="HT74" s="284"/>
      <c r="HU74" s="284"/>
      <c r="HV74" s="284"/>
      <c r="HW74" s="284"/>
      <c r="HX74" s="284"/>
      <c r="HY74" s="284"/>
      <c r="HZ74" s="284"/>
      <c r="IA74" s="284"/>
      <c r="IB74" s="284"/>
      <c r="IC74" s="284"/>
      <c r="ID74" s="284"/>
      <c r="IE74" s="284"/>
      <c r="IF74" s="284"/>
      <c r="IG74" s="284"/>
      <c r="IH74" s="284"/>
      <c r="II74" s="284"/>
      <c r="IJ74" s="284"/>
      <c r="IK74" s="284"/>
      <c r="IL74" s="284"/>
      <c r="IM74" s="284"/>
      <c r="IN74" s="284"/>
      <c r="IO74" s="284"/>
      <c r="IP74" s="284"/>
      <c r="IQ74" s="284"/>
      <c r="IR74" s="284"/>
      <c r="IS74" s="284"/>
      <c r="IT74" s="284"/>
    </row>
    <row r="75" spans="1:254" ht="24.0" customHeight="1" x14ac:dyDescent="0.15">
      <c r="A75" s="284"/>
      <c r="B75" s="852"/>
      <c r="C75" s="852"/>
      <c r="D75" s="852"/>
      <c r="E75" s="284"/>
      <c r="F75" s="335"/>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c r="CO75" s="284"/>
      <c r="CP75" s="284"/>
      <c r="CQ75" s="284"/>
      <c r="CR75" s="284"/>
      <c r="CS75" s="284"/>
      <c r="CT75" s="284"/>
      <c r="CU75" s="284"/>
      <c r="CV75" s="284"/>
      <c r="CW75" s="284"/>
      <c r="CX75" s="284"/>
      <c r="CY75" s="284"/>
      <c r="CZ75" s="284"/>
      <c r="DA75" s="284"/>
      <c r="DB75" s="284"/>
      <c r="DC75" s="284"/>
      <c r="DD75" s="284"/>
      <c r="DE75" s="284"/>
      <c r="DF75" s="284"/>
      <c r="DG75" s="284"/>
      <c r="DH75" s="284"/>
      <c r="DI75" s="284"/>
      <c r="DJ75" s="284"/>
      <c r="DK75" s="284"/>
      <c r="DL75" s="284"/>
      <c r="DM75" s="284"/>
      <c r="DN75" s="284"/>
      <c r="DO75" s="284"/>
      <c r="DP75" s="284"/>
      <c r="DQ75" s="284"/>
      <c r="DR75" s="284"/>
      <c r="DS75" s="284"/>
      <c r="DT75" s="284"/>
      <c r="DU75" s="284"/>
      <c r="DV75" s="284"/>
      <c r="DW75" s="284"/>
      <c r="DX75" s="284"/>
      <c r="DY75" s="284"/>
      <c r="DZ75" s="284"/>
      <c r="EA75" s="284"/>
      <c r="EB75" s="284"/>
      <c r="EC75" s="284"/>
      <c r="ED75" s="284"/>
      <c r="EE75" s="284"/>
      <c r="EF75" s="284"/>
      <c r="EG75" s="284"/>
      <c r="EH75" s="284"/>
      <c r="EI75" s="284"/>
      <c r="EJ75" s="284"/>
      <c r="EK75" s="284"/>
      <c r="EL75" s="284"/>
      <c r="EM75" s="284"/>
      <c r="EN75" s="284"/>
      <c r="EO75" s="284"/>
      <c r="EP75" s="284"/>
      <c r="EQ75" s="284"/>
      <c r="ER75" s="284"/>
      <c r="ES75" s="284"/>
      <c r="ET75" s="284"/>
      <c r="EU75" s="284"/>
      <c r="EV75" s="284"/>
      <c r="EW75" s="284"/>
      <c r="EX75" s="284"/>
      <c r="EY75" s="284"/>
      <c r="EZ75" s="284"/>
      <c r="FA75" s="284"/>
      <c r="FB75" s="284"/>
      <c r="FC75" s="284"/>
      <c r="FD75" s="284"/>
      <c r="FE75" s="284"/>
      <c r="FF75" s="284"/>
      <c r="FG75" s="284"/>
      <c r="FH75" s="284"/>
      <c r="FI75" s="284"/>
      <c r="FJ75" s="284"/>
      <c r="FK75" s="284"/>
      <c r="FL75" s="284"/>
      <c r="FM75" s="284"/>
      <c r="FN75" s="284"/>
      <c r="FO75" s="284"/>
      <c r="FP75" s="284"/>
      <c r="FQ75" s="284"/>
      <c r="FR75" s="284"/>
      <c r="FS75" s="284"/>
      <c r="FT75" s="284"/>
      <c r="FU75" s="284"/>
      <c r="FV75" s="284"/>
      <c r="FW75" s="284"/>
      <c r="FX75" s="284"/>
      <c r="FY75" s="284"/>
      <c r="FZ75" s="284"/>
      <c r="GA75" s="284"/>
      <c r="GB75" s="284"/>
      <c r="GC75" s="284"/>
      <c r="GD75" s="284"/>
      <c r="GE75" s="284"/>
      <c r="GF75" s="284"/>
      <c r="GG75" s="284"/>
      <c r="GH75" s="284"/>
      <c r="GI75" s="284"/>
      <c r="GJ75" s="284"/>
      <c r="GK75" s="284"/>
      <c r="GL75" s="284"/>
      <c r="GM75" s="284"/>
      <c r="GN75" s="284"/>
      <c r="GO75" s="284"/>
      <c r="GP75" s="284"/>
      <c r="GQ75" s="284"/>
      <c r="GR75" s="284"/>
      <c r="GS75" s="284"/>
      <c r="GT75" s="284"/>
      <c r="GU75" s="284"/>
      <c r="GV75" s="284"/>
      <c r="GW75" s="284"/>
      <c r="GX75" s="284"/>
      <c r="GY75" s="284"/>
      <c r="GZ75" s="284"/>
      <c r="HA75" s="284"/>
      <c r="HB75" s="284"/>
      <c r="HC75" s="284"/>
      <c r="HD75" s="284"/>
      <c r="HE75" s="284"/>
      <c r="HF75" s="284"/>
      <c r="HG75" s="284"/>
      <c r="HH75" s="284"/>
      <c r="HI75" s="284"/>
      <c r="HJ75" s="284"/>
      <c r="HK75" s="284"/>
      <c r="HL75" s="284"/>
      <c r="HM75" s="284"/>
      <c r="HN75" s="284"/>
      <c r="HO75" s="284"/>
      <c r="HP75" s="284"/>
      <c r="HQ75" s="284"/>
      <c r="HR75" s="284"/>
      <c r="HS75" s="284"/>
      <c r="HT75" s="284"/>
      <c r="HU75" s="284"/>
      <c r="HV75" s="284"/>
      <c r="HW75" s="284"/>
      <c r="HX75" s="284"/>
      <c r="HY75" s="284"/>
      <c r="HZ75" s="284"/>
      <c r="IA75" s="284"/>
      <c r="IB75" s="284"/>
      <c r="IC75" s="284"/>
      <c r="ID75" s="284"/>
      <c r="IE75" s="284"/>
      <c r="IF75" s="284"/>
      <c r="IG75" s="284"/>
      <c r="IH75" s="284"/>
      <c r="II75" s="284"/>
      <c r="IJ75" s="284"/>
      <c r="IK75" s="284"/>
      <c r="IL75" s="284"/>
      <c r="IM75" s="284"/>
      <c r="IN75" s="284"/>
      <c r="IO75" s="284"/>
      <c r="IP75" s="284"/>
      <c r="IQ75" s="284"/>
      <c r="IR75" s="284"/>
      <c r="IS75" s="284"/>
      <c r="IT75" s="284"/>
    </row>
    <row r="76" spans="1:254" ht="24.0" customHeight="1" x14ac:dyDescent="0.15">
      <c r="A76" s="284"/>
      <c r="B76" s="852"/>
      <c r="C76" s="852"/>
      <c r="D76" s="852"/>
      <c r="E76" s="284"/>
      <c r="F76" s="335"/>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c r="EB76" s="284"/>
      <c r="EC76" s="284"/>
      <c r="ED76" s="284"/>
      <c r="EE76" s="284"/>
      <c r="EF76" s="284"/>
      <c r="EG76" s="284"/>
      <c r="EH76" s="284"/>
      <c r="EI76" s="284"/>
      <c r="EJ76" s="284"/>
      <c r="EK76" s="284"/>
      <c r="EL76" s="284"/>
      <c r="EM76" s="284"/>
      <c r="EN76" s="284"/>
      <c r="EO76" s="284"/>
      <c r="EP76" s="284"/>
      <c r="EQ76" s="284"/>
      <c r="ER76" s="284"/>
      <c r="ES76" s="284"/>
      <c r="ET76" s="284"/>
      <c r="EU76" s="284"/>
      <c r="EV76" s="284"/>
      <c r="EW76" s="284"/>
      <c r="EX76" s="284"/>
      <c r="EY76" s="284"/>
      <c r="EZ76" s="284"/>
      <c r="FA76" s="284"/>
      <c r="FB76" s="284"/>
      <c r="FC76" s="284"/>
      <c r="FD76" s="284"/>
      <c r="FE76" s="284"/>
      <c r="FF76" s="284"/>
      <c r="FG76" s="284"/>
      <c r="FH76" s="284"/>
      <c r="FI76" s="284"/>
      <c r="FJ76" s="284"/>
      <c r="FK76" s="284"/>
      <c r="FL76" s="284"/>
      <c r="FM76" s="284"/>
      <c r="FN76" s="284"/>
      <c r="FO76" s="284"/>
      <c r="FP76" s="284"/>
      <c r="FQ76" s="284"/>
      <c r="FR76" s="284"/>
      <c r="FS76" s="284"/>
      <c r="FT76" s="284"/>
      <c r="FU76" s="284"/>
      <c r="FV76" s="284"/>
      <c r="FW76" s="284"/>
      <c r="FX76" s="284"/>
      <c r="FY76" s="284"/>
      <c r="FZ76" s="284"/>
      <c r="GA76" s="284"/>
      <c r="GB76" s="284"/>
      <c r="GC76" s="284"/>
      <c r="GD76" s="284"/>
      <c r="GE76" s="284"/>
      <c r="GF76" s="284"/>
      <c r="GG76" s="284"/>
      <c r="GH76" s="284"/>
      <c r="GI76" s="284"/>
      <c r="GJ76" s="284"/>
      <c r="GK76" s="284"/>
      <c r="GL76" s="284"/>
      <c r="GM76" s="284"/>
      <c r="GN76" s="284"/>
      <c r="GO76" s="284"/>
      <c r="GP76" s="284"/>
      <c r="GQ76" s="284"/>
      <c r="GR76" s="284"/>
      <c r="GS76" s="284"/>
      <c r="GT76" s="284"/>
      <c r="GU76" s="284"/>
      <c r="GV76" s="284"/>
      <c r="GW76" s="284"/>
      <c r="GX76" s="284"/>
      <c r="GY76" s="284"/>
      <c r="GZ76" s="284"/>
      <c r="HA76" s="284"/>
      <c r="HB76" s="284"/>
      <c r="HC76" s="284"/>
      <c r="HD76" s="284"/>
      <c r="HE76" s="284"/>
      <c r="HF76" s="284"/>
      <c r="HG76" s="284"/>
      <c r="HH76" s="284"/>
      <c r="HI76" s="284"/>
      <c r="HJ76" s="284"/>
      <c r="HK76" s="284"/>
      <c r="HL76" s="284"/>
      <c r="HM76" s="284"/>
      <c r="HN76" s="284"/>
      <c r="HO76" s="284"/>
      <c r="HP76" s="284"/>
      <c r="HQ76" s="284"/>
      <c r="HR76" s="284"/>
      <c r="HS76" s="284"/>
      <c r="HT76" s="284"/>
      <c r="HU76" s="284"/>
      <c r="HV76" s="284"/>
      <c r="HW76" s="284"/>
      <c r="HX76" s="284"/>
      <c r="HY76" s="284"/>
      <c r="HZ76" s="284"/>
      <c r="IA76" s="284"/>
      <c r="IB76" s="284"/>
      <c r="IC76" s="284"/>
      <c r="ID76" s="284"/>
      <c r="IE76" s="284"/>
      <c r="IF76" s="284"/>
      <c r="IG76" s="284"/>
      <c r="IH76" s="284"/>
      <c r="II76" s="284"/>
      <c r="IJ76" s="284"/>
      <c r="IK76" s="284"/>
      <c r="IL76" s="284"/>
      <c r="IM76" s="284"/>
      <c r="IN76" s="284"/>
      <c r="IO76" s="284"/>
      <c r="IP76" s="284"/>
      <c r="IQ76" s="284"/>
      <c r="IR76" s="284"/>
      <c r="IS76" s="284"/>
      <c r="IT76" s="284"/>
    </row>
    <row r="77" spans="1:254" ht="24.0" customHeight="1" x14ac:dyDescent="0.15">
      <c r="A77" s="284"/>
      <c r="B77" s="852"/>
      <c r="C77" s="852"/>
      <c r="D77" s="852"/>
      <c r="E77" s="284"/>
      <c r="F77" s="335"/>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c r="CO77" s="284"/>
      <c r="CP77" s="284"/>
      <c r="CQ77" s="284"/>
      <c r="CR77" s="284"/>
      <c r="CS77" s="284"/>
      <c r="CT77" s="284"/>
      <c r="CU77" s="284"/>
      <c r="CV77" s="284"/>
      <c r="CW77" s="284"/>
      <c r="CX77" s="284"/>
      <c r="CY77" s="284"/>
      <c r="CZ77" s="284"/>
      <c r="DA77" s="284"/>
      <c r="DB77" s="284"/>
      <c r="DC77" s="284"/>
      <c r="DD77" s="284"/>
      <c r="DE77" s="284"/>
      <c r="DF77" s="284"/>
      <c r="DG77" s="284"/>
      <c r="DH77" s="284"/>
      <c r="DI77" s="284"/>
      <c r="DJ77" s="284"/>
      <c r="DK77" s="284"/>
      <c r="DL77" s="284"/>
      <c r="DM77" s="284"/>
      <c r="DN77" s="284"/>
      <c r="DO77" s="284"/>
      <c r="DP77" s="284"/>
      <c r="DQ77" s="284"/>
      <c r="DR77" s="284"/>
      <c r="DS77" s="284"/>
      <c r="DT77" s="284"/>
      <c r="DU77" s="284"/>
      <c r="DV77" s="284"/>
      <c r="DW77" s="284"/>
      <c r="DX77" s="284"/>
      <c r="DY77" s="284"/>
      <c r="DZ77" s="284"/>
      <c r="EA77" s="284"/>
      <c r="EB77" s="284"/>
      <c r="EC77" s="284"/>
      <c r="ED77" s="284"/>
      <c r="EE77" s="284"/>
      <c r="EF77" s="284"/>
      <c r="EG77" s="284"/>
      <c r="EH77" s="284"/>
      <c r="EI77" s="284"/>
      <c r="EJ77" s="284"/>
      <c r="EK77" s="284"/>
      <c r="EL77" s="284"/>
      <c r="EM77" s="284"/>
      <c r="EN77" s="284"/>
      <c r="EO77" s="284"/>
      <c r="EP77" s="284"/>
      <c r="EQ77" s="284"/>
      <c r="ER77" s="284"/>
      <c r="ES77" s="284"/>
      <c r="ET77" s="284"/>
      <c r="EU77" s="284"/>
      <c r="EV77" s="284"/>
      <c r="EW77" s="284"/>
      <c r="EX77" s="284"/>
      <c r="EY77" s="284"/>
      <c r="EZ77" s="284"/>
      <c r="FA77" s="284"/>
      <c r="FB77" s="284"/>
      <c r="FC77" s="284"/>
      <c r="FD77" s="284"/>
      <c r="FE77" s="284"/>
      <c r="FF77" s="284"/>
      <c r="FG77" s="284"/>
      <c r="FH77" s="284"/>
      <c r="FI77" s="284"/>
      <c r="FJ77" s="284"/>
      <c r="FK77" s="284"/>
      <c r="FL77" s="284"/>
      <c r="FM77" s="284"/>
      <c r="FN77" s="284"/>
      <c r="FO77" s="284"/>
      <c r="FP77" s="284"/>
      <c r="FQ77" s="284"/>
      <c r="FR77" s="284"/>
      <c r="FS77" s="284"/>
      <c r="FT77" s="284"/>
      <c r="FU77" s="284"/>
      <c r="FV77" s="284"/>
      <c r="FW77" s="284"/>
      <c r="FX77" s="284"/>
      <c r="FY77" s="284"/>
      <c r="FZ77" s="284"/>
      <c r="GA77" s="284"/>
      <c r="GB77" s="284"/>
      <c r="GC77" s="284"/>
      <c r="GD77" s="284"/>
      <c r="GE77" s="284"/>
      <c r="GF77" s="284"/>
      <c r="GG77" s="284"/>
      <c r="GH77" s="284"/>
      <c r="GI77" s="284"/>
      <c r="GJ77" s="284"/>
      <c r="GK77" s="284"/>
      <c r="GL77" s="284"/>
      <c r="GM77" s="284"/>
      <c r="GN77" s="284"/>
      <c r="GO77" s="284"/>
      <c r="GP77" s="284"/>
      <c r="GQ77" s="284"/>
      <c r="GR77" s="284"/>
      <c r="GS77" s="284"/>
      <c r="GT77" s="284"/>
      <c r="GU77" s="284"/>
      <c r="GV77" s="284"/>
      <c r="GW77" s="284"/>
      <c r="GX77" s="284"/>
      <c r="GY77" s="284"/>
      <c r="GZ77" s="284"/>
      <c r="HA77" s="284"/>
      <c r="HB77" s="284"/>
      <c r="HC77" s="284"/>
      <c r="HD77" s="284"/>
      <c r="HE77" s="284"/>
      <c r="HF77" s="284"/>
      <c r="HG77" s="284"/>
      <c r="HH77" s="284"/>
      <c r="HI77" s="284"/>
      <c r="HJ77" s="284"/>
      <c r="HK77" s="284"/>
      <c r="HL77" s="284"/>
      <c r="HM77" s="284"/>
      <c r="HN77" s="284"/>
      <c r="HO77" s="284"/>
      <c r="HP77" s="284"/>
      <c r="HQ77" s="284"/>
      <c r="HR77" s="284"/>
      <c r="HS77" s="284"/>
      <c r="HT77" s="284"/>
      <c r="HU77" s="284"/>
      <c r="HV77" s="284"/>
      <c r="HW77" s="284"/>
      <c r="HX77" s="284"/>
      <c r="HY77" s="284"/>
      <c r="HZ77" s="284"/>
      <c r="IA77" s="284"/>
      <c r="IB77" s="284"/>
      <c r="IC77" s="284"/>
      <c r="ID77" s="284"/>
      <c r="IE77" s="284"/>
      <c r="IF77" s="284"/>
      <c r="IG77" s="284"/>
      <c r="IH77" s="284"/>
      <c r="II77" s="284"/>
      <c r="IJ77" s="284"/>
      <c r="IK77" s="284"/>
      <c r="IL77" s="284"/>
      <c r="IM77" s="284"/>
      <c r="IN77" s="284"/>
      <c r="IO77" s="284"/>
      <c r="IP77" s="284"/>
      <c r="IQ77" s="284"/>
      <c r="IR77" s="284"/>
      <c r="IS77" s="284"/>
      <c r="IT77" s="284"/>
    </row>
    <row r="78" spans="1:254" ht="24.0" customHeight="1" x14ac:dyDescent="0.15">
      <c r="A78" s="284"/>
      <c r="B78" s="852"/>
      <c r="C78" s="852"/>
      <c r="D78" s="852"/>
      <c r="E78" s="284"/>
      <c r="F78" s="335"/>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c r="CO78" s="284"/>
      <c r="CP78" s="284"/>
      <c r="CQ78" s="284"/>
      <c r="CR78" s="284"/>
      <c r="CS78" s="284"/>
      <c r="CT78" s="284"/>
      <c r="CU78" s="284"/>
      <c r="CV78" s="284"/>
      <c r="CW78" s="284"/>
      <c r="CX78" s="284"/>
      <c r="CY78" s="284"/>
      <c r="CZ78" s="284"/>
      <c r="DA78" s="284"/>
      <c r="DB78" s="284"/>
      <c r="DC78" s="284"/>
      <c r="DD78" s="284"/>
      <c r="DE78" s="284"/>
      <c r="DF78" s="284"/>
      <c r="DG78" s="284"/>
      <c r="DH78" s="284"/>
      <c r="DI78" s="284"/>
      <c r="DJ78" s="284"/>
      <c r="DK78" s="284"/>
      <c r="DL78" s="284"/>
      <c r="DM78" s="284"/>
      <c r="DN78" s="284"/>
      <c r="DO78" s="284"/>
      <c r="DP78" s="284"/>
      <c r="DQ78" s="284"/>
      <c r="DR78" s="284"/>
      <c r="DS78" s="284"/>
      <c r="DT78" s="284"/>
      <c r="DU78" s="284"/>
      <c r="DV78" s="284"/>
      <c r="DW78" s="284"/>
      <c r="DX78" s="284"/>
      <c r="DY78" s="284"/>
      <c r="DZ78" s="284"/>
      <c r="EA78" s="284"/>
      <c r="EB78" s="284"/>
      <c r="EC78" s="284"/>
      <c r="ED78" s="284"/>
      <c r="EE78" s="284"/>
      <c r="EF78" s="284"/>
      <c r="EG78" s="284"/>
      <c r="EH78" s="284"/>
      <c r="EI78" s="284"/>
      <c r="EJ78" s="284"/>
      <c r="EK78" s="284"/>
      <c r="EL78" s="284"/>
      <c r="EM78" s="284"/>
      <c r="EN78" s="284"/>
      <c r="EO78" s="284"/>
      <c r="EP78" s="284"/>
      <c r="EQ78" s="284"/>
      <c r="ER78" s="284"/>
      <c r="ES78" s="284"/>
      <c r="ET78" s="284"/>
      <c r="EU78" s="284"/>
      <c r="EV78" s="284"/>
      <c r="EW78" s="284"/>
      <c r="EX78" s="284"/>
      <c r="EY78" s="284"/>
      <c r="EZ78" s="284"/>
      <c r="FA78" s="284"/>
      <c r="FB78" s="284"/>
      <c r="FC78" s="284"/>
      <c r="FD78" s="284"/>
      <c r="FE78" s="284"/>
      <c r="FF78" s="284"/>
      <c r="FG78" s="284"/>
      <c r="FH78" s="284"/>
      <c r="FI78" s="284"/>
      <c r="FJ78" s="284"/>
      <c r="FK78" s="284"/>
      <c r="FL78" s="284"/>
      <c r="FM78" s="284"/>
      <c r="FN78" s="284"/>
      <c r="FO78" s="284"/>
      <c r="FP78" s="284"/>
      <c r="FQ78" s="284"/>
      <c r="FR78" s="284"/>
      <c r="FS78" s="284"/>
      <c r="FT78" s="284"/>
      <c r="FU78" s="284"/>
      <c r="FV78" s="284"/>
      <c r="FW78" s="284"/>
      <c r="FX78" s="284"/>
      <c r="FY78" s="284"/>
      <c r="FZ78" s="284"/>
      <c r="GA78" s="284"/>
      <c r="GB78" s="284"/>
      <c r="GC78" s="284"/>
      <c r="GD78" s="284"/>
      <c r="GE78" s="284"/>
      <c r="GF78" s="284"/>
      <c r="GG78" s="284"/>
      <c r="GH78" s="284"/>
      <c r="GI78" s="284"/>
      <c r="GJ78" s="284"/>
      <c r="GK78" s="284"/>
      <c r="GL78" s="284"/>
      <c r="GM78" s="284"/>
      <c r="GN78" s="284"/>
      <c r="GO78" s="284"/>
      <c r="GP78" s="284"/>
      <c r="GQ78" s="284"/>
      <c r="GR78" s="284"/>
      <c r="GS78" s="284"/>
      <c r="GT78" s="284"/>
      <c r="GU78" s="284"/>
      <c r="GV78" s="284"/>
      <c r="GW78" s="284"/>
      <c r="GX78" s="284"/>
      <c r="GY78" s="284"/>
      <c r="GZ78" s="284"/>
      <c r="HA78" s="284"/>
      <c r="HB78" s="284"/>
      <c r="HC78" s="284"/>
      <c r="HD78" s="284"/>
      <c r="HE78" s="284"/>
      <c r="HF78" s="284"/>
      <c r="HG78" s="284"/>
      <c r="HH78" s="284"/>
      <c r="HI78" s="284"/>
      <c r="HJ78" s="284"/>
      <c r="HK78" s="284"/>
      <c r="HL78" s="284"/>
      <c r="HM78" s="284"/>
      <c r="HN78" s="284"/>
      <c r="HO78" s="284"/>
      <c r="HP78" s="284"/>
      <c r="HQ78" s="284"/>
      <c r="HR78" s="284"/>
      <c r="HS78" s="284"/>
      <c r="HT78" s="284"/>
      <c r="HU78" s="284"/>
      <c r="HV78" s="284"/>
      <c r="HW78" s="284"/>
      <c r="HX78" s="284"/>
      <c r="HY78" s="284"/>
      <c r="HZ78" s="284"/>
      <c r="IA78" s="284"/>
      <c r="IB78" s="284"/>
      <c r="IC78" s="284"/>
      <c r="ID78" s="284"/>
      <c r="IE78" s="284"/>
      <c r="IF78" s="284"/>
      <c r="IG78" s="284"/>
      <c r="IH78" s="284"/>
      <c r="II78" s="284"/>
      <c r="IJ78" s="284"/>
      <c r="IK78" s="284"/>
      <c r="IL78" s="284"/>
      <c r="IM78" s="284"/>
      <c r="IN78" s="284"/>
      <c r="IO78" s="284"/>
      <c r="IP78" s="284"/>
      <c r="IQ78" s="284"/>
      <c r="IR78" s="284"/>
      <c r="IS78" s="284"/>
      <c r="IT78" s="284"/>
    </row>
    <row r="79" spans="1:254" ht="24.0" customHeight="1" x14ac:dyDescent="0.15">
      <c r="A79" s="284"/>
      <c r="B79" s="852"/>
      <c r="C79" s="852"/>
      <c r="D79" s="852"/>
      <c r="E79" s="284"/>
      <c r="F79" s="335"/>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c r="CO79" s="284"/>
      <c r="CP79" s="284"/>
      <c r="CQ79" s="284"/>
      <c r="CR79" s="284"/>
      <c r="CS79" s="284"/>
      <c r="CT79" s="284"/>
      <c r="CU79" s="284"/>
      <c r="CV79" s="284"/>
      <c r="CW79" s="284"/>
      <c r="CX79" s="284"/>
      <c r="CY79" s="284"/>
      <c r="CZ79" s="284"/>
      <c r="DA79" s="284"/>
      <c r="DB79" s="284"/>
      <c r="DC79" s="284"/>
      <c r="DD79" s="284"/>
      <c r="DE79" s="284"/>
      <c r="DF79" s="284"/>
      <c r="DG79" s="284"/>
      <c r="DH79" s="284"/>
      <c r="DI79" s="284"/>
      <c r="DJ79" s="284"/>
      <c r="DK79" s="284"/>
      <c r="DL79" s="284"/>
      <c r="DM79" s="284"/>
      <c r="DN79" s="284"/>
      <c r="DO79" s="284"/>
      <c r="DP79" s="284"/>
      <c r="DQ79" s="284"/>
      <c r="DR79" s="284"/>
      <c r="DS79" s="284"/>
      <c r="DT79" s="284"/>
      <c r="DU79" s="284"/>
      <c r="DV79" s="284"/>
      <c r="DW79" s="284"/>
      <c r="DX79" s="284"/>
      <c r="DY79" s="284"/>
      <c r="DZ79" s="284"/>
      <c r="EA79" s="284"/>
      <c r="EB79" s="284"/>
      <c r="EC79" s="284"/>
      <c r="ED79" s="284"/>
      <c r="EE79" s="284"/>
      <c r="EF79" s="284"/>
      <c r="EG79" s="284"/>
      <c r="EH79" s="284"/>
      <c r="EI79" s="284"/>
      <c r="EJ79" s="284"/>
      <c r="EK79" s="284"/>
      <c r="EL79" s="284"/>
      <c r="EM79" s="284"/>
      <c r="EN79" s="284"/>
      <c r="EO79" s="284"/>
      <c r="EP79" s="284"/>
      <c r="EQ79" s="284"/>
      <c r="ER79" s="284"/>
      <c r="ES79" s="284"/>
      <c r="ET79" s="284"/>
      <c r="EU79" s="284"/>
      <c r="EV79" s="284"/>
      <c r="EW79" s="284"/>
      <c r="EX79" s="284"/>
      <c r="EY79" s="284"/>
      <c r="EZ79" s="284"/>
      <c r="FA79" s="284"/>
      <c r="FB79" s="284"/>
      <c r="FC79" s="284"/>
      <c r="FD79" s="284"/>
      <c r="FE79" s="284"/>
      <c r="FF79" s="284"/>
      <c r="FG79" s="284"/>
      <c r="FH79" s="284"/>
      <c r="FI79" s="284"/>
      <c r="FJ79" s="284"/>
      <c r="FK79" s="284"/>
      <c r="FL79" s="284"/>
      <c r="FM79" s="284"/>
      <c r="FN79" s="284"/>
      <c r="FO79" s="284"/>
      <c r="FP79" s="284"/>
      <c r="FQ79" s="284"/>
      <c r="FR79" s="284"/>
      <c r="FS79" s="284"/>
      <c r="FT79" s="284"/>
      <c r="FU79" s="284"/>
      <c r="FV79" s="284"/>
      <c r="FW79" s="284"/>
      <c r="FX79" s="284"/>
      <c r="FY79" s="284"/>
      <c r="FZ79" s="284"/>
      <c r="GA79" s="284"/>
      <c r="GB79" s="284"/>
      <c r="GC79" s="284"/>
      <c r="GD79" s="284"/>
      <c r="GE79" s="284"/>
      <c r="GF79" s="284"/>
      <c r="GG79" s="284"/>
      <c r="GH79" s="284"/>
      <c r="GI79" s="284"/>
      <c r="GJ79" s="284"/>
      <c r="GK79" s="284"/>
      <c r="GL79" s="284"/>
      <c r="GM79" s="284"/>
      <c r="GN79" s="284"/>
      <c r="GO79" s="284"/>
      <c r="GP79" s="284"/>
      <c r="GQ79" s="284"/>
      <c r="GR79" s="284"/>
      <c r="GS79" s="284"/>
      <c r="GT79" s="284"/>
      <c r="GU79" s="284"/>
      <c r="GV79" s="284"/>
      <c r="GW79" s="284"/>
      <c r="GX79" s="284"/>
      <c r="GY79" s="284"/>
      <c r="GZ79" s="284"/>
      <c r="HA79" s="284"/>
      <c r="HB79" s="284"/>
      <c r="HC79" s="284"/>
      <c r="HD79" s="284"/>
      <c r="HE79" s="284"/>
      <c r="HF79" s="284"/>
      <c r="HG79" s="284"/>
      <c r="HH79" s="284"/>
      <c r="HI79" s="284"/>
      <c r="HJ79" s="284"/>
      <c r="HK79" s="284"/>
      <c r="HL79" s="284"/>
      <c r="HM79" s="284"/>
      <c r="HN79" s="284"/>
      <c r="HO79" s="284"/>
      <c r="HP79" s="284"/>
      <c r="HQ79" s="284"/>
      <c r="HR79" s="284"/>
      <c r="HS79" s="284"/>
      <c r="HT79" s="284"/>
      <c r="HU79" s="284"/>
      <c r="HV79" s="284"/>
      <c r="HW79" s="284"/>
      <c r="HX79" s="284"/>
      <c r="HY79" s="284"/>
      <c r="HZ79" s="284"/>
      <c r="IA79" s="284"/>
      <c r="IB79" s="284"/>
      <c r="IC79" s="284"/>
      <c r="ID79" s="284"/>
      <c r="IE79" s="284"/>
      <c r="IF79" s="284"/>
      <c r="IG79" s="284"/>
      <c r="IH79" s="284"/>
      <c r="II79" s="284"/>
      <c r="IJ79" s="284"/>
      <c r="IK79" s="284"/>
      <c r="IL79" s="284"/>
      <c r="IM79" s="284"/>
      <c r="IN79" s="284"/>
      <c r="IO79" s="284"/>
      <c r="IP79" s="284"/>
      <c r="IQ79" s="284"/>
      <c r="IR79" s="284"/>
      <c r="IS79" s="284"/>
      <c r="IT79" s="284"/>
    </row>
    <row r="80" spans="1:254" ht="24.0" customHeight="1" x14ac:dyDescent="0.15">
      <c r="A80" s="284"/>
      <c r="B80" s="852"/>
      <c r="C80" s="852"/>
      <c r="D80" s="852"/>
      <c r="E80" s="284"/>
      <c r="F80" s="335"/>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c r="DP80" s="284"/>
      <c r="DQ80" s="284"/>
      <c r="DR80" s="284"/>
      <c r="DS80" s="284"/>
      <c r="DT80" s="284"/>
      <c r="DU80" s="284"/>
      <c r="DV80" s="284"/>
      <c r="DW80" s="284"/>
      <c r="DX80" s="284"/>
      <c r="DY80" s="284"/>
      <c r="DZ80" s="284"/>
      <c r="EA80" s="284"/>
      <c r="EB80" s="284"/>
      <c r="EC80" s="284"/>
      <c r="ED80" s="284"/>
      <c r="EE80" s="284"/>
      <c r="EF80" s="284"/>
      <c r="EG80" s="284"/>
      <c r="EH80" s="284"/>
      <c r="EI80" s="284"/>
      <c r="EJ80" s="284"/>
      <c r="EK80" s="284"/>
      <c r="EL80" s="284"/>
      <c r="EM80" s="284"/>
      <c r="EN80" s="284"/>
      <c r="EO80" s="284"/>
      <c r="EP80" s="284"/>
      <c r="EQ80" s="284"/>
      <c r="ER80" s="284"/>
      <c r="ES80" s="284"/>
      <c r="ET80" s="284"/>
      <c r="EU80" s="284"/>
      <c r="EV80" s="284"/>
      <c r="EW80" s="284"/>
      <c r="EX80" s="284"/>
      <c r="EY80" s="284"/>
      <c r="EZ80" s="284"/>
      <c r="FA80" s="284"/>
      <c r="FB80" s="284"/>
      <c r="FC80" s="284"/>
      <c r="FD80" s="284"/>
      <c r="FE80" s="284"/>
      <c r="FF80" s="284"/>
      <c r="FG80" s="284"/>
      <c r="FH80" s="284"/>
      <c r="FI80" s="284"/>
      <c r="FJ80" s="284"/>
      <c r="FK80" s="284"/>
      <c r="FL80" s="284"/>
      <c r="FM80" s="284"/>
      <c r="FN80" s="284"/>
      <c r="FO80" s="284"/>
      <c r="FP80" s="284"/>
      <c r="FQ80" s="284"/>
      <c r="FR80" s="284"/>
      <c r="FS80" s="284"/>
      <c r="FT80" s="284"/>
      <c r="FU80" s="284"/>
      <c r="FV80" s="284"/>
      <c r="FW80" s="284"/>
      <c r="FX80" s="284"/>
      <c r="FY80" s="284"/>
      <c r="FZ80" s="284"/>
      <c r="GA80" s="284"/>
      <c r="GB80" s="284"/>
      <c r="GC80" s="284"/>
      <c r="GD80" s="284"/>
      <c r="GE80" s="284"/>
      <c r="GF80" s="284"/>
      <c r="GG80" s="284"/>
      <c r="GH80" s="284"/>
      <c r="GI80" s="284"/>
      <c r="GJ80" s="284"/>
      <c r="GK80" s="284"/>
      <c r="GL80" s="284"/>
      <c r="GM80" s="284"/>
      <c r="GN80" s="284"/>
      <c r="GO80" s="284"/>
      <c r="GP80" s="284"/>
      <c r="GQ80" s="284"/>
      <c r="GR80" s="284"/>
      <c r="GS80" s="284"/>
      <c r="GT80" s="284"/>
      <c r="GU80" s="284"/>
      <c r="GV80" s="284"/>
      <c r="GW80" s="284"/>
      <c r="GX80" s="284"/>
      <c r="GY80" s="284"/>
      <c r="GZ80" s="284"/>
      <c r="HA80" s="284"/>
      <c r="HB80" s="284"/>
      <c r="HC80" s="284"/>
      <c r="HD80" s="284"/>
      <c r="HE80" s="284"/>
      <c r="HF80" s="284"/>
      <c r="HG80" s="284"/>
      <c r="HH80" s="284"/>
      <c r="HI80" s="284"/>
      <c r="HJ80" s="284"/>
      <c r="HK80" s="284"/>
      <c r="HL80" s="284"/>
      <c r="HM80" s="284"/>
      <c r="HN80" s="284"/>
      <c r="HO80" s="284"/>
      <c r="HP80" s="284"/>
      <c r="HQ80" s="284"/>
      <c r="HR80" s="284"/>
      <c r="HS80" s="284"/>
      <c r="HT80" s="284"/>
      <c r="HU80" s="284"/>
      <c r="HV80" s="284"/>
      <c r="HW80" s="284"/>
      <c r="HX80" s="284"/>
      <c r="HY80" s="284"/>
      <c r="HZ80" s="284"/>
      <c r="IA80" s="284"/>
      <c r="IB80" s="284"/>
      <c r="IC80" s="284"/>
      <c r="ID80" s="284"/>
      <c r="IE80" s="284"/>
      <c r="IF80" s="284"/>
      <c r="IG80" s="284"/>
      <c r="IH80" s="284"/>
      <c r="II80" s="284"/>
      <c r="IJ80" s="284"/>
      <c r="IK80" s="284"/>
      <c r="IL80" s="284"/>
      <c r="IM80" s="284"/>
      <c r="IN80" s="284"/>
      <c r="IO80" s="284"/>
      <c r="IP80" s="284"/>
      <c r="IQ80" s="284"/>
      <c r="IR80" s="284"/>
      <c r="IS80" s="284"/>
      <c r="IT80" s="284"/>
    </row>
    <row r="81" spans="1:254" ht="24.0" customHeight="1" x14ac:dyDescent="0.15">
      <c r="A81" s="284"/>
      <c r="B81" s="852"/>
      <c r="C81" s="852"/>
      <c r="D81" s="852"/>
      <c r="E81" s="284"/>
      <c r="F81" s="335"/>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D81" s="284"/>
      <c r="DE81" s="284"/>
      <c r="DF81" s="284"/>
      <c r="DG81" s="284"/>
      <c r="DH81" s="284"/>
      <c r="DI81" s="284"/>
      <c r="DJ81" s="284"/>
      <c r="DK81" s="284"/>
      <c r="DL81" s="284"/>
      <c r="DM81" s="284"/>
      <c r="DN81" s="284"/>
      <c r="DO81" s="284"/>
      <c r="DP81" s="284"/>
      <c r="DQ81" s="284"/>
      <c r="DR81" s="284"/>
      <c r="DS81" s="284"/>
      <c r="DT81" s="284"/>
      <c r="DU81" s="284"/>
      <c r="DV81" s="284"/>
      <c r="DW81" s="284"/>
      <c r="DX81" s="284"/>
      <c r="DY81" s="284"/>
      <c r="DZ81" s="284"/>
      <c r="EA81" s="284"/>
      <c r="EB81" s="284"/>
      <c r="EC81" s="284"/>
      <c r="ED81" s="284"/>
      <c r="EE81" s="284"/>
      <c r="EF81" s="284"/>
      <c r="EG81" s="284"/>
      <c r="EH81" s="284"/>
      <c r="EI81" s="284"/>
      <c r="EJ81" s="284"/>
      <c r="EK81" s="284"/>
      <c r="EL81" s="284"/>
      <c r="EM81" s="284"/>
      <c r="EN81" s="284"/>
      <c r="EO81" s="284"/>
      <c r="EP81" s="284"/>
      <c r="EQ81" s="284"/>
      <c r="ER81" s="284"/>
      <c r="ES81" s="284"/>
      <c r="ET81" s="284"/>
      <c r="EU81" s="284"/>
      <c r="EV81" s="284"/>
      <c r="EW81" s="284"/>
      <c r="EX81" s="284"/>
      <c r="EY81" s="284"/>
      <c r="EZ81" s="284"/>
      <c r="FA81" s="284"/>
      <c r="FB81" s="284"/>
      <c r="FC81" s="284"/>
      <c r="FD81" s="284"/>
      <c r="FE81" s="284"/>
      <c r="FF81" s="284"/>
      <c r="FG81" s="284"/>
      <c r="FH81" s="284"/>
      <c r="FI81" s="284"/>
      <c r="FJ81" s="284"/>
      <c r="FK81" s="284"/>
      <c r="FL81" s="284"/>
      <c r="FM81" s="284"/>
      <c r="FN81" s="284"/>
      <c r="FO81" s="284"/>
      <c r="FP81" s="284"/>
      <c r="FQ81" s="284"/>
      <c r="FR81" s="284"/>
      <c r="FS81" s="284"/>
      <c r="FT81" s="284"/>
      <c r="FU81" s="284"/>
      <c r="FV81" s="284"/>
      <c r="FW81" s="284"/>
      <c r="FX81" s="284"/>
      <c r="FY81" s="284"/>
      <c r="FZ81" s="284"/>
      <c r="GA81" s="284"/>
      <c r="GB81" s="284"/>
      <c r="GC81" s="284"/>
      <c r="GD81" s="284"/>
      <c r="GE81" s="284"/>
      <c r="GF81" s="284"/>
      <c r="GG81" s="284"/>
      <c r="GH81" s="284"/>
      <c r="GI81" s="284"/>
      <c r="GJ81" s="284"/>
      <c r="GK81" s="284"/>
      <c r="GL81" s="284"/>
      <c r="GM81" s="284"/>
      <c r="GN81" s="284"/>
      <c r="GO81" s="284"/>
      <c r="GP81" s="284"/>
      <c r="GQ81" s="284"/>
      <c r="GR81" s="284"/>
      <c r="GS81" s="284"/>
      <c r="GT81" s="284"/>
      <c r="GU81" s="284"/>
      <c r="GV81" s="284"/>
      <c r="GW81" s="284"/>
      <c r="GX81" s="284"/>
      <c r="GY81" s="284"/>
      <c r="GZ81" s="284"/>
      <c r="HA81" s="284"/>
      <c r="HB81" s="284"/>
      <c r="HC81" s="284"/>
      <c r="HD81" s="284"/>
      <c r="HE81" s="284"/>
      <c r="HF81" s="284"/>
      <c r="HG81" s="284"/>
      <c r="HH81" s="284"/>
      <c r="HI81" s="284"/>
      <c r="HJ81" s="284"/>
      <c r="HK81" s="284"/>
      <c r="HL81" s="284"/>
      <c r="HM81" s="284"/>
      <c r="HN81" s="284"/>
      <c r="HO81" s="284"/>
      <c r="HP81" s="284"/>
      <c r="HQ81" s="284"/>
      <c r="HR81" s="284"/>
      <c r="HS81" s="284"/>
      <c r="HT81" s="284"/>
      <c r="HU81" s="284"/>
      <c r="HV81" s="284"/>
      <c r="HW81" s="284"/>
      <c r="HX81" s="284"/>
      <c r="HY81" s="284"/>
      <c r="HZ81" s="284"/>
      <c r="IA81" s="284"/>
      <c r="IB81" s="284"/>
      <c r="IC81" s="284"/>
      <c r="ID81" s="284"/>
      <c r="IE81" s="284"/>
      <c r="IF81" s="284"/>
      <c r="IG81" s="284"/>
      <c r="IH81" s="284"/>
      <c r="II81" s="284"/>
      <c r="IJ81" s="284"/>
      <c r="IK81" s="284"/>
      <c r="IL81" s="284"/>
      <c r="IM81" s="284"/>
      <c r="IN81" s="284"/>
      <c r="IO81" s="284"/>
      <c r="IP81" s="284"/>
      <c r="IQ81" s="284"/>
      <c r="IR81" s="284"/>
      <c r="IS81" s="284"/>
      <c r="IT81" s="284"/>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1" blackAndWhite="1" firstPageNumber="0" useFirstPageNumber="1"/>
  <extLst>
    <ext uri="{2D9387EB-5337-4D45-933B-B4D357D02E09}">
      <gutter val="0.0" pos="0"/>
    </ext>
  </extLst>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V81"/>
  <sheetViews>
    <sheetView showGridLines="0" showZeros="0" zoomScaleNormal="100" topLeftCell="A1" workbookViewId="0">
      <pane ySplit="4" topLeftCell="A47" activePane="bottomLeft" state="frozen"/>
      <selection activeCell="B1" activeCellId="0" sqref="B1:D1048576"/>
      <selection pane="bottomLeft" activeCell="B1" activeCellId="0" sqref="B1:D1048576"/>
    </sheetView>
  </sheetViews>
  <sheetFormatPr defaultRowHeight="15.95" customHeight="1" defaultColWidth="9.000137329101562" x14ac:dyDescent="0.15"/>
  <cols>
    <col min="1" max="1" width="57.5" customWidth="1" style="276"/>
    <col min="2" max="4" width="12.125" customWidth="1" style="994"/>
    <col min="5" max="5" width="10.625" customWidth="1" style="289"/>
    <col min="6" max="6" width="10.625" customWidth="1" style="291"/>
    <col min="7" max="7" width="11.875" customWidth="1" style="291"/>
    <col min="8" max="256" width="9.0" style="276"/>
  </cols>
  <sheetData>
    <row r="1" spans="1:256" s="205" customFormat="1" ht="24.0" customHeight="1" x14ac:dyDescent="0.15">
      <c r="A1" s="210"/>
      <c r="B1" s="1002"/>
      <c r="C1" s="1002"/>
      <c r="D1" s="1002"/>
      <c r="E1" s="289"/>
      <c r="F1" s="293"/>
      <c r="G1" s="294"/>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277"/>
      <c r="FE1" s="277"/>
      <c r="FF1" s="277"/>
      <c r="FG1" s="277"/>
      <c r="FH1" s="277"/>
      <c r="FI1" s="277"/>
      <c r="FJ1" s="277"/>
      <c r="FK1" s="277"/>
      <c r="FL1" s="277"/>
      <c r="FM1" s="277"/>
      <c r="FN1" s="277"/>
      <c r="FO1" s="277"/>
      <c r="FP1" s="277"/>
      <c r="FQ1" s="277"/>
      <c r="FR1" s="277"/>
      <c r="FS1" s="277"/>
      <c r="FT1" s="277"/>
      <c r="FU1" s="277"/>
      <c r="FV1" s="277"/>
      <c r="FW1" s="277"/>
      <c r="FX1" s="277"/>
      <c r="FY1" s="277"/>
      <c r="FZ1" s="277"/>
      <c r="GA1" s="277"/>
      <c r="GB1" s="277"/>
      <c r="GC1" s="277"/>
      <c r="GD1" s="277"/>
      <c r="GE1" s="277"/>
      <c r="GF1" s="277"/>
      <c r="GG1" s="277"/>
      <c r="GH1" s="277"/>
      <c r="GI1" s="277"/>
      <c r="GJ1" s="277"/>
      <c r="GK1" s="277"/>
      <c r="GL1" s="277"/>
      <c r="GM1" s="277"/>
      <c r="GN1" s="277"/>
      <c r="GO1" s="277"/>
      <c r="GP1" s="277"/>
      <c r="GQ1" s="277"/>
      <c r="GR1" s="277"/>
      <c r="GS1" s="277"/>
      <c r="GT1" s="277"/>
      <c r="GU1" s="277"/>
      <c r="GV1" s="277"/>
      <c r="GW1" s="277"/>
      <c r="GX1" s="277"/>
      <c r="GY1" s="277"/>
      <c r="GZ1" s="277"/>
      <c r="HA1" s="277"/>
      <c r="HB1" s="277"/>
      <c r="HC1" s="277"/>
      <c r="HD1" s="277"/>
      <c r="HE1" s="277"/>
      <c r="HF1" s="277"/>
      <c r="HG1" s="277"/>
      <c r="HH1" s="277"/>
      <c r="HI1" s="277"/>
      <c r="HJ1" s="277"/>
      <c r="HK1" s="277"/>
      <c r="HL1" s="277"/>
      <c r="HM1" s="277"/>
      <c r="HN1" s="277"/>
      <c r="HO1" s="277"/>
      <c r="HP1" s="277"/>
      <c r="HQ1" s="277"/>
      <c r="HR1" s="277"/>
      <c r="HS1" s="277"/>
      <c r="HT1" s="277"/>
      <c r="HU1" s="277"/>
      <c r="HV1" s="277"/>
      <c r="HW1" s="277"/>
      <c r="HX1" s="277"/>
      <c r="HY1" s="277"/>
      <c r="HZ1" s="277"/>
      <c r="IA1" s="277"/>
      <c r="IB1" s="277"/>
      <c r="IC1" s="277"/>
      <c r="ID1" s="277"/>
      <c r="IE1" s="277"/>
      <c r="IF1" s="277"/>
      <c r="IG1" s="277"/>
      <c r="IH1" s="277"/>
      <c r="II1" s="277"/>
      <c r="IJ1" s="277"/>
      <c r="IK1" s="277"/>
      <c r="IL1" s="277"/>
      <c r="IM1" s="277"/>
      <c r="IN1" s="277"/>
      <c r="IO1" s="277"/>
      <c r="IP1" s="277"/>
      <c r="IQ1" s="277"/>
      <c r="IR1" s="277"/>
      <c r="IS1" s="277"/>
      <c r="IT1" s="277"/>
      <c r="IU1" s="277"/>
      <c r="IV1" s="277"/>
    </row>
    <row r="2" spans="1:7" s="272" customFormat="1" ht="42.5" customHeight="1" x14ac:dyDescent="0.15">
      <c r="A2" s="756" t="s">
        <v>565</v>
      </c>
      <c r="B2" s="1001"/>
      <c r="C2" s="1001"/>
      <c r="D2" s="1001"/>
      <c r="E2" s="754"/>
      <c r="F2" s="753"/>
      <c r="G2" s="297"/>
    </row>
    <row r="3" spans="1:6" s="273" customFormat="1" ht="27.0" customHeight="1" x14ac:dyDescent="0.15">
      <c r="B3" s="1000"/>
      <c r="C3" s="1000"/>
      <c r="D3" s="1000"/>
      <c r="E3" s="289"/>
      <c r="F3" s="273" t="s">
        <v>1</v>
      </c>
    </row>
    <row r="4" spans="1:256" s="274" customFormat="1" ht="30.0" customHeight="1" x14ac:dyDescent="0.15">
      <c r="A4" s="52" t="s">
        <v>2</v>
      </c>
      <c r="B4" s="885" t="s">
        <v>509</v>
      </c>
      <c r="C4" s="885" t="s">
        <v>533</v>
      </c>
      <c r="D4" s="885" t="s">
        <v>5</v>
      </c>
      <c r="E4" s="259" t="s">
        <v>510</v>
      </c>
      <c r="F4" s="95" t="s">
        <v>534</v>
      </c>
      <c r="G4" s="300"/>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c r="IS4" s="283"/>
      <c r="IT4" s="283"/>
      <c r="IU4" s="283"/>
      <c r="IV4" s="283"/>
    </row>
    <row r="5" spans="1:256" s="274" customFormat="1" ht="30.0" customHeight="1" x14ac:dyDescent="0.15">
      <c r="A5" s="246" t="s">
        <v>566</v>
      </c>
      <c r="B5" s="998"/>
      <c r="C5" s="998"/>
      <c r="D5" s="998"/>
      <c r="E5" s="259"/>
      <c r="F5" s="104"/>
      <c r="G5" s="300"/>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c r="DY5" s="283"/>
      <c r="DZ5" s="283"/>
      <c r="EA5" s="283"/>
      <c r="EB5" s="283"/>
      <c r="EC5" s="283"/>
      <c r="ED5" s="283"/>
      <c r="EE5" s="283"/>
      <c r="EF5" s="283"/>
      <c r="EG5" s="283"/>
      <c r="EH5" s="283"/>
      <c r="EI5" s="283"/>
      <c r="EJ5" s="283"/>
      <c r="EK5" s="283"/>
      <c r="EL5" s="283"/>
      <c r="EM5" s="283"/>
      <c r="EN5" s="283"/>
      <c r="EO5" s="283"/>
      <c r="EP5" s="283"/>
      <c r="EQ5" s="283"/>
      <c r="ER5" s="283"/>
      <c r="ES5" s="283"/>
      <c r="ET5" s="283"/>
      <c r="EU5" s="283"/>
      <c r="EV5" s="283"/>
      <c r="EW5" s="283"/>
      <c r="EX5" s="283"/>
      <c r="EY5" s="283"/>
      <c r="EZ5" s="283"/>
      <c r="FA5" s="283"/>
      <c r="FB5" s="283"/>
      <c r="FC5" s="283"/>
      <c r="FD5" s="283"/>
      <c r="FE5" s="283"/>
      <c r="FF5" s="283"/>
      <c r="FG5" s="283"/>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c r="GI5" s="283"/>
      <c r="GJ5" s="283"/>
      <c r="GK5" s="283"/>
      <c r="GL5" s="283"/>
      <c r="GM5" s="283"/>
      <c r="GN5" s="283"/>
      <c r="GO5" s="283"/>
      <c r="GP5" s="283"/>
      <c r="GQ5" s="283"/>
      <c r="GR5" s="283"/>
      <c r="GS5" s="283"/>
      <c r="GT5" s="283"/>
      <c r="GU5" s="283"/>
      <c r="GV5" s="283"/>
      <c r="GW5" s="283"/>
      <c r="GX5" s="283"/>
      <c r="GY5" s="283"/>
      <c r="GZ5" s="283"/>
      <c r="HA5" s="283"/>
      <c r="HB5" s="283"/>
      <c r="HC5" s="283"/>
      <c r="HD5" s="283"/>
      <c r="HE5" s="283"/>
      <c r="HF5" s="283"/>
      <c r="HG5" s="283"/>
      <c r="HH5" s="283"/>
      <c r="HI5" s="283"/>
      <c r="HJ5" s="283"/>
      <c r="HK5" s="283"/>
      <c r="HL5" s="283"/>
      <c r="HM5" s="283"/>
      <c r="HN5" s="283"/>
      <c r="HO5" s="283"/>
      <c r="HP5" s="283"/>
      <c r="HQ5" s="283"/>
      <c r="HR5" s="283"/>
      <c r="HS5" s="283"/>
      <c r="HT5" s="283"/>
      <c r="HU5" s="283"/>
      <c r="HV5" s="283"/>
      <c r="HW5" s="283"/>
      <c r="HX5" s="283"/>
      <c r="HY5" s="283"/>
      <c r="HZ5" s="283"/>
      <c r="IA5" s="283"/>
      <c r="IB5" s="283"/>
      <c r="IC5" s="283"/>
      <c r="ID5" s="283"/>
      <c r="IE5" s="283"/>
      <c r="IF5" s="283"/>
      <c r="IG5" s="283"/>
      <c r="IH5" s="283"/>
      <c r="II5" s="283"/>
      <c r="IJ5" s="283"/>
      <c r="IK5" s="283"/>
      <c r="IL5" s="283"/>
      <c r="IM5" s="283"/>
      <c r="IN5" s="283"/>
      <c r="IO5" s="283"/>
      <c r="IP5" s="283"/>
      <c r="IQ5" s="283"/>
      <c r="IR5" s="283"/>
      <c r="IS5" s="283"/>
      <c r="IT5" s="283"/>
      <c r="IU5" s="283"/>
      <c r="IV5" s="283"/>
    </row>
    <row r="6" spans="1:256" s="274" customFormat="1" ht="30.0" customHeight="1" x14ac:dyDescent="0.15">
      <c r="A6" s="248" t="s">
        <v>567</v>
      </c>
      <c r="B6" s="887"/>
      <c r="C6" s="998"/>
      <c r="D6" s="998"/>
      <c r="E6" s="259"/>
      <c r="F6" s="104"/>
      <c r="G6" s="300"/>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283"/>
      <c r="EK6" s="283"/>
      <c r="EL6" s="283"/>
      <c r="EM6" s="283"/>
      <c r="EN6" s="283"/>
      <c r="EO6" s="283"/>
      <c r="EP6" s="283"/>
      <c r="EQ6" s="283"/>
      <c r="ER6" s="283"/>
      <c r="ES6" s="283"/>
      <c r="ET6" s="283"/>
      <c r="EU6" s="283"/>
      <c r="EV6" s="283"/>
      <c r="EW6" s="283"/>
      <c r="EX6" s="283"/>
      <c r="EY6" s="283"/>
      <c r="EZ6" s="283"/>
      <c r="FA6" s="283"/>
      <c r="FB6" s="283"/>
      <c r="FC6" s="283"/>
      <c r="FD6" s="283"/>
      <c r="FE6" s="283"/>
      <c r="FF6" s="283"/>
      <c r="FG6" s="283"/>
      <c r="FH6" s="283"/>
      <c r="FI6" s="283"/>
      <c r="FJ6" s="283"/>
      <c r="FK6" s="283"/>
      <c r="FL6" s="283"/>
      <c r="FM6" s="283"/>
      <c r="FN6" s="283"/>
      <c r="FO6" s="283"/>
      <c r="FP6" s="283"/>
      <c r="FQ6" s="283"/>
      <c r="FR6" s="283"/>
      <c r="FS6" s="283"/>
      <c r="FT6" s="283"/>
      <c r="FU6" s="283"/>
      <c r="FV6" s="283"/>
      <c r="FW6" s="283"/>
      <c r="FX6" s="283"/>
      <c r="FY6" s="283"/>
      <c r="FZ6" s="283"/>
      <c r="GA6" s="283"/>
      <c r="GB6" s="283"/>
      <c r="GC6" s="283"/>
      <c r="GD6" s="283"/>
      <c r="GE6" s="283"/>
      <c r="GF6" s="283"/>
      <c r="GG6" s="283"/>
      <c r="GH6" s="283"/>
      <c r="GI6" s="283"/>
      <c r="GJ6" s="283"/>
      <c r="GK6" s="283"/>
      <c r="GL6" s="283"/>
      <c r="GM6" s="283"/>
      <c r="GN6" s="283"/>
      <c r="GO6" s="283"/>
      <c r="GP6" s="283"/>
      <c r="GQ6" s="283"/>
      <c r="GR6" s="283"/>
      <c r="GS6" s="283"/>
      <c r="GT6" s="283"/>
      <c r="GU6" s="283"/>
      <c r="GV6" s="283"/>
      <c r="GW6" s="283"/>
      <c r="GX6" s="283"/>
      <c r="GY6" s="283"/>
      <c r="GZ6" s="283"/>
      <c r="HA6" s="283"/>
      <c r="HB6" s="283"/>
      <c r="HC6" s="283"/>
      <c r="HD6" s="283"/>
      <c r="HE6" s="283"/>
      <c r="HF6" s="283"/>
      <c r="HG6" s="283"/>
      <c r="HH6" s="283"/>
      <c r="HI6" s="283"/>
      <c r="HJ6" s="283"/>
      <c r="HK6" s="283"/>
      <c r="HL6" s="283"/>
      <c r="HM6" s="283"/>
      <c r="HN6" s="283"/>
      <c r="HO6" s="283"/>
      <c r="HP6" s="283"/>
      <c r="HQ6" s="283"/>
      <c r="HR6" s="283"/>
      <c r="HS6" s="283"/>
      <c r="HT6" s="283"/>
      <c r="HU6" s="283"/>
      <c r="HV6" s="283"/>
      <c r="HW6" s="283"/>
      <c r="HX6" s="283"/>
      <c r="HY6" s="283"/>
      <c r="HZ6" s="283"/>
      <c r="IA6" s="283"/>
      <c r="IB6" s="283"/>
      <c r="IC6" s="283"/>
      <c r="ID6" s="283"/>
      <c r="IE6" s="283"/>
      <c r="IF6" s="283"/>
      <c r="IG6" s="283"/>
      <c r="IH6" s="283"/>
      <c r="II6" s="283"/>
      <c r="IJ6" s="283"/>
      <c r="IK6" s="283"/>
      <c r="IL6" s="283"/>
      <c r="IM6" s="283"/>
      <c r="IN6" s="283"/>
      <c r="IO6" s="283"/>
      <c r="IP6" s="283"/>
      <c r="IQ6" s="283"/>
      <c r="IR6" s="283"/>
      <c r="IS6" s="283"/>
      <c r="IT6" s="283"/>
      <c r="IU6" s="283"/>
      <c r="IV6" s="283"/>
    </row>
    <row r="7" spans="1:256" s="274" customFormat="1" ht="30.0" customHeight="1" x14ac:dyDescent="0.15">
      <c r="A7" s="251" t="s">
        <v>568</v>
      </c>
      <c r="B7" s="887"/>
      <c r="C7" s="996"/>
      <c r="D7" s="996"/>
      <c r="E7" s="259"/>
      <c r="F7" s="107"/>
      <c r="G7" s="300"/>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3"/>
      <c r="CW7" s="283"/>
      <c r="CX7" s="283"/>
      <c r="CY7" s="283"/>
      <c r="CZ7" s="283"/>
      <c r="DA7" s="283"/>
      <c r="DB7" s="283"/>
      <c r="DC7" s="283"/>
      <c r="DD7" s="283"/>
      <c r="DE7" s="283"/>
      <c r="DF7" s="283"/>
      <c r="DG7" s="283"/>
      <c r="DH7" s="283"/>
      <c r="DI7" s="283"/>
      <c r="DJ7" s="283"/>
      <c r="DK7" s="283"/>
      <c r="DL7" s="283"/>
      <c r="DM7" s="283"/>
      <c r="DN7" s="283"/>
      <c r="DO7" s="283"/>
      <c r="DP7" s="283"/>
      <c r="DQ7" s="283"/>
      <c r="DR7" s="283"/>
      <c r="DS7" s="283"/>
      <c r="DT7" s="283"/>
      <c r="DU7" s="283"/>
      <c r="DV7" s="283"/>
      <c r="DW7" s="283"/>
      <c r="DX7" s="283"/>
      <c r="DY7" s="283"/>
      <c r="DZ7" s="283"/>
      <c r="EA7" s="283"/>
      <c r="EB7" s="283"/>
      <c r="EC7" s="283"/>
      <c r="ED7" s="283"/>
      <c r="EE7" s="283"/>
      <c r="EF7" s="283"/>
      <c r="EG7" s="283"/>
      <c r="EH7" s="283"/>
      <c r="EI7" s="283"/>
      <c r="EJ7" s="283"/>
      <c r="EK7" s="283"/>
      <c r="EL7" s="283"/>
      <c r="EM7" s="283"/>
      <c r="EN7" s="283"/>
      <c r="EO7" s="283"/>
      <c r="EP7" s="283"/>
      <c r="EQ7" s="283"/>
      <c r="ER7" s="283"/>
      <c r="ES7" s="283"/>
      <c r="ET7" s="283"/>
      <c r="EU7" s="283"/>
      <c r="EV7" s="283"/>
      <c r="EW7" s="283"/>
      <c r="EX7" s="283"/>
      <c r="EY7" s="283"/>
      <c r="EZ7" s="283"/>
      <c r="FA7" s="283"/>
      <c r="FB7" s="283"/>
      <c r="FC7" s="283"/>
      <c r="FD7" s="283"/>
      <c r="FE7" s="283"/>
      <c r="FF7" s="283"/>
      <c r="FG7" s="283"/>
      <c r="FH7" s="283"/>
      <c r="FI7" s="283"/>
      <c r="FJ7" s="283"/>
      <c r="FK7" s="283"/>
      <c r="FL7" s="283"/>
      <c r="FM7" s="283"/>
      <c r="FN7" s="283"/>
      <c r="FO7" s="283"/>
      <c r="FP7" s="283"/>
      <c r="FQ7" s="283"/>
      <c r="FR7" s="283"/>
      <c r="FS7" s="283"/>
      <c r="FT7" s="283"/>
      <c r="FU7" s="283"/>
      <c r="FV7" s="283"/>
      <c r="FW7" s="283"/>
      <c r="FX7" s="283"/>
      <c r="FY7" s="283"/>
      <c r="FZ7" s="283"/>
      <c r="GA7" s="283"/>
      <c r="GB7" s="283"/>
      <c r="GC7" s="283"/>
      <c r="GD7" s="283"/>
      <c r="GE7" s="283"/>
      <c r="GF7" s="283"/>
      <c r="GG7" s="283"/>
      <c r="GH7" s="283"/>
      <c r="GI7" s="283"/>
      <c r="GJ7" s="283"/>
      <c r="GK7" s="283"/>
      <c r="GL7" s="283"/>
      <c r="GM7" s="283"/>
      <c r="GN7" s="283"/>
      <c r="GO7" s="283"/>
      <c r="GP7" s="283"/>
      <c r="GQ7" s="283"/>
      <c r="GR7" s="283"/>
      <c r="GS7" s="283"/>
      <c r="GT7" s="283"/>
      <c r="GU7" s="283"/>
      <c r="GV7" s="283"/>
      <c r="GW7" s="283"/>
      <c r="GX7" s="283"/>
      <c r="GY7" s="283"/>
      <c r="GZ7" s="283"/>
      <c r="HA7" s="283"/>
      <c r="HB7" s="283"/>
      <c r="HC7" s="283"/>
      <c r="HD7" s="283"/>
      <c r="HE7" s="283"/>
      <c r="HF7" s="283"/>
      <c r="HG7" s="283"/>
      <c r="HH7" s="283"/>
      <c r="HI7" s="283"/>
      <c r="HJ7" s="283"/>
      <c r="HK7" s="283"/>
      <c r="HL7" s="283"/>
      <c r="HM7" s="283"/>
      <c r="HN7" s="283"/>
      <c r="HO7" s="283"/>
      <c r="HP7" s="283"/>
      <c r="HQ7" s="283"/>
      <c r="HR7" s="283"/>
      <c r="HS7" s="283"/>
      <c r="HT7" s="283"/>
      <c r="HU7" s="283"/>
      <c r="HV7" s="283"/>
      <c r="HW7" s="283"/>
      <c r="HX7" s="283"/>
      <c r="HY7" s="283"/>
      <c r="HZ7" s="283"/>
      <c r="IA7" s="283"/>
      <c r="IB7" s="283"/>
      <c r="IC7" s="283"/>
      <c r="ID7" s="283"/>
      <c r="IE7" s="283"/>
      <c r="IF7" s="283"/>
      <c r="IG7" s="283"/>
      <c r="IH7" s="283"/>
      <c r="II7" s="283"/>
      <c r="IJ7" s="283"/>
      <c r="IK7" s="283"/>
      <c r="IL7" s="283"/>
      <c r="IM7" s="283"/>
      <c r="IN7" s="283"/>
      <c r="IO7" s="283"/>
      <c r="IP7" s="283"/>
      <c r="IQ7" s="283"/>
      <c r="IR7" s="283"/>
      <c r="IS7" s="283"/>
      <c r="IT7" s="283"/>
      <c r="IU7" s="283"/>
      <c r="IV7" s="283"/>
    </row>
    <row r="8" spans="1:256" s="274" customFormat="1" ht="30.0" customHeight="1" x14ac:dyDescent="0.15">
      <c r="A8" s="251" t="s">
        <v>569</v>
      </c>
      <c r="B8" s="887"/>
      <c r="C8" s="996"/>
      <c r="D8" s="996"/>
      <c r="E8" s="259"/>
      <c r="F8" s="107"/>
      <c r="G8" s="300"/>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3"/>
      <c r="CW8" s="283"/>
      <c r="CX8" s="283"/>
      <c r="CY8" s="283"/>
      <c r="CZ8" s="283"/>
      <c r="DA8" s="283"/>
      <c r="DB8" s="283"/>
      <c r="DC8" s="283"/>
      <c r="DD8" s="283"/>
      <c r="DE8" s="283"/>
      <c r="DF8" s="283"/>
      <c r="DG8" s="283"/>
      <c r="DH8" s="283"/>
      <c r="DI8" s="283"/>
      <c r="DJ8" s="283"/>
      <c r="DK8" s="283"/>
      <c r="DL8" s="283"/>
      <c r="DM8" s="283"/>
      <c r="DN8" s="283"/>
      <c r="DO8" s="283"/>
      <c r="DP8" s="283"/>
      <c r="DQ8" s="283"/>
      <c r="DR8" s="283"/>
      <c r="DS8" s="283"/>
      <c r="DT8" s="283"/>
      <c r="DU8" s="283"/>
      <c r="DV8" s="283"/>
      <c r="DW8" s="283"/>
      <c r="DX8" s="283"/>
      <c r="DY8" s="283"/>
      <c r="DZ8" s="283"/>
      <c r="EA8" s="283"/>
      <c r="EB8" s="283"/>
      <c r="EC8" s="283"/>
      <c r="ED8" s="283"/>
      <c r="EE8" s="283"/>
      <c r="EF8" s="283"/>
      <c r="EG8" s="283"/>
      <c r="EH8" s="283"/>
      <c r="EI8" s="283"/>
      <c r="EJ8" s="283"/>
      <c r="EK8" s="283"/>
      <c r="EL8" s="283"/>
      <c r="EM8" s="283"/>
      <c r="EN8" s="283"/>
      <c r="EO8" s="283"/>
      <c r="EP8" s="283"/>
      <c r="EQ8" s="283"/>
      <c r="ER8" s="283"/>
      <c r="ES8" s="283"/>
      <c r="ET8" s="283"/>
      <c r="EU8" s="283"/>
      <c r="EV8" s="283"/>
      <c r="EW8" s="283"/>
      <c r="EX8" s="283"/>
      <c r="EY8" s="283"/>
      <c r="EZ8" s="283"/>
      <c r="FA8" s="283"/>
      <c r="FB8" s="283"/>
      <c r="FC8" s="283"/>
      <c r="FD8" s="283"/>
      <c r="FE8" s="283"/>
      <c r="FF8" s="283"/>
      <c r="FG8" s="283"/>
      <c r="FH8" s="283"/>
      <c r="FI8" s="283"/>
      <c r="FJ8" s="283"/>
      <c r="FK8" s="283"/>
      <c r="FL8" s="283"/>
      <c r="FM8" s="283"/>
      <c r="FN8" s="283"/>
      <c r="FO8" s="283"/>
      <c r="FP8" s="283"/>
      <c r="FQ8" s="283"/>
      <c r="FR8" s="283"/>
      <c r="FS8" s="283"/>
      <c r="FT8" s="283"/>
      <c r="FU8" s="283"/>
      <c r="FV8" s="283"/>
      <c r="FW8" s="283"/>
      <c r="FX8" s="283"/>
      <c r="FY8" s="283"/>
      <c r="FZ8" s="283"/>
      <c r="GA8" s="283"/>
      <c r="GB8" s="283"/>
      <c r="GC8" s="283"/>
      <c r="GD8" s="283"/>
      <c r="GE8" s="283"/>
      <c r="GF8" s="283"/>
      <c r="GG8" s="283"/>
      <c r="GH8" s="283"/>
      <c r="GI8" s="283"/>
      <c r="GJ8" s="283"/>
      <c r="GK8" s="283"/>
      <c r="GL8" s="283"/>
      <c r="GM8" s="283"/>
      <c r="GN8" s="283"/>
      <c r="GO8" s="283"/>
      <c r="GP8" s="283"/>
      <c r="GQ8" s="283"/>
      <c r="GR8" s="283"/>
      <c r="GS8" s="283"/>
      <c r="GT8" s="283"/>
      <c r="GU8" s="283"/>
      <c r="GV8" s="283"/>
      <c r="GW8" s="283"/>
      <c r="GX8" s="283"/>
      <c r="GY8" s="283"/>
      <c r="GZ8" s="283"/>
      <c r="HA8" s="283"/>
      <c r="HB8" s="283"/>
      <c r="HC8" s="283"/>
      <c r="HD8" s="283"/>
      <c r="HE8" s="283"/>
      <c r="HF8" s="283"/>
      <c r="HG8" s="283"/>
      <c r="HH8" s="283"/>
      <c r="HI8" s="283"/>
      <c r="HJ8" s="283"/>
      <c r="HK8" s="283"/>
      <c r="HL8" s="283"/>
      <c r="HM8" s="283"/>
      <c r="HN8" s="283"/>
      <c r="HO8" s="283"/>
      <c r="HP8" s="283"/>
      <c r="HQ8" s="283"/>
      <c r="HR8" s="283"/>
      <c r="HS8" s="283"/>
      <c r="HT8" s="283"/>
      <c r="HU8" s="283"/>
      <c r="HV8" s="283"/>
      <c r="HW8" s="283"/>
      <c r="HX8" s="283"/>
      <c r="HY8" s="283"/>
      <c r="HZ8" s="283"/>
      <c r="IA8" s="283"/>
      <c r="IB8" s="283"/>
      <c r="IC8" s="283"/>
      <c r="ID8" s="283"/>
      <c r="IE8" s="283"/>
      <c r="IF8" s="283"/>
      <c r="IG8" s="283"/>
      <c r="IH8" s="283"/>
      <c r="II8" s="283"/>
      <c r="IJ8" s="283"/>
      <c r="IK8" s="283"/>
      <c r="IL8" s="283"/>
      <c r="IM8" s="283"/>
      <c r="IN8" s="283"/>
      <c r="IO8" s="283"/>
      <c r="IP8" s="283"/>
      <c r="IQ8" s="283"/>
      <c r="IR8" s="283"/>
      <c r="IS8" s="283"/>
      <c r="IT8" s="283"/>
      <c r="IU8" s="283"/>
      <c r="IV8" s="283"/>
    </row>
    <row r="9" spans="1:256" s="274" customFormat="1" ht="30.0" customHeight="1" x14ac:dyDescent="0.15">
      <c r="A9" s="251" t="s">
        <v>570</v>
      </c>
      <c r="B9" s="887"/>
      <c r="C9" s="996"/>
      <c r="D9" s="996"/>
      <c r="E9" s="259"/>
      <c r="F9" s="107"/>
      <c r="G9" s="300"/>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c r="BO9" s="283"/>
      <c r="BP9" s="283"/>
      <c r="BQ9" s="283"/>
      <c r="BR9" s="283"/>
      <c r="BS9" s="283"/>
      <c r="BT9" s="283"/>
      <c r="BU9" s="283"/>
      <c r="BV9" s="283"/>
      <c r="BW9" s="283"/>
      <c r="BX9" s="283"/>
      <c r="BY9" s="283"/>
      <c r="BZ9" s="283"/>
      <c r="CA9" s="283"/>
      <c r="CB9" s="283"/>
      <c r="CC9" s="283"/>
      <c r="CD9" s="283"/>
      <c r="CE9" s="283"/>
      <c r="CF9" s="283"/>
      <c r="CG9" s="283"/>
      <c r="CH9" s="283"/>
      <c r="CI9" s="283"/>
      <c r="CJ9" s="283"/>
      <c r="CK9" s="283"/>
      <c r="CL9" s="283"/>
      <c r="CM9" s="283"/>
      <c r="CN9" s="283"/>
      <c r="CO9" s="283"/>
      <c r="CP9" s="283"/>
      <c r="CQ9" s="283"/>
      <c r="CR9" s="283"/>
      <c r="CS9" s="283"/>
      <c r="CT9" s="283"/>
      <c r="CU9" s="283"/>
      <c r="CV9" s="283"/>
      <c r="CW9" s="283"/>
      <c r="CX9" s="283"/>
      <c r="CY9" s="283"/>
      <c r="CZ9" s="283"/>
      <c r="DA9" s="283"/>
      <c r="DB9" s="283"/>
      <c r="DC9" s="283"/>
      <c r="DD9" s="283"/>
      <c r="DE9" s="283"/>
      <c r="DF9" s="283"/>
      <c r="DG9" s="283"/>
      <c r="DH9" s="283"/>
      <c r="DI9" s="283"/>
      <c r="DJ9" s="283"/>
      <c r="DK9" s="283"/>
      <c r="DL9" s="283"/>
      <c r="DM9" s="283"/>
      <c r="DN9" s="283"/>
      <c r="DO9" s="283"/>
      <c r="DP9" s="283"/>
      <c r="DQ9" s="283"/>
      <c r="DR9" s="283"/>
      <c r="DS9" s="283"/>
      <c r="DT9" s="283"/>
      <c r="DU9" s="283"/>
      <c r="DV9" s="283"/>
      <c r="DW9" s="283"/>
      <c r="DX9" s="283"/>
      <c r="DY9" s="283"/>
      <c r="DZ9" s="283"/>
      <c r="EA9" s="283"/>
      <c r="EB9" s="283"/>
      <c r="EC9" s="283"/>
      <c r="ED9" s="283"/>
      <c r="EE9" s="283"/>
      <c r="EF9" s="283"/>
      <c r="EG9" s="283"/>
      <c r="EH9" s="283"/>
      <c r="EI9" s="283"/>
      <c r="EJ9" s="283"/>
      <c r="EK9" s="283"/>
      <c r="EL9" s="283"/>
      <c r="EM9" s="283"/>
      <c r="EN9" s="283"/>
      <c r="EO9" s="283"/>
      <c r="EP9" s="283"/>
      <c r="EQ9" s="283"/>
      <c r="ER9" s="283"/>
      <c r="ES9" s="283"/>
      <c r="ET9" s="283"/>
      <c r="EU9" s="283"/>
      <c r="EV9" s="283"/>
      <c r="EW9" s="283"/>
      <c r="EX9" s="283"/>
      <c r="EY9" s="283"/>
      <c r="EZ9" s="283"/>
      <c r="FA9" s="283"/>
      <c r="FB9" s="283"/>
      <c r="FC9" s="283"/>
      <c r="FD9" s="283"/>
      <c r="FE9" s="283"/>
      <c r="FF9" s="283"/>
      <c r="FG9" s="283"/>
      <c r="FH9" s="283"/>
      <c r="FI9" s="283"/>
      <c r="FJ9" s="283"/>
      <c r="FK9" s="283"/>
      <c r="FL9" s="283"/>
      <c r="FM9" s="283"/>
      <c r="FN9" s="283"/>
      <c r="FO9" s="283"/>
      <c r="FP9" s="283"/>
      <c r="FQ9" s="283"/>
      <c r="FR9" s="283"/>
      <c r="FS9" s="283"/>
      <c r="FT9" s="283"/>
      <c r="FU9" s="283"/>
      <c r="FV9" s="283"/>
      <c r="FW9" s="283"/>
      <c r="FX9" s="283"/>
      <c r="FY9" s="283"/>
      <c r="FZ9" s="283"/>
      <c r="GA9" s="283"/>
      <c r="GB9" s="283"/>
      <c r="GC9" s="283"/>
      <c r="GD9" s="283"/>
      <c r="GE9" s="283"/>
      <c r="GF9" s="283"/>
      <c r="GG9" s="283"/>
      <c r="GH9" s="283"/>
      <c r="GI9" s="283"/>
      <c r="GJ9" s="283"/>
      <c r="GK9" s="283"/>
      <c r="GL9" s="283"/>
      <c r="GM9" s="283"/>
      <c r="GN9" s="283"/>
      <c r="GO9" s="283"/>
      <c r="GP9" s="283"/>
      <c r="GQ9" s="283"/>
      <c r="GR9" s="283"/>
      <c r="GS9" s="283"/>
      <c r="GT9" s="283"/>
      <c r="GU9" s="283"/>
      <c r="GV9" s="283"/>
      <c r="GW9" s="283"/>
      <c r="GX9" s="283"/>
      <c r="GY9" s="283"/>
      <c r="GZ9" s="283"/>
      <c r="HA9" s="283"/>
      <c r="HB9" s="283"/>
      <c r="HC9" s="283"/>
      <c r="HD9" s="283"/>
      <c r="HE9" s="283"/>
      <c r="HF9" s="283"/>
      <c r="HG9" s="283"/>
      <c r="HH9" s="283"/>
      <c r="HI9" s="283"/>
      <c r="HJ9" s="283"/>
      <c r="HK9" s="283"/>
      <c r="HL9" s="283"/>
      <c r="HM9" s="283"/>
      <c r="HN9" s="283"/>
      <c r="HO9" s="283"/>
      <c r="HP9" s="283"/>
      <c r="HQ9" s="283"/>
      <c r="HR9" s="283"/>
      <c r="HS9" s="283"/>
      <c r="HT9" s="283"/>
      <c r="HU9" s="283"/>
      <c r="HV9" s="283"/>
      <c r="HW9" s="283"/>
      <c r="HX9" s="283"/>
      <c r="HY9" s="283"/>
      <c r="HZ9" s="283"/>
      <c r="IA9" s="283"/>
      <c r="IB9" s="283"/>
      <c r="IC9" s="283"/>
      <c r="ID9" s="283"/>
      <c r="IE9" s="283"/>
      <c r="IF9" s="283"/>
      <c r="IG9" s="283"/>
      <c r="IH9" s="283"/>
      <c r="II9" s="283"/>
      <c r="IJ9" s="283"/>
      <c r="IK9" s="283"/>
      <c r="IL9" s="283"/>
      <c r="IM9" s="283"/>
      <c r="IN9" s="283"/>
      <c r="IO9" s="283"/>
      <c r="IP9" s="283"/>
      <c r="IQ9" s="283"/>
      <c r="IR9" s="283"/>
      <c r="IS9" s="283"/>
      <c r="IT9" s="283"/>
      <c r="IU9" s="283"/>
      <c r="IV9" s="283"/>
    </row>
    <row r="10" spans="1:256" s="274" customFormat="1" ht="30.0" customHeight="1" x14ac:dyDescent="0.15">
      <c r="A10" s="251" t="s">
        <v>571</v>
      </c>
      <c r="B10" s="887"/>
      <c r="C10" s="996"/>
      <c r="D10" s="996"/>
      <c r="E10" s="259"/>
      <c r="F10" s="107"/>
      <c r="G10" s="300"/>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c r="CQ10" s="283"/>
      <c r="CR10" s="283"/>
      <c r="CS10" s="283"/>
      <c r="CT10" s="283"/>
      <c r="CU10" s="283"/>
      <c r="CV10" s="283"/>
      <c r="CW10" s="283"/>
      <c r="CX10" s="283"/>
      <c r="CY10" s="283"/>
      <c r="CZ10" s="283"/>
      <c r="DA10" s="283"/>
      <c r="DB10" s="283"/>
      <c r="DC10" s="283"/>
      <c r="DD10" s="283"/>
      <c r="DE10" s="283"/>
      <c r="DF10" s="283"/>
      <c r="DG10" s="283"/>
      <c r="DH10" s="283"/>
      <c r="DI10" s="283"/>
      <c r="DJ10" s="283"/>
      <c r="DK10" s="283"/>
      <c r="DL10" s="283"/>
      <c r="DM10" s="283"/>
      <c r="DN10" s="283"/>
      <c r="DO10" s="283"/>
      <c r="DP10" s="283"/>
      <c r="DQ10" s="283"/>
      <c r="DR10" s="283"/>
      <c r="DS10" s="283"/>
      <c r="DT10" s="283"/>
      <c r="DU10" s="283"/>
      <c r="DV10" s="283"/>
      <c r="DW10" s="283"/>
      <c r="DX10" s="283"/>
      <c r="DY10" s="283"/>
      <c r="DZ10" s="283"/>
      <c r="EA10" s="283"/>
      <c r="EB10" s="283"/>
      <c r="EC10" s="283"/>
      <c r="ED10" s="283"/>
      <c r="EE10" s="283"/>
      <c r="EF10" s="283"/>
      <c r="EG10" s="283"/>
      <c r="EH10" s="283"/>
      <c r="EI10" s="283"/>
      <c r="EJ10" s="283"/>
      <c r="EK10" s="283"/>
      <c r="EL10" s="283"/>
      <c r="EM10" s="283"/>
      <c r="EN10" s="283"/>
      <c r="EO10" s="283"/>
      <c r="EP10" s="283"/>
      <c r="EQ10" s="283"/>
      <c r="ER10" s="283"/>
      <c r="ES10" s="283"/>
      <c r="ET10" s="283"/>
      <c r="EU10" s="283"/>
      <c r="EV10" s="283"/>
      <c r="EW10" s="283"/>
      <c r="EX10" s="283"/>
      <c r="EY10" s="283"/>
      <c r="EZ10" s="283"/>
      <c r="FA10" s="283"/>
      <c r="FB10" s="283"/>
      <c r="FC10" s="283"/>
      <c r="FD10" s="283"/>
      <c r="FE10" s="283"/>
      <c r="FF10" s="283"/>
      <c r="FG10" s="283"/>
      <c r="FH10" s="283"/>
      <c r="FI10" s="283"/>
      <c r="FJ10" s="283"/>
      <c r="FK10" s="283"/>
      <c r="FL10" s="283"/>
      <c r="FM10" s="283"/>
      <c r="FN10" s="283"/>
      <c r="FO10" s="283"/>
      <c r="FP10" s="283"/>
      <c r="FQ10" s="283"/>
      <c r="FR10" s="283"/>
      <c r="FS10" s="283"/>
      <c r="FT10" s="283"/>
      <c r="FU10" s="283"/>
      <c r="FV10" s="283"/>
      <c r="FW10" s="283"/>
      <c r="FX10" s="283"/>
      <c r="FY10" s="283"/>
      <c r="FZ10" s="283"/>
      <c r="GA10" s="283"/>
      <c r="GB10" s="283"/>
      <c r="GC10" s="283"/>
      <c r="GD10" s="283"/>
      <c r="GE10" s="283"/>
      <c r="GF10" s="283"/>
      <c r="GG10" s="283"/>
      <c r="GH10" s="283"/>
      <c r="GI10" s="283"/>
      <c r="GJ10" s="283"/>
      <c r="GK10" s="283"/>
      <c r="GL10" s="283"/>
      <c r="GM10" s="283"/>
      <c r="GN10" s="283"/>
      <c r="GO10" s="283"/>
      <c r="GP10" s="283"/>
      <c r="GQ10" s="283"/>
      <c r="GR10" s="283"/>
      <c r="GS10" s="283"/>
      <c r="GT10" s="283"/>
      <c r="GU10" s="283"/>
      <c r="GV10" s="283"/>
      <c r="GW10" s="283"/>
      <c r="GX10" s="283"/>
      <c r="GY10" s="283"/>
      <c r="GZ10" s="283"/>
      <c r="HA10" s="283"/>
      <c r="HB10" s="283"/>
      <c r="HC10" s="283"/>
      <c r="HD10" s="283"/>
      <c r="HE10" s="283"/>
      <c r="HF10" s="283"/>
      <c r="HG10" s="283"/>
      <c r="HH10" s="283"/>
      <c r="HI10" s="283"/>
      <c r="HJ10" s="283"/>
      <c r="HK10" s="283"/>
      <c r="HL10" s="283"/>
      <c r="HM10" s="283"/>
      <c r="HN10" s="283"/>
      <c r="HO10" s="283"/>
      <c r="HP10" s="283"/>
      <c r="HQ10" s="283"/>
      <c r="HR10" s="283"/>
      <c r="HS10" s="283"/>
      <c r="HT10" s="283"/>
      <c r="HU10" s="283"/>
      <c r="HV10" s="283"/>
      <c r="HW10" s="283"/>
      <c r="HX10" s="283"/>
      <c r="HY10" s="283"/>
      <c r="HZ10" s="283"/>
      <c r="IA10" s="283"/>
      <c r="IB10" s="283"/>
      <c r="IC10" s="283"/>
      <c r="ID10" s="283"/>
      <c r="IE10" s="283"/>
      <c r="IF10" s="283"/>
      <c r="IG10" s="283"/>
      <c r="IH10" s="283"/>
      <c r="II10" s="283"/>
      <c r="IJ10" s="283"/>
      <c r="IK10" s="283"/>
      <c r="IL10" s="283"/>
      <c r="IM10" s="283"/>
      <c r="IN10" s="283"/>
      <c r="IO10" s="283"/>
      <c r="IP10" s="283"/>
      <c r="IQ10" s="283"/>
      <c r="IR10" s="283"/>
      <c r="IS10" s="283"/>
      <c r="IT10" s="283"/>
      <c r="IU10" s="283"/>
      <c r="IV10" s="283"/>
    </row>
    <row r="11" spans="1:256" s="274" customFormat="1" ht="30.0" customHeight="1" x14ac:dyDescent="0.15">
      <c r="A11" s="248" t="s">
        <v>572</v>
      </c>
      <c r="B11" s="999">
        <f>B12</f>
        <v>0</v>
      </c>
      <c r="C11" s="999">
        <f>C12</f>
        <v>49</v>
      </c>
      <c r="D11" s="999">
        <f>D12</f>
        <v>49</v>
      </c>
      <c r="E11" s="259">
        <f>E12</f>
        <v>0</v>
      </c>
      <c r="F11" s="255">
        <v>-0.69375</v>
      </c>
      <c r="G11" s="300"/>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3"/>
      <c r="CJ11" s="283"/>
      <c r="CK11" s="283"/>
      <c r="CL11" s="283"/>
      <c r="CM11" s="283"/>
      <c r="CN11" s="283"/>
      <c r="CO11" s="283"/>
      <c r="CP11" s="283"/>
      <c r="CQ11" s="283"/>
      <c r="CR11" s="283"/>
      <c r="CS11" s="283"/>
      <c r="CT11" s="283"/>
      <c r="CU11" s="283"/>
      <c r="CV11" s="283"/>
      <c r="CW11" s="283"/>
      <c r="CX11" s="283"/>
      <c r="CY11" s="283"/>
      <c r="CZ11" s="283"/>
      <c r="DA11" s="283"/>
      <c r="DB11" s="283"/>
      <c r="DC11" s="283"/>
      <c r="DD11" s="283"/>
      <c r="DE11" s="283"/>
      <c r="DF11" s="283"/>
      <c r="DG11" s="283"/>
      <c r="DH11" s="283"/>
      <c r="DI11" s="283"/>
      <c r="DJ11" s="283"/>
      <c r="DK11" s="283"/>
      <c r="DL11" s="283"/>
      <c r="DM11" s="283"/>
      <c r="DN11" s="283"/>
      <c r="DO11" s="283"/>
      <c r="DP11" s="283"/>
      <c r="DQ11" s="283"/>
      <c r="DR11" s="283"/>
      <c r="DS11" s="283"/>
      <c r="DT11" s="283"/>
      <c r="DU11" s="283"/>
      <c r="DV11" s="283"/>
      <c r="DW11" s="283"/>
      <c r="DX11" s="283"/>
      <c r="DY11" s="283"/>
      <c r="DZ11" s="283"/>
      <c r="EA11" s="283"/>
      <c r="EB11" s="283"/>
      <c r="EC11" s="283"/>
      <c r="ED11" s="283"/>
      <c r="EE11" s="283"/>
      <c r="EF11" s="283"/>
      <c r="EG11" s="283"/>
      <c r="EH11" s="283"/>
      <c r="EI11" s="283"/>
      <c r="EJ11" s="283"/>
      <c r="EK11" s="283"/>
      <c r="EL11" s="283"/>
      <c r="EM11" s="283"/>
      <c r="EN11" s="283"/>
      <c r="EO11" s="283"/>
      <c r="EP11" s="283"/>
      <c r="EQ11" s="283"/>
      <c r="ER11" s="283"/>
      <c r="ES11" s="283"/>
      <c r="ET11" s="283"/>
      <c r="EU11" s="283"/>
      <c r="EV11" s="283"/>
      <c r="EW11" s="283"/>
      <c r="EX11" s="283"/>
      <c r="EY11" s="283"/>
      <c r="EZ11" s="283"/>
      <c r="FA11" s="283"/>
      <c r="FB11" s="283"/>
      <c r="FC11" s="283"/>
      <c r="FD11" s="283"/>
      <c r="FE11" s="283"/>
      <c r="FF11" s="283"/>
      <c r="FG11" s="283"/>
      <c r="FH11" s="283"/>
      <c r="FI11" s="283"/>
      <c r="FJ11" s="283"/>
      <c r="FK11" s="283"/>
      <c r="FL11" s="283"/>
      <c r="FM11" s="283"/>
      <c r="FN11" s="283"/>
      <c r="FO11" s="283"/>
      <c r="FP11" s="283"/>
      <c r="FQ11" s="283"/>
      <c r="FR11" s="283"/>
      <c r="FS11" s="283"/>
      <c r="FT11" s="283"/>
      <c r="FU11" s="283"/>
      <c r="FV11" s="283"/>
      <c r="FW11" s="283"/>
      <c r="FX11" s="283"/>
      <c r="FY11" s="283"/>
      <c r="FZ11" s="283"/>
      <c r="GA11" s="283"/>
      <c r="GB11" s="283"/>
      <c r="GC11" s="283"/>
      <c r="GD11" s="283"/>
      <c r="GE11" s="283"/>
      <c r="GF11" s="283"/>
      <c r="GG11" s="283"/>
      <c r="GH11" s="283"/>
      <c r="GI11" s="283"/>
      <c r="GJ11" s="283"/>
      <c r="GK11" s="283"/>
      <c r="GL11" s="283"/>
      <c r="GM11" s="283"/>
      <c r="GN11" s="283"/>
      <c r="GO11" s="283"/>
      <c r="GP11" s="283"/>
      <c r="GQ11" s="283"/>
      <c r="GR11" s="283"/>
      <c r="GS11" s="283"/>
      <c r="GT11" s="283"/>
      <c r="GU11" s="283"/>
      <c r="GV11" s="283"/>
      <c r="GW11" s="283"/>
      <c r="GX11" s="283"/>
      <c r="GY11" s="283"/>
      <c r="GZ11" s="283"/>
      <c r="HA11" s="283"/>
      <c r="HB11" s="283"/>
      <c r="HC11" s="283"/>
      <c r="HD11" s="283"/>
      <c r="HE11" s="283"/>
      <c r="HF11" s="283"/>
      <c r="HG11" s="283"/>
      <c r="HH11" s="283"/>
      <c r="HI11" s="283"/>
      <c r="HJ11" s="283"/>
      <c r="HK11" s="283"/>
      <c r="HL11" s="283"/>
      <c r="HM11" s="283"/>
      <c r="HN11" s="283"/>
      <c r="HO11" s="283"/>
      <c r="HP11" s="283"/>
      <c r="HQ11" s="283"/>
      <c r="HR11" s="283"/>
      <c r="HS11" s="283"/>
      <c r="HT11" s="283"/>
      <c r="HU11" s="283"/>
      <c r="HV11" s="283"/>
      <c r="HW11" s="283"/>
      <c r="HX11" s="283"/>
      <c r="HY11" s="283"/>
      <c r="HZ11" s="283"/>
      <c r="IA11" s="283"/>
      <c r="IB11" s="283"/>
      <c r="IC11" s="283"/>
      <c r="ID11" s="283"/>
      <c r="IE11" s="283"/>
      <c r="IF11" s="283"/>
      <c r="IG11" s="283"/>
      <c r="IH11" s="283"/>
      <c r="II11" s="283"/>
      <c r="IJ11" s="283"/>
      <c r="IK11" s="283"/>
      <c r="IL11" s="283"/>
      <c r="IM11" s="283"/>
      <c r="IN11" s="283"/>
      <c r="IO11" s="283"/>
      <c r="IP11" s="283"/>
      <c r="IQ11" s="283"/>
      <c r="IR11" s="283"/>
      <c r="IS11" s="283"/>
      <c r="IT11" s="283"/>
      <c r="IU11" s="283"/>
      <c r="IV11" s="283"/>
    </row>
    <row r="12" spans="1:256" s="274" customFormat="1" ht="30.0" customHeight="1" x14ac:dyDescent="0.15">
      <c r="A12" s="251" t="s">
        <v>573</v>
      </c>
      <c r="B12" s="997">
        <f>B13</f>
        <v>0</v>
      </c>
      <c r="C12" s="997">
        <f>C13</f>
        <v>49</v>
      </c>
      <c r="D12" s="997">
        <f>D13</f>
        <v>49</v>
      </c>
      <c r="E12" s="259">
        <f>E13</f>
        <v>0</v>
      </c>
      <c r="F12" s="259">
        <v>-0.69375</v>
      </c>
      <c r="G12" s="300"/>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c r="DO12" s="283"/>
      <c r="DP12" s="283"/>
      <c r="DQ12" s="283"/>
      <c r="DR12" s="283"/>
      <c r="DS12" s="283"/>
      <c r="DT12" s="283"/>
      <c r="DU12" s="283"/>
      <c r="DV12" s="283"/>
      <c r="DW12" s="283"/>
      <c r="DX12" s="283"/>
      <c r="DY12" s="283"/>
      <c r="DZ12" s="283"/>
      <c r="EA12" s="283"/>
      <c r="EB12" s="283"/>
      <c r="EC12" s="283"/>
      <c r="ED12" s="283"/>
      <c r="EE12" s="283"/>
      <c r="EF12" s="283"/>
      <c r="EG12" s="283"/>
      <c r="EH12" s="283"/>
      <c r="EI12" s="283"/>
      <c r="EJ12" s="283"/>
      <c r="EK12" s="283"/>
      <c r="EL12" s="283"/>
      <c r="EM12" s="283"/>
      <c r="EN12" s="283"/>
      <c r="EO12" s="283"/>
      <c r="EP12" s="283"/>
      <c r="EQ12" s="283"/>
      <c r="ER12" s="283"/>
      <c r="ES12" s="283"/>
      <c r="ET12" s="283"/>
      <c r="EU12" s="283"/>
      <c r="EV12" s="283"/>
      <c r="EW12" s="283"/>
      <c r="EX12" s="283"/>
      <c r="EY12" s="283"/>
      <c r="EZ12" s="283"/>
      <c r="FA12" s="283"/>
      <c r="FB12" s="283"/>
      <c r="FC12" s="283"/>
      <c r="FD12" s="283"/>
      <c r="FE12" s="283"/>
      <c r="FF12" s="283"/>
      <c r="FG12" s="283"/>
      <c r="FH12" s="283"/>
      <c r="FI12" s="283"/>
      <c r="FJ12" s="283"/>
      <c r="FK12" s="283"/>
      <c r="FL12" s="283"/>
      <c r="FM12" s="283"/>
      <c r="FN12" s="283"/>
      <c r="FO12" s="283"/>
      <c r="FP12" s="283"/>
      <c r="FQ12" s="283"/>
      <c r="FR12" s="283"/>
      <c r="FS12" s="283"/>
      <c r="FT12" s="283"/>
      <c r="FU12" s="283"/>
      <c r="FV12" s="283"/>
      <c r="FW12" s="283"/>
      <c r="FX12" s="283"/>
      <c r="FY12" s="283"/>
      <c r="FZ12" s="283"/>
      <c r="GA12" s="283"/>
      <c r="GB12" s="283"/>
      <c r="GC12" s="283"/>
      <c r="GD12" s="283"/>
      <c r="GE12" s="283"/>
      <c r="GF12" s="283"/>
      <c r="GG12" s="283"/>
      <c r="GH12" s="283"/>
      <c r="GI12" s="283"/>
      <c r="GJ12" s="283"/>
      <c r="GK12" s="283"/>
      <c r="GL12" s="283"/>
      <c r="GM12" s="283"/>
      <c r="GN12" s="283"/>
      <c r="GO12" s="283"/>
      <c r="GP12" s="283"/>
      <c r="GQ12" s="283"/>
      <c r="GR12" s="283"/>
      <c r="GS12" s="283"/>
      <c r="GT12" s="283"/>
      <c r="GU12" s="283"/>
      <c r="GV12" s="283"/>
      <c r="GW12" s="283"/>
      <c r="GX12" s="283"/>
      <c r="GY12" s="283"/>
      <c r="GZ12" s="283"/>
      <c r="HA12" s="283"/>
      <c r="HB12" s="283"/>
      <c r="HC12" s="283"/>
      <c r="HD12" s="283"/>
      <c r="HE12" s="283"/>
      <c r="HF12" s="283"/>
      <c r="HG12" s="283"/>
      <c r="HH12" s="283"/>
      <c r="HI12" s="283"/>
      <c r="HJ12" s="283"/>
      <c r="HK12" s="283"/>
      <c r="HL12" s="283"/>
      <c r="HM12" s="283"/>
      <c r="HN12" s="283"/>
      <c r="HO12" s="283"/>
      <c r="HP12" s="283"/>
      <c r="HQ12" s="283"/>
      <c r="HR12" s="283"/>
      <c r="HS12" s="283"/>
      <c r="HT12" s="283"/>
      <c r="HU12" s="283"/>
      <c r="HV12" s="283"/>
      <c r="HW12" s="283"/>
      <c r="HX12" s="283"/>
      <c r="HY12" s="283"/>
      <c r="HZ12" s="283"/>
      <c r="IA12" s="283"/>
      <c r="IB12" s="283"/>
      <c r="IC12" s="283"/>
      <c r="ID12" s="283"/>
      <c r="IE12" s="283"/>
      <c r="IF12" s="283"/>
      <c r="IG12" s="283"/>
      <c r="IH12" s="283"/>
      <c r="II12" s="283"/>
      <c r="IJ12" s="283"/>
      <c r="IK12" s="283"/>
      <c r="IL12" s="283"/>
      <c r="IM12" s="283"/>
      <c r="IN12" s="283"/>
      <c r="IO12" s="283"/>
      <c r="IP12" s="283"/>
      <c r="IQ12" s="283"/>
      <c r="IR12" s="283"/>
      <c r="IS12" s="283"/>
      <c r="IT12" s="283"/>
      <c r="IU12" s="283"/>
      <c r="IV12" s="283"/>
    </row>
    <row r="13" spans="1:256" s="274" customFormat="1" ht="30.0" customHeight="1" x14ac:dyDescent="0.15">
      <c r="A13" s="251" t="s">
        <v>574</v>
      </c>
      <c r="B13" s="997"/>
      <c r="C13" s="996">
        <v>49</v>
      </c>
      <c r="D13" s="996">
        <v>49</v>
      </c>
      <c r="E13" s="259"/>
      <c r="F13" s="259">
        <v>-0.69375</v>
      </c>
      <c r="G13" s="300"/>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c r="DJ13" s="283"/>
      <c r="DK13" s="283"/>
      <c r="DL13" s="283"/>
      <c r="DM13" s="283"/>
      <c r="DN13" s="283"/>
      <c r="DO13" s="283"/>
      <c r="DP13" s="283"/>
      <c r="DQ13" s="283"/>
      <c r="DR13" s="283"/>
      <c r="DS13" s="283"/>
      <c r="DT13" s="283"/>
      <c r="DU13" s="283"/>
      <c r="DV13" s="283"/>
      <c r="DW13" s="283"/>
      <c r="DX13" s="283"/>
      <c r="DY13" s="283"/>
      <c r="DZ13" s="283"/>
      <c r="EA13" s="283"/>
      <c r="EB13" s="283"/>
      <c r="EC13" s="283"/>
      <c r="ED13" s="283"/>
      <c r="EE13" s="283"/>
      <c r="EF13" s="283"/>
      <c r="EG13" s="283"/>
      <c r="EH13" s="283"/>
      <c r="EI13" s="283"/>
      <c r="EJ13" s="283"/>
      <c r="EK13" s="283"/>
      <c r="EL13" s="283"/>
      <c r="EM13" s="283"/>
      <c r="EN13" s="283"/>
      <c r="EO13" s="283"/>
      <c r="EP13" s="283"/>
      <c r="EQ13" s="283"/>
      <c r="ER13" s="283"/>
      <c r="ES13" s="283"/>
      <c r="ET13" s="283"/>
      <c r="EU13" s="283"/>
      <c r="EV13" s="283"/>
      <c r="EW13" s="283"/>
      <c r="EX13" s="283"/>
      <c r="EY13" s="283"/>
      <c r="EZ13" s="283"/>
      <c r="FA13" s="283"/>
      <c r="FB13" s="283"/>
      <c r="FC13" s="283"/>
      <c r="FD13" s="283"/>
      <c r="FE13" s="283"/>
      <c r="FF13" s="283"/>
      <c r="FG13" s="283"/>
      <c r="FH13" s="283"/>
      <c r="FI13" s="283"/>
      <c r="FJ13" s="283"/>
      <c r="FK13" s="283"/>
      <c r="FL13" s="283"/>
      <c r="FM13" s="283"/>
      <c r="FN13" s="283"/>
      <c r="FO13" s="283"/>
      <c r="FP13" s="283"/>
      <c r="FQ13" s="283"/>
      <c r="FR13" s="283"/>
      <c r="FS13" s="283"/>
      <c r="FT13" s="283"/>
      <c r="FU13" s="283"/>
      <c r="FV13" s="283"/>
      <c r="FW13" s="283"/>
      <c r="FX13" s="283"/>
      <c r="FY13" s="283"/>
      <c r="FZ13" s="283"/>
      <c r="GA13" s="283"/>
      <c r="GB13" s="283"/>
      <c r="GC13" s="283"/>
      <c r="GD13" s="283"/>
      <c r="GE13" s="283"/>
      <c r="GF13" s="283"/>
      <c r="GG13" s="283"/>
      <c r="GH13" s="283"/>
      <c r="GI13" s="283"/>
      <c r="GJ13" s="283"/>
      <c r="GK13" s="283"/>
      <c r="GL13" s="283"/>
      <c r="GM13" s="283"/>
      <c r="GN13" s="283"/>
      <c r="GO13" s="283"/>
      <c r="GP13" s="283"/>
      <c r="GQ13" s="283"/>
      <c r="GR13" s="283"/>
      <c r="GS13" s="283"/>
      <c r="GT13" s="283"/>
      <c r="GU13" s="283"/>
      <c r="GV13" s="283"/>
      <c r="GW13" s="283"/>
      <c r="GX13" s="283"/>
      <c r="GY13" s="283"/>
      <c r="GZ13" s="283"/>
      <c r="HA13" s="283"/>
      <c r="HB13" s="283"/>
      <c r="HC13" s="283"/>
      <c r="HD13" s="283"/>
      <c r="HE13" s="283"/>
      <c r="HF13" s="283"/>
      <c r="HG13" s="283"/>
      <c r="HH13" s="283"/>
      <c r="HI13" s="283"/>
      <c r="HJ13" s="283"/>
      <c r="HK13" s="283"/>
      <c r="HL13" s="283"/>
      <c r="HM13" s="283"/>
      <c r="HN13" s="283"/>
      <c r="HO13" s="283"/>
      <c r="HP13" s="283"/>
      <c r="HQ13" s="283"/>
      <c r="HR13" s="283"/>
      <c r="HS13" s="283"/>
      <c r="HT13" s="283"/>
      <c r="HU13" s="283"/>
      <c r="HV13" s="283"/>
      <c r="HW13" s="283"/>
      <c r="HX13" s="283"/>
      <c r="HY13" s="283"/>
      <c r="HZ13" s="283"/>
      <c r="IA13" s="283"/>
      <c r="IB13" s="283"/>
      <c r="IC13" s="283"/>
      <c r="ID13" s="283"/>
      <c r="IE13" s="283"/>
      <c r="IF13" s="283"/>
      <c r="IG13" s="283"/>
      <c r="IH13" s="283"/>
      <c r="II13" s="283"/>
      <c r="IJ13" s="283"/>
      <c r="IK13" s="283"/>
      <c r="IL13" s="283"/>
      <c r="IM13" s="283"/>
      <c r="IN13" s="283"/>
      <c r="IO13" s="283"/>
      <c r="IP13" s="283"/>
      <c r="IQ13" s="283"/>
      <c r="IR13" s="283"/>
      <c r="IS13" s="283"/>
      <c r="IT13" s="283"/>
      <c r="IU13" s="283"/>
      <c r="IV13" s="283"/>
    </row>
    <row r="14" spans="1:256" s="274" customFormat="1" ht="30.0" customHeight="1" x14ac:dyDescent="0.15">
      <c r="A14" s="248" t="s">
        <v>575</v>
      </c>
      <c r="B14" s="997"/>
      <c r="C14" s="996"/>
      <c r="D14" s="996"/>
      <c r="E14" s="259"/>
      <c r="F14" s="259"/>
      <c r="G14" s="300"/>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c r="DJ14" s="283"/>
      <c r="DK14" s="283"/>
      <c r="DL14" s="283"/>
      <c r="DM14" s="283"/>
      <c r="DN14" s="283"/>
      <c r="DO14" s="283"/>
      <c r="DP14" s="283"/>
      <c r="DQ14" s="283"/>
      <c r="DR14" s="283"/>
      <c r="DS14" s="283"/>
      <c r="DT14" s="283"/>
      <c r="DU14" s="283"/>
      <c r="DV14" s="283"/>
      <c r="DW14" s="283"/>
      <c r="DX14" s="283"/>
      <c r="DY14" s="283"/>
      <c r="DZ14" s="283"/>
      <c r="EA14" s="283"/>
      <c r="EB14" s="283"/>
      <c r="EC14" s="283"/>
      <c r="ED14" s="283"/>
      <c r="EE14" s="283"/>
      <c r="EF14" s="283"/>
      <c r="EG14" s="283"/>
      <c r="EH14" s="283"/>
      <c r="EI14" s="283"/>
      <c r="EJ14" s="283"/>
      <c r="EK14" s="283"/>
      <c r="EL14" s="283"/>
      <c r="EM14" s="283"/>
      <c r="EN14" s="283"/>
      <c r="EO14" s="283"/>
      <c r="EP14" s="283"/>
      <c r="EQ14" s="283"/>
      <c r="ER14" s="283"/>
      <c r="ES14" s="283"/>
      <c r="ET14" s="283"/>
      <c r="EU14" s="283"/>
      <c r="EV14" s="283"/>
      <c r="EW14" s="283"/>
      <c r="EX14" s="283"/>
      <c r="EY14" s="283"/>
      <c r="EZ14" s="283"/>
      <c r="FA14" s="283"/>
      <c r="FB14" s="283"/>
      <c r="FC14" s="283"/>
      <c r="FD14" s="283"/>
      <c r="FE14" s="283"/>
      <c r="FF14" s="283"/>
      <c r="FG14" s="283"/>
      <c r="FH14" s="283"/>
      <c r="FI14" s="283"/>
      <c r="FJ14" s="283"/>
      <c r="FK14" s="283"/>
      <c r="FL14" s="283"/>
      <c r="FM14" s="283"/>
      <c r="FN14" s="283"/>
      <c r="FO14" s="283"/>
      <c r="FP14" s="283"/>
      <c r="FQ14" s="283"/>
      <c r="FR14" s="283"/>
      <c r="FS14" s="283"/>
      <c r="FT14" s="283"/>
      <c r="FU14" s="283"/>
      <c r="FV14" s="283"/>
      <c r="FW14" s="283"/>
      <c r="FX14" s="283"/>
      <c r="FY14" s="283"/>
      <c r="FZ14" s="283"/>
      <c r="GA14" s="283"/>
      <c r="GB14" s="283"/>
      <c r="GC14" s="283"/>
      <c r="GD14" s="283"/>
      <c r="GE14" s="283"/>
      <c r="GF14" s="283"/>
      <c r="GG14" s="283"/>
      <c r="GH14" s="283"/>
      <c r="GI14" s="283"/>
      <c r="GJ14" s="283"/>
      <c r="GK14" s="283"/>
      <c r="GL14" s="283"/>
      <c r="GM14" s="283"/>
      <c r="GN14" s="283"/>
      <c r="GO14" s="283"/>
      <c r="GP14" s="283"/>
      <c r="GQ14" s="283"/>
      <c r="GR14" s="283"/>
      <c r="GS14" s="283"/>
      <c r="GT14" s="283"/>
      <c r="GU14" s="283"/>
      <c r="GV14" s="283"/>
      <c r="GW14" s="283"/>
      <c r="GX14" s="283"/>
      <c r="GY14" s="283"/>
      <c r="GZ14" s="283"/>
      <c r="HA14" s="283"/>
      <c r="HB14" s="283"/>
      <c r="HC14" s="283"/>
      <c r="HD14" s="283"/>
      <c r="HE14" s="283"/>
      <c r="HF14" s="283"/>
      <c r="HG14" s="283"/>
      <c r="HH14" s="283"/>
      <c r="HI14" s="283"/>
      <c r="HJ14" s="283"/>
      <c r="HK14" s="283"/>
      <c r="HL14" s="283"/>
      <c r="HM14" s="283"/>
      <c r="HN14" s="283"/>
      <c r="HO14" s="283"/>
      <c r="HP14" s="283"/>
      <c r="HQ14" s="283"/>
      <c r="HR14" s="283"/>
      <c r="HS14" s="283"/>
      <c r="HT14" s="283"/>
      <c r="HU14" s="283"/>
      <c r="HV14" s="283"/>
      <c r="HW14" s="283"/>
      <c r="HX14" s="283"/>
      <c r="HY14" s="283"/>
      <c r="HZ14" s="283"/>
      <c r="IA14" s="283"/>
      <c r="IB14" s="283"/>
      <c r="IC14" s="283"/>
      <c r="ID14" s="283"/>
      <c r="IE14" s="283"/>
      <c r="IF14" s="283"/>
      <c r="IG14" s="283"/>
      <c r="IH14" s="283"/>
      <c r="II14" s="283"/>
      <c r="IJ14" s="283"/>
      <c r="IK14" s="283"/>
      <c r="IL14" s="283"/>
      <c r="IM14" s="283"/>
      <c r="IN14" s="283"/>
      <c r="IO14" s="283"/>
      <c r="IP14" s="283"/>
      <c r="IQ14" s="283"/>
      <c r="IR14" s="283"/>
      <c r="IS14" s="283"/>
      <c r="IT14" s="283"/>
      <c r="IU14" s="283"/>
      <c r="IV14" s="283"/>
    </row>
    <row r="15" spans="1:256" s="274" customFormat="1" ht="30.0" customHeight="1" x14ac:dyDescent="0.15">
      <c r="A15" s="248" t="s">
        <v>576</v>
      </c>
      <c r="B15" s="998">
        <f>B16+B22+B24+B25</f>
        <v>800</v>
      </c>
      <c r="C15" s="998">
        <f>C16+C22+C24+C25</f>
        <v>2945</v>
      </c>
      <c r="D15" s="998">
        <f>D16+D22+D24+D25</f>
        <v>2945</v>
      </c>
      <c r="E15" s="255">
        <f>D15/B15</f>
        <v>3.68125</v>
      </c>
      <c r="F15" s="255">
        <v>-0.422095761381476</v>
      </c>
      <c r="G15" s="300"/>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c r="DJ15" s="283"/>
      <c r="DK15" s="283"/>
      <c r="DL15" s="283"/>
      <c r="DM15" s="283"/>
      <c r="DN15" s="283"/>
      <c r="DO15" s="283"/>
      <c r="DP15" s="283"/>
      <c r="DQ15" s="283"/>
      <c r="DR15" s="283"/>
      <c r="DS15" s="283"/>
      <c r="DT15" s="283"/>
      <c r="DU15" s="283"/>
      <c r="DV15" s="283"/>
      <c r="DW15" s="283"/>
      <c r="DX15" s="283"/>
      <c r="DY15" s="283"/>
      <c r="DZ15" s="283"/>
      <c r="EA15" s="283"/>
      <c r="EB15" s="283"/>
      <c r="EC15" s="283"/>
      <c r="ED15" s="283"/>
      <c r="EE15" s="283"/>
      <c r="EF15" s="283"/>
      <c r="EG15" s="283"/>
      <c r="EH15" s="283"/>
      <c r="EI15" s="283"/>
      <c r="EJ15" s="283"/>
      <c r="EK15" s="283"/>
      <c r="EL15" s="283"/>
      <c r="EM15" s="283"/>
      <c r="EN15" s="283"/>
      <c r="EO15" s="283"/>
      <c r="EP15" s="283"/>
      <c r="EQ15" s="283"/>
      <c r="ER15" s="283"/>
      <c r="ES15" s="283"/>
      <c r="ET15" s="283"/>
      <c r="EU15" s="283"/>
      <c r="EV15" s="283"/>
      <c r="EW15" s="283"/>
      <c r="EX15" s="283"/>
      <c r="EY15" s="283"/>
      <c r="EZ15" s="283"/>
      <c r="FA15" s="283"/>
      <c r="FB15" s="283"/>
      <c r="FC15" s="283"/>
      <c r="FD15" s="283"/>
      <c r="FE15" s="283"/>
      <c r="FF15" s="283"/>
      <c r="FG15" s="283"/>
      <c r="FH15" s="283"/>
      <c r="FI15" s="283"/>
      <c r="FJ15" s="283"/>
      <c r="FK15" s="283"/>
      <c r="FL15" s="283"/>
      <c r="FM15" s="283"/>
      <c r="FN15" s="283"/>
      <c r="FO15" s="283"/>
      <c r="FP15" s="283"/>
      <c r="FQ15" s="283"/>
      <c r="FR15" s="283"/>
      <c r="FS15" s="283"/>
      <c r="FT15" s="283"/>
      <c r="FU15" s="283"/>
      <c r="FV15" s="283"/>
      <c r="FW15" s="283"/>
      <c r="FX15" s="283"/>
      <c r="FY15" s="283"/>
      <c r="FZ15" s="283"/>
      <c r="GA15" s="283"/>
      <c r="GB15" s="283"/>
      <c r="GC15" s="283"/>
      <c r="GD15" s="283"/>
      <c r="GE15" s="283"/>
      <c r="GF15" s="283"/>
      <c r="GG15" s="283"/>
      <c r="GH15" s="283"/>
      <c r="GI15" s="283"/>
      <c r="GJ15" s="283"/>
      <c r="GK15" s="283"/>
      <c r="GL15" s="283"/>
      <c r="GM15" s="283"/>
      <c r="GN15" s="283"/>
      <c r="GO15" s="283"/>
      <c r="GP15" s="283"/>
      <c r="GQ15" s="283"/>
      <c r="GR15" s="283"/>
      <c r="GS15" s="283"/>
      <c r="GT15" s="283"/>
      <c r="GU15" s="283"/>
      <c r="GV15" s="283"/>
      <c r="GW15" s="283"/>
      <c r="GX15" s="283"/>
      <c r="GY15" s="283"/>
      <c r="GZ15" s="283"/>
      <c r="HA15" s="283"/>
      <c r="HB15" s="283"/>
      <c r="HC15" s="283"/>
      <c r="HD15" s="283"/>
      <c r="HE15" s="283"/>
      <c r="HF15" s="283"/>
      <c r="HG15" s="283"/>
      <c r="HH15" s="283"/>
      <c r="HI15" s="283"/>
      <c r="HJ15" s="283"/>
      <c r="HK15" s="283"/>
      <c r="HL15" s="283"/>
      <c r="HM15" s="283"/>
      <c r="HN15" s="283"/>
      <c r="HO15" s="283"/>
      <c r="HP15" s="283"/>
      <c r="HQ15" s="283"/>
      <c r="HR15" s="283"/>
      <c r="HS15" s="283"/>
      <c r="HT15" s="283"/>
      <c r="HU15" s="283"/>
      <c r="HV15" s="283"/>
      <c r="HW15" s="283"/>
      <c r="HX15" s="283"/>
      <c r="HY15" s="283"/>
      <c r="HZ15" s="283"/>
      <c r="IA15" s="283"/>
      <c r="IB15" s="283"/>
      <c r="IC15" s="283"/>
      <c r="ID15" s="283"/>
      <c r="IE15" s="283"/>
      <c r="IF15" s="283"/>
      <c r="IG15" s="283"/>
      <c r="IH15" s="283"/>
      <c r="II15" s="283"/>
      <c r="IJ15" s="283"/>
      <c r="IK15" s="283"/>
      <c r="IL15" s="283"/>
      <c r="IM15" s="283"/>
      <c r="IN15" s="283"/>
      <c r="IO15" s="283"/>
      <c r="IP15" s="283"/>
      <c r="IQ15" s="283"/>
      <c r="IR15" s="283"/>
      <c r="IS15" s="283"/>
      <c r="IT15" s="283"/>
      <c r="IU15" s="283"/>
      <c r="IV15" s="283"/>
    </row>
    <row r="16" spans="1:256" s="274" customFormat="1" ht="30.0" customHeight="1" x14ac:dyDescent="0.15">
      <c r="A16" s="251" t="s">
        <v>577</v>
      </c>
      <c r="B16" s="996">
        <v>800</v>
      </c>
      <c r="C16" s="996">
        <f>SUM(C17:C21)</f>
        <v>2500</v>
      </c>
      <c r="D16" s="996">
        <f>SUM(D17:D21)</f>
        <v>2500</v>
      </c>
      <c r="E16" s="259">
        <f>D16/B16</f>
        <v>3.125</v>
      </c>
      <c r="F16" s="259">
        <v>-0.404478323010958</v>
      </c>
      <c r="G16" s="300"/>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c r="DJ16" s="283"/>
      <c r="DK16" s="283"/>
      <c r="DL16" s="283"/>
      <c r="DM16" s="283"/>
      <c r="DN16" s="283"/>
      <c r="DO16" s="283"/>
      <c r="DP16" s="283"/>
      <c r="DQ16" s="283"/>
      <c r="DR16" s="283"/>
      <c r="DS16" s="283"/>
      <c r="DT16" s="283"/>
      <c r="DU16" s="283"/>
      <c r="DV16" s="283"/>
      <c r="DW16" s="283"/>
      <c r="DX16" s="283"/>
      <c r="DY16" s="283"/>
      <c r="DZ16" s="283"/>
      <c r="EA16" s="283"/>
      <c r="EB16" s="283"/>
      <c r="EC16" s="283"/>
      <c r="ED16" s="283"/>
      <c r="EE16" s="283"/>
      <c r="EF16" s="283"/>
      <c r="EG16" s="283"/>
      <c r="EH16" s="283"/>
      <c r="EI16" s="283"/>
      <c r="EJ16" s="283"/>
      <c r="EK16" s="283"/>
      <c r="EL16" s="283"/>
      <c r="EM16" s="283"/>
      <c r="EN16" s="283"/>
      <c r="EO16" s="283"/>
      <c r="EP16" s="283"/>
      <c r="EQ16" s="283"/>
      <c r="ER16" s="283"/>
      <c r="ES16" s="283"/>
      <c r="ET16" s="283"/>
      <c r="EU16" s="283"/>
      <c r="EV16" s="283"/>
      <c r="EW16" s="283"/>
      <c r="EX16" s="283"/>
      <c r="EY16" s="283"/>
      <c r="EZ16" s="283"/>
      <c r="FA16" s="283"/>
      <c r="FB16" s="283"/>
      <c r="FC16" s="283"/>
      <c r="FD16" s="283"/>
      <c r="FE16" s="283"/>
      <c r="FF16" s="283"/>
      <c r="FG16" s="283"/>
      <c r="FH16" s="283"/>
      <c r="FI16" s="283"/>
      <c r="FJ16" s="283"/>
      <c r="FK16" s="283"/>
      <c r="FL16" s="283"/>
      <c r="FM16" s="283"/>
      <c r="FN16" s="283"/>
      <c r="FO16" s="283"/>
      <c r="FP16" s="283"/>
      <c r="FQ16" s="283"/>
      <c r="FR16" s="283"/>
      <c r="FS16" s="283"/>
      <c r="FT16" s="283"/>
      <c r="FU16" s="283"/>
      <c r="FV16" s="283"/>
      <c r="FW16" s="283"/>
      <c r="FX16" s="283"/>
      <c r="FY16" s="283"/>
      <c r="FZ16" s="283"/>
      <c r="GA16" s="283"/>
      <c r="GB16" s="283"/>
      <c r="GC16" s="283"/>
      <c r="GD16" s="283"/>
      <c r="GE16" s="283"/>
      <c r="GF16" s="283"/>
      <c r="GG16" s="283"/>
      <c r="GH16" s="283"/>
      <c r="GI16" s="283"/>
      <c r="GJ16" s="283"/>
      <c r="GK16" s="283"/>
      <c r="GL16" s="283"/>
      <c r="GM16" s="283"/>
      <c r="GN16" s="283"/>
      <c r="GO16" s="283"/>
      <c r="GP16" s="283"/>
      <c r="GQ16" s="283"/>
      <c r="GR16" s="283"/>
      <c r="GS16" s="283"/>
      <c r="GT16" s="283"/>
      <c r="GU16" s="283"/>
      <c r="GV16" s="283"/>
      <c r="GW16" s="283"/>
      <c r="GX16" s="283"/>
      <c r="GY16" s="283"/>
      <c r="GZ16" s="283"/>
      <c r="HA16" s="283"/>
      <c r="HB16" s="283"/>
      <c r="HC16" s="283"/>
      <c r="HD16" s="283"/>
      <c r="HE16" s="283"/>
      <c r="HF16" s="283"/>
      <c r="HG16" s="283"/>
      <c r="HH16" s="283"/>
      <c r="HI16" s="283"/>
      <c r="HJ16" s="283"/>
      <c r="HK16" s="283"/>
      <c r="HL16" s="283"/>
      <c r="HM16" s="283"/>
      <c r="HN16" s="283"/>
      <c r="HO16" s="283"/>
      <c r="HP16" s="283"/>
      <c r="HQ16" s="283"/>
      <c r="HR16" s="283"/>
      <c r="HS16" s="283"/>
      <c r="HT16" s="283"/>
      <c r="HU16" s="283"/>
      <c r="HV16" s="283"/>
      <c r="HW16" s="283"/>
      <c r="HX16" s="283"/>
      <c r="HY16" s="283"/>
      <c r="HZ16" s="283"/>
      <c r="IA16" s="283"/>
      <c r="IB16" s="283"/>
      <c r="IC16" s="283"/>
      <c r="ID16" s="283"/>
      <c r="IE16" s="283"/>
      <c r="IF16" s="283"/>
      <c r="IG16" s="283"/>
      <c r="IH16" s="283"/>
      <c r="II16" s="283"/>
      <c r="IJ16" s="283"/>
      <c r="IK16" s="283"/>
      <c r="IL16" s="283"/>
      <c r="IM16" s="283"/>
      <c r="IN16" s="283"/>
      <c r="IO16" s="283"/>
      <c r="IP16" s="283"/>
      <c r="IQ16" s="283"/>
      <c r="IR16" s="283"/>
      <c r="IS16" s="283"/>
      <c r="IT16" s="283"/>
      <c r="IU16" s="283"/>
      <c r="IV16" s="283"/>
    </row>
    <row r="17" spans="1:256" s="274" customFormat="1" ht="30.0" customHeight="1" x14ac:dyDescent="0.15">
      <c r="A17" s="251" t="s">
        <v>578</v>
      </c>
      <c r="B17" s="997"/>
      <c r="C17" s="996">
        <v>80</v>
      </c>
      <c r="D17" s="996">
        <v>80</v>
      </c>
      <c r="E17" s="259"/>
      <c r="F17" s="259">
        <v>-0.906651108518086</v>
      </c>
      <c r="G17" s="300"/>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c r="DJ17" s="283"/>
      <c r="DK17" s="283"/>
      <c r="DL17" s="283"/>
      <c r="DM17" s="283"/>
      <c r="DN17" s="283"/>
      <c r="DO17" s="283"/>
      <c r="DP17" s="283"/>
      <c r="DQ17" s="283"/>
      <c r="DR17" s="283"/>
      <c r="DS17" s="283"/>
      <c r="DT17" s="283"/>
      <c r="DU17" s="283"/>
      <c r="DV17" s="283"/>
      <c r="DW17" s="283"/>
      <c r="DX17" s="283"/>
      <c r="DY17" s="283"/>
      <c r="DZ17" s="283"/>
      <c r="EA17" s="283"/>
      <c r="EB17" s="283"/>
      <c r="EC17" s="283"/>
      <c r="ED17" s="283"/>
      <c r="EE17" s="283"/>
      <c r="EF17" s="283"/>
      <c r="EG17" s="283"/>
      <c r="EH17" s="283"/>
      <c r="EI17" s="283"/>
      <c r="EJ17" s="283"/>
      <c r="EK17" s="283"/>
      <c r="EL17" s="283"/>
      <c r="EM17" s="283"/>
      <c r="EN17" s="283"/>
      <c r="EO17" s="283"/>
      <c r="EP17" s="283"/>
      <c r="EQ17" s="283"/>
      <c r="ER17" s="283"/>
      <c r="ES17" s="283"/>
      <c r="ET17" s="283"/>
      <c r="EU17" s="283"/>
      <c r="EV17" s="283"/>
      <c r="EW17" s="283"/>
      <c r="EX17" s="283"/>
      <c r="EY17" s="283"/>
      <c r="EZ17" s="283"/>
      <c r="FA17" s="283"/>
      <c r="FB17" s="283"/>
      <c r="FC17" s="283"/>
      <c r="FD17" s="283"/>
      <c r="FE17" s="283"/>
      <c r="FF17" s="283"/>
      <c r="FG17" s="283"/>
      <c r="FH17" s="283"/>
      <c r="FI17" s="283"/>
      <c r="FJ17" s="283"/>
      <c r="FK17" s="283"/>
      <c r="FL17" s="283"/>
      <c r="FM17" s="283"/>
      <c r="FN17" s="283"/>
      <c r="FO17" s="283"/>
      <c r="FP17" s="283"/>
      <c r="FQ17" s="283"/>
      <c r="FR17" s="283"/>
      <c r="FS17" s="283"/>
      <c r="FT17" s="283"/>
      <c r="FU17" s="283"/>
      <c r="FV17" s="283"/>
      <c r="FW17" s="283"/>
      <c r="FX17" s="283"/>
      <c r="FY17" s="283"/>
      <c r="FZ17" s="283"/>
      <c r="GA17" s="283"/>
      <c r="GB17" s="283"/>
      <c r="GC17" s="283"/>
      <c r="GD17" s="283"/>
      <c r="GE17" s="283"/>
      <c r="GF17" s="283"/>
      <c r="GG17" s="283"/>
      <c r="GH17" s="283"/>
      <c r="GI17" s="283"/>
      <c r="GJ17" s="283"/>
      <c r="GK17" s="283"/>
      <c r="GL17" s="283"/>
      <c r="GM17" s="283"/>
      <c r="GN17" s="283"/>
      <c r="GO17" s="283"/>
      <c r="GP17" s="283"/>
      <c r="GQ17" s="283"/>
      <c r="GR17" s="283"/>
      <c r="GS17" s="283"/>
      <c r="GT17" s="283"/>
      <c r="GU17" s="283"/>
      <c r="GV17" s="283"/>
      <c r="GW17" s="283"/>
      <c r="GX17" s="283"/>
      <c r="GY17" s="283"/>
      <c r="GZ17" s="283"/>
      <c r="HA17" s="283"/>
      <c r="HB17" s="283"/>
      <c r="HC17" s="283"/>
      <c r="HD17" s="283"/>
      <c r="HE17" s="283"/>
      <c r="HF17" s="283"/>
      <c r="HG17" s="283"/>
      <c r="HH17" s="283"/>
      <c r="HI17" s="283"/>
      <c r="HJ17" s="283"/>
      <c r="HK17" s="283"/>
      <c r="HL17" s="283"/>
      <c r="HM17" s="283"/>
      <c r="HN17" s="283"/>
      <c r="HO17" s="283"/>
      <c r="HP17" s="283"/>
      <c r="HQ17" s="283"/>
      <c r="HR17" s="283"/>
      <c r="HS17" s="283"/>
      <c r="HT17" s="283"/>
      <c r="HU17" s="283"/>
      <c r="HV17" s="283"/>
      <c r="HW17" s="283"/>
      <c r="HX17" s="283"/>
      <c r="HY17" s="283"/>
      <c r="HZ17" s="283"/>
      <c r="IA17" s="283"/>
      <c r="IB17" s="283"/>
      <c r="IC17" s="283"/>
      <c r="ID17" s="283"/>
      <c r="IE17" s="283"/>
      <c r="IF17" s="283"/>
      <c r="IG17" s="283"/>
      <c r="IH17" s="283"/>
      <c r="II17" s="283"/>
      <c r="IJ17" s="283"/>
      <c r="IK17" s="283"/>
      <c r="IL17" s="283"/>
      <c r="IM17" s="283"/>
      <c r="IN17" s="283"/>
      <c r="IO17" s="283"/>
      <c r="IP17" s="283"/>
      <c r="IQ17" s="283"/>
      <c r="IR17" s="283"/>
      <c r="IS17" s="283"/>
      <c r="IT17" s="283"/>
      <c r="IU17" s="283"/>
      <c r="IV17" s="283"/>
    </row>
    <row r="18" spans="1:256" s="274" customFormat="1" ht="30.0" customHeight="1" x14ac:dyDescent="0.15">
      <c r="A18" s="251" t="s">
        <v>579</v>
      </c>
      <c r="B18" s="997"/>
      <c r="C18" s="996">
        <v>355</v>
      </c>
      <c r="D18" s="996">
        <v>355</v>
      </c>
      <c r="E18" s="259"/>
      <c r="F18" s="259">
        <v>0.414342629482072</v>
      </c>
      <c r="G18" s="300"/>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c r="DJ18" s="283"/>
      <c r="DK18" s="283"/>
      <c r="DL18" s="283"/>
      <c r="DM18" s="283"/>
      <c r="DN18" s="283"/>
      <c r="DO18" s="283"/>
      <c r="DP18" s="283"/>
      <c r="DQ18" s="283"/>
      <c r="DR18" s="283"/>
      <c r="DS18" s="283"/>
      <c r="DT18" s="283"/>
      <c r="DU18" s="283"/>
      <c r="DV18" s="283"/>
      <c r="DW18" s="283"/>
      <c r="DX18" s="283"/>
      <c r="DY18" s="283"/>
      <c r="DZ18" s="283"/>
      <c r="EA18" s="283"/>
      <c r="EB18" s="283"/>
      <c r="EC18" s="283"/>
      <c r="ED18" s="283"/>
      <c r="EE18" s="283"/>
      <c r="EF18" s="283"/>
      <c r="EG18" s="283"/>
      <c r="EH18" s="283"/>
      <c r="EI18" s="283"/>
      <c r="EJ18" s="283"/>
      <c r="EK18" s="283"/>
      <c r="EL18" s="283"/>
      <c r="EM18" s="283"/>
      <c r="EN18" s="283"/>
      <c r="EO18" s="283"/>
      <c r="EP18" s="283"/>
      <c r="EQ18" s="283"/>
      <c r="ER18" s="283"/>
      <c r="ES18" s="283"/>
      <c r="ET18" s="283"/>
      <c r="EU18" s="283"/>
      <c r="EV18" s="283"/>
      <c r="EW18" s="283"/>
      <c r="EX18" s="283"/>
      <c r="EY18" s="283"/>
      <c r="EZ18" s="283"/>
      <c r="FA18" s="283"/>
      <c r="FB18" s="283"/>
      <c r="FC18" s="283"/>
      <c r="FD18" s="283"/>
      <c r="FE18" s="283"/>
      <c r="FF18" s="283"/>
      <c r="FG18" s="283"/>
      <c r="FH18" s="283"/>
      <c r="FI18" s="283"/>
      <c r="FJ18" s="283"/>
      <c r="FK18" s="283"/>
      <c r="FL18" s="283"/>
      <c r="FM18" s="283"/>
      <c r="FN18" s="283"/>
      <c r="FO18" s="283"/>
      <c r="FP18" s="283"/>
      <c r="FQ18" s="283"/>
      <c r="FR18" s="283"/>
      <c r="FS18" s="283"/>
      <c r="FT18" s="283"/>
      <c r="FU18" s="283"/>
      <c r="FV18" s="283"/>
      <c r="FW18" s="283"/>
      <c r="FX18" s="283"/>
      <c r="FY18" s="283"/>
      <c r="FZ18" s="283"/>
      <c r="GA18" s="283"/>
      <c r="GB18" s="283"/>
      <c r="GC18" s="283"/>
      <c r="GD18" s="283"/>
      <c r="GE18" s="283"/>
      <c r="GF18" s="283"/>
      <c r="GG18" s="283"/>
      <c r="GH18" s="283"/>
      <c r="GI18" s="283"/>
      <c r="GJ18" s="283"/>
      <c r="GK18" s="283"/>
      <c r="GL18" s="283"/>
      <c r="GM18" s="283"/>
      <c r="GN18" s="283"/>
      <c r="GO18" s="283"/>
      <c r="GP18" s="283"/>
      <c r="GQ18" s="283"/>
      <c r="GR18" s="283"/>
      <c r="GS18" s="283"/>
      <c r="GT18" s="283"/>
      <c r="GU18" s="283"/>
      <c r="GV18" s="283"/>
      <c r="GW18" s="283"/>
      <c r="GX18" s="283"/>
      <c r="GY18" s="283"/>
      <c r="GZ18" s="283"/>
      <c r="HA18" s="283"/>
      <c r="HB18" s="283"/>
      <c r="HC18" s="283"/>
      <c r="HD18" s="283"/>
      <c r="HE18" s="283"/>
      <c r="HF18" s="283"/>
      <c r="HG18" s="283"/>
      <c r="HH18" s="283"/>
      <c r="HI18" s="283"/>
      <c r="HJ18" s="283"/>
      <c r="HK18" s="283"/>
      <c r="HL18" s="283"/>
      <c r="HM18" s="283"/>
      <c r="HN18" s="283"/>
      <c r="HO18" s="283"/>
      <c r="HP18" s="283"/>
      <c r="HQ18" s="283"/>
      <c r="HR18" s="283"/>
      <c r="HS18" s="283"/>
      <c r="HT18" s="283"/>
      <c r="HU18" s="283"/>
      <c r="HV18" s="283"/>
      <c r="HW18" s="283"/>
      <c r="HX18" s="283"/>
      <c r="HY18" s="283"/>
      <c r="HZ18" s="283"/>
      <c r="IA18" s="283"/>
      <c r="IB18" s="283"/>
      <c r="IC18" s="283"/>
      <c r="ID18" s="283"/>
      <c r="IE18" s="283"/>
      <c r="IF18" s="283"/>
      <c r="IG18" s="283"/>
      <c r="IH18" s="283"/>
      <c r="II18" s="283"/>
      <c r="IJ18" s="283"/>
      <c r="IK18" s="283"/>
      <c r="IL18" s="283"/>
      <c r="IM18" s="283"/>
      <c r="IN18" s="283"/>
      <c r="IO18" s="283"/>
      <c r="IP18" s="283"/>
      <c r="IQ18" s="283"/>
      <c r="IR18" s="283"/>
      <c r="IS18" s="283"/>
      <c r="IT18" s="283"/>
      <c r="IU18" s="283"/>
      <c r="IV18" s="283"/>
    </row>
    <row r="19" spans="1:256" s="274" customFormat="1" ht="30.0" customHeight="1" x14ac:dyDescent="0.15">
      <c r="A19" s="251" t="s">
        <v>580</v>
      </c>
      <c r="B19" s="997"/>
      <c r="C19" s="996">
        <v>109</v>
      </c>
      <c r="D19" s="996">
        <v>109</v>
      </c>
      <c r="E19" s="259"/>
      <c r="F19" s="259">
        <v>-0.862373737373737</v>
      </c>
      <c r="G19" s="300"/>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c r="DK19" s="283"/>
      <c r="DL19" s="283"/>
      <c r="DM19" s="283"/>
      <c r="DN19" s="283"/>
      <c r="DO19" s="283"/>
      <c r="DP19" s="283"/>
      <c r="DQ19" s="283"/>
      <c r="DR19" s="283"/>
      <c r="DS19" s="283"/>
      <c r="DT19" s="283"/>
      <c r="DU19" s="283"/>
      <c r="DV19" s="283"/>
      <c r="DW19" s="283"/>
      <c r="DX19" s="283"/>
      <c r="DY19" s="283"/>
      <c r="DZ19" s="283"/>
      <c r="EA19" s="283"/>
      <c r="EB19" s="283"/>
      <c r="EC19" s="283"/>
      <c r="ED19" s="283"/>
      <c r="EE19" s="283"/>
      <c r="EF19" s="283"/>
      <c r="EG19" s="283"/>
      <c r="EH19" s="283"/>
      <c r="EI19" s="283"/>
      <c r="EJ19" s="283"/>
      <c r="EK19" s="283"/>
      <c r="EL19" s="283"/>
      <c r="EM19" s="283"/>
      <c r="EN19" s="283"/>
      <c r="EO19" s="283"/>
      <c r="EP19" s="283"/>
      <c r="EQ19" s="283"/>
      <c r="ER19" s="283"/>
      <c r="ES19" s="283"/>
      <c r="ET19" s="283"/>
      <c r="EU19" s="283"/>
      <c r="EV19" s="283"/>
      <c r="EW19" s="283"/>
      <c r="EX19" s="283"/>
      <c r="EY19" s="283"/>
      <c r="EZ19" s="283"/>
      <c r="FA19" s="283"/>
      <c r="FB19" s="283"/>
      <c r="FC19" s="283"/>
      <c r="FD19" s="283"/>
      <c r="FE19" s="283"/>
      <c r="FF19" s="283"/>
      <c r="FG19" s="283"/>
      <c r="FH19" s="283"/>
      <c r="FI19" s="283"/>
      <c r="FJ19" s="283"/>
      <c r="FK19" s="283"/>
      <c r="FL19" s="283"/>
      <c r="FM19" s="283"/>
      <c r="FN19" s="283"/>
      <c r="FO19" s="283"/>
      <c r="FP19" s="283"/>
      <c r="FQ19" s="283"/>
      <c r="FR19" s="283"/>
      <c r="FS19" s="283"/>
      <c r="FT19" s="283"/>
      <c r="FU19" s="283"/>
      <c r="FV19" s="283"/>
      <c r="FW19" s="283"/>
      <c r="FX19" s="283"/>
      <c r="FY19" s="283"/>
      <c r="FZ19" s="283"/>
      <c r="GA19" s="283"/>
      <c r="GB19" s="283"/>
      <c r="GC19" s="283"/>
      <c r="GD19" s="283"/>
      <c r="GE19" s="283"/>
      <c r="GF19" s="283"/>
      <c r="GG19" s="283"/>
      <c r="GH19" s="283"/>
      <c r="GI19" s="283"/>
      <c r="GJ19" s="283"/>
      <c r="GK19" s="283"/>
      <c r="GL19" s="283"/>
      <c r="GM19" s="283"/>
      <c r="GN19" s="283"/>
      <c r="GO19" s="283"/>
      <c r="GP19" s="283"/>
      <c r="GQ19" s="283"/>
      <c r="GR19" s="283"/>
      <c r="GS19" s="283"/>
      <c r="GT19" s="283"/>
      <c r="GU19" s="283"/>
      <c r="GV19" s="283"/>
      <c r="GW19" s="283"/>
      <c r="GX19" s="283"/>
      <c r="GY19" s="283"/>
      <c r="GZ19" s="283"/>
      <c r="HA19" s="283"/>
      <c r="HB19" s="283"/>
      <c r="HC19" s="283"/>
      <c r="HD19" s="283"/>
      <c r="HE19" s="283"/>
      <c r="HF19" s="283"/>
      <c r="HG19" s="283"/>
      <c r="HH19" s="283"/>
      <c r="HI19" s="283"/>
      <c r="HJ19" s="283"/>
      <c r="HK19" s="283"/>
      <c r="HL19" s="283"/>
      <c r="HM19" s="283"/>
      <c r="HN19" s="283"/>
      <c r="HO19" s="283"/>
      <c r="HP19" s="283"/>
      <c r="HQ19" s="283"/>
      <c r="HR19" s="283"/>
      <c r="HS19" s="283"/>
      <c r="HT19" s="283"/>
      <c r="HU19" s="283"/>
      <c r="HV19" s="283"/>
      <c r="HW19" s="283"/>
      <c r="HX19" s="283"/>
      <c r="HY19" s="283"/>
      <c r="HZ19" s="283"/>
      <c r="IA19" s="283"/>
      <c r="IB19" s="283"/>
      <c r="IC19" s="283"/>
      <c r="ID19" s="283"/>
      <c r="IE19" s="283"/>
      <c r="IF19" s="283"/>
      <c r="IG19" s="283"/>
      <c r="IH19" s="283"/>
      <c r="II19" s="283"/>
      <c r="IJ19" s="283"/>
      <c r="IK19" s="283"/>
      <c r="IL19" s="283"/>
      <c r="IM19" s="283"/>
      <c r="IN19" s="283"/>
      <c r="IO19" s="283"/>
      <c r="IP19" s="283"/>
      <c r="IQ19" s="283"/>
      <c r="IR19" s="283"/>
      <c r="IS19" s="283"/>
      <c r="IT19" s="283"/>
      <c r="IU19" s="283"/>
      <c r="IV19" s="283"/>
    </row>
    <row r="20" spans="1:256" s="274" customFormat="1" ht="30.0" customHeight="1" x14ac:dyDescent="0.15">
      <c r="A20" s="251" t="s">
        <v>581</v>
      </c>
      <c r="B20" s="997"/>
      <c r="C20" s="996">
        <v>202</v>
      </c>
      <c r="D20" s="996">
        <v>202</v>
      </c>
      <c r="E20" s="259"/>
      <c r="F20" s="259">
        <v>-0.912097476066144</v>
      </c>
      <c r="G20" s="300"/>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c r="DK20" s="283"/>
      <c r="DL20" s="283"/>
      <c r="DM20" s="283"/>
      <c r="DN20" s="283"/>
      <c r="DO20" s="283"/>
      <c r="DP20" s="283"/>
      <c r="DQ20" s="283"/>
      <c r="DR20" s="283"/>
      <c r="DS20" s="283"/>
      <c r="DT20" s="283"/>
      <c r="DU20" s="283"/>
      <c r="DV20" s="283"/>
      <c r="DW20" s="283"/>
      <c r="DX20" s="283"/>
      <c r="DY20" s="283"/>
      <c r="DZ20" s="283"/>
      <c r="EA20" s="283"/>
      <c r="EB20" s="283"/>
      <c r="EC20" s="283"/>
      <c r="ED20" s="283"/>
      <c r="EE20" s="283"/>
      <c r="EF20" s="283"/>
      <c r="EG20" s="283"/>
      <c r="EH20" s="283"/>
      <c r="EI20" s="283"/>
      <c r="EJ20" s="283"/>
      <c r="EK20" s="283"/>
      <c r="EL20" s="283"/>
      <c r="EM20" s="283"/>
      <c r="EN20" s="283"/>
      <c r="EO20" s="283"/>
      <c r="EP20" s="283"/>
      <c r="EQ20" s="283"/>
      <c r="ER20" s="283"/>
      <c r="ES20" s="283"/>
      <c r="ET20" s="283"/>
      <c r="EU20" s="283"/>
      <c r="EV20" s="283"/>
      <c r="EW20" s="283"/>
      <c r="EX20" s="283"/>
      <c r="EY20" s="283"/>
      <c r="EZ20" s="283"/>
      <c r="FA20" s="283"/>
      <c r="FB20" s="283"/>
      <c r="FC20" s="283"/>
      <c r="FD20" s="283"/>
      <c r="FE20" s="283"/>
      <c r="FF20" s="283"/>
      <c r="FG20" s="283"/>
      <c r="FH20" s="283"/>
      <c r="FI20" s="283"/>
      <c r="FJ20" s="283"/>
      <c r="FK20" s="283"/>
      <c r="FL20" s="283"/>
      <c r="FM20" s="283"/>
      <c r="FN20" s="283"/>
      <c r="FO20" s="283"/>
      <c r="FP20" s="283"/>
      <c r="FQ20" s="283"/>
      <c r="FR20" s="283"/>
      <c r="FS20" s="283"/>
      <c r="FT20" s="283"/>
      <c r="FU20" s="283"/>
      <c r="FV20" s="283"/>
      <c r="FW20" s="283"/>
      <c r="FX20" s="283"/>
      <c r="FY20" s="283"/>
      <c r="FZ20" s="283"/>
      <c r="GA20" s="283"/>
      <c r="GB20" s="283"/>
      <c r="GC20" s="283"/>
      <c r="GD20" s="283"/>
      <c r="GE20" s="283"/>
      <c r="GF20" s="283"/>
      <c r="GG20" s="283"/>
      <c r="GH20" s="283"/>
      <c r="GI20" s="283"/>
      <c r="GJ20" s="283"/>
      <c r="GK20" s="283"/>
      <c r="GL20" s="283"/>
      <c r="GM20" s="283"/>
      <c r="GN20" s="283"/>
      <c r="GO20" s="283"/>
      <c r="GP20" s="283"/>
      <c r="GQ20" s="283"/>
      <c r="GR20" s="283"/>
      <c r="GS20" s="283"/>
      <c r="GT20" s="283"/>
      <c r="GU20" s="283"/>
      <c r="GV20" s="283"/>
      <c r="GW20" s="283"/>
      <c r="GX20" s="283"/>
      <c r="GY20" s="283"/>
      <c r="GZ20" s="283"/>
      <c r="HA20" s="283"/>
      <c r="HB20" s="283"/>
      <c r="HC20" s="283"/>
      <c r="HD20" s="283"/>
      <c r="HE20" s="283"/>
      <c r="HF20" s="283"/>
      <c r="HG20" s="283"/>
      <c r="HH20" s="283"/>
      <c r="HI20" s="283"/>
      <c r="HJ20" s="283"/>
      <c r="HK20" s="283"/>
      <c r="HL20" s="283"/>
      <c r="HM20" s="283"/>
      <c r="HN20" s="283"/>
      <c r="HO20" s="283"/>
      <c r="HP20" s="283"/>
      <c r="HQ20" s="283"/>
      <c r="HR20" s="283"/>
      <c r="HS20" s="283"/>
      <c r="HT20" s="283"/>
      <c r="HU20" s="283"/>
      <c r="HV20" s="283"/>
      <c r="HW20" s="283"/>
      <c r="HX20" s="283"/>
      <c r="HY20" s="283"/>
      <c r="HZ20" s="283"/>
      <c r="IA20" s="283"/>
      <c r="IB20" s="283"/>
      <c r="IC20" s="283"/>
      <c r="ID20" s="283"/>
      <c r="IE20" s="283"/>
      <c r="IF20" s="283"/>
      <c r="IG20" s="283"/>
      <c r="IH20" s="283"/>
      <c r="II20" s="283"/>
      <c r="IJ20" s="283"/>
      <c r="IK20" s="283"/>
      <c r="IL20" s="283"/>
      <c r="IM20" s="283"/>
      <c r="IN20" s="283"/>
      <c r="IO20" s="283"/>
      <c r="IP20" s="283"/>
      <c r="IQ20" s="283"/>
      <c r="IR20" s="283"/>
      <c r="IS20" s="283"/>
      <c r="IT20" s="283"/>
      <c r="IU20" s="283"/>
      <c r="IV20" s="283"/>
    </row>
    <row r="21" spans="1:256" s="274" customFormat="1" ht="30.0" customHeight="1" x14ac:dyDescent="0.15">
      <c r="A21" s="251" t="s">
        <v>582</v>
      </c>
      <c r="B21" s="997"/>
      <c r="C21" s="996">
        <v>1754</v>
      </c>
      <c r="D21" s="996">
        <v>1754</v>
      </c>
      <c r="E21" s="259"/>
      <c r="F21" s="259">
        <v>12.8110236220472</v>
      </c>
      <c r="G21" s="300"/>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c r="DK21" s="283"/>
      <c r="DL21" s="283"/>
      <c r="DM21" s="283"/>
      <c r="DN21" s="283"/>
      <c r="DO21" s="283"/>
      <c r="DP21" s="283"/>
      <c r="DQ21" s="283"/>
      <c r="DR21" s="283"/>
      <c r="DS21" s="283"/>
      <c r="DT21" s="283"/>
      <c r="DU21" s="283"/>
      <c r="DV21" s="283"/>
      <c r="DW21" s="283"/>
      <c r="DX21" s="283"/>
      <c r="DY21" s="283"/>
      <c r="DZ21" s="283"/>
      <c r="EA21" s="283"/>
      <c r="EB21" s="283"/>
      <c r="EC21" s="283"/>
      <c r="ED21" s="283"/>
      <c r="EE21" s="283"/>
      <c r="EF21" s="283"/>
      <c r="EG21" s="283"/>
      <c r="EH21" s="283"/>
      <c r="EI21" s="283"/>
      <c r="EJ21" s="283"/>
      <c r="EK21" s="283"/>
      <c r="EL21" s="283"/>
      <c r="EM21" s="283"/>
      <c r="EN21" s="283"/>
      <c r="EO21" s="283"/>
      <c r="EP21" s="283"/>
      <c r="EQ21" s="283"/>
      <c r="ER21" s="283"/>
      <c r="ES21" s="283"/>
      <c r="ET21" s="283"/>
      <c r="EU21" s="283"/>
      <c r="EV21" s="283"/>
      <c r="EW21" s="283"/>
      <c r="EX21" s="283"/>
      <c r="EY21" s="283"/>
      <c r="EZ21" s="283"/>
      <c r="FA21" s="283"/>
      <c r="FB21" s="283"/>
      <c r="FC21" s="283"/>
      <c r="FD21" s="283"/>
      <c r="FE21" s="283"/>
      <c r="FF21" s="283"/>
      <c r="FG21" s="283"/>
      <c r="FH21" s="283"/>
      <c r="FI21" s="283"/>
      <c r="FJ21" s="283"/>
      <c r="FK21" s="283"/>
      <c r="FL21" s="283"/>
      <c r="FM21" s="283"/>
      <c r="FN21" s="283"/>
      <c r="FO21" s="283"/>
      <c r="FP21" s="283"/>
      <c r="FQ21" s="283"/>
      <c r="FR21" s="283"/>
      <c r="FS21" s="283"/>
      <c r="FT21" s="283"/>
      <c r="FU21" s="283"/>
      <c r="FV21" s="283"/>
      <c r="FW21" s="283"/>
      <c r="FX21" s="283"/>
      <c r="FY21" s="283"/>
      <c r="FZ21" s="283"/>
      <c r="GA21" s="283"/>
      <c r="GB21" s="283"/>
      <c r="GC21" s="283"/>
      <c r="GD21" s="283"/>
      <c r="GE21" s="283"/>
      <c r="GF21" s="283"/>
      <c r="GG21" s="283"/>
      <c r="GH21" s="283"/>
      <c r="GI21" s="283"/>
      <c r="GJ21" s="283"/>
      <c r="GK21" s="283"/>
      <c r="GL21" s="283"/>
      <c r="GM21" s="283"/>
      <c r="GN21" s="283"/>
      <c r="GO21" s="283"/>
      <c r="GP21" s="283"/>
      <c r="GQ21" s="283"/>
      <c r="GR21" s="283"/>
      <c r="GS21" s="283"/>
      <c r="GT21" s="283"/>
      <c r="GU21" s="283"/>
      <c r="GV21" s="283"/>
      <c r="GW21" s="283"/>
      <c r="GX21" s="283"/>
      <c r="GY21" s="283"/>
      <c r="GZ21" s="283"/>
      <c r="HA21" s="283"/>
      <c r="HB21" s="283"/>
      <c r="HC21" s="283"/>
      <c r="HD21" s="283"/>
      <c r="HE21" s="283"/>
      <c r="HF21" s="283"/>
      <c r="HG21" s="283"/>
      <c r="HH21" s="283"/>
      <c r="HI21" s="283"/>
      <c r="HJ21" s="283"/>
      <c r="HK21" s="283"/>
      <c r="HL21" s="283"/>
      <c r="HM21" s="283"/>
      <c r="HN21" s="283"/>
      <c r="HO21" s="283"/>
      <c r="HP21" s="283"/>
      <c r="HQ21" s="283"/>
      <c r="HR21" s="283"/>
      <c r="HS21" s="283"/>
      <c r="HT21" s="283"/>
      <c r="HU21" s="283"/>
      <c r="HV21" s="283"/>
      <c r="HW21" s="283"/>
      <c r="HX21" s="283"/>
      <c r="HY21" s="283"/>
      <c r="HZ21" s="283"/>
      <c r="IA21" s="283"/>
      <c r="IB21" s="283"/>
      <c r="IC21" s="283"/>
      <c r="ID21" s="283"/>
      <c r="IE21" s="283"/>
      <c r="IF21" s="283"/>
      <c r="IG21" s="283"/>
      <c r="IH21" s="283"/>
      <c r="II21" s="283"/>
      <c r="IJ21" s="283"/>
      <c r="IK21" s="283"/>
      <c r="IL21" s="283"/>
      <c r="IM21" s="283"/>
      <c r="IN21" s="283"/>
      <c r="IO21" s="283"/>
      <c r="IP21" s="283"/>
      <c r="IQ21" s="283"/>
      <c r="IR21" s="283"/>
      <c r="IS21" s="283"/>
      <c r="IT21" s="283"/>
      <c r="IU21" s="283"/>
      <c r="IV21" s="283"/>
    </row>
    <row r="22" spans="1:256" s="274" customFormat="1" ht="30.0" customHeight="1" x14ac:dyDescent="0.15">
      <c r="A22" s="251" t="s">
        <v>583</v>
      </c>
      <c r="B22" s="997">
        <f>B23</f>
        <v>0</v>
      </c>
      <c r="C22" s="997">
        <f>C23</f>
        <v>114</v>
      </c>
      <c r="D22" s="997">
        <f>D23</f>
        <v>114</v>
      </c>
      <c r="E22" s="259">
        <f>E23</f>
        <v>0</v>
      </c>
      <c r="F22" s="259">
        <f>F23</f>
        <v>-0.573033707865168</v>
      </c>
      <c r="G22" s="300"/>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c r="DK22" s="283"/>
      <c r="DL22" s="283"/>
      <c r="DM22" s="283"/>
      <c r="DN22" s="283"/>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83"/>
      <c r="EN22" s="283"/>
      <c r="EO22" s="283"/>
      <c r="EP22" s="283"/>
      <c r="EQ22" s="283"/>
      <c r="ER22" s="283"/>
      <c r="ES22" s="283"/>
      <c r="ET22" s="283"/>
      <c r="EU22" s="283"/>
      <c r="EV22" s="283"/>
      <c r="EW22" s="283"/>
      <c r="EX22" s="283"/>
      <c r="EY22" s="283"/>
      <c r="EZ22" s="283"/>
      <c r="FA22" s="283"/>
      <c r="FB22" s="283"/>
      <c r="FC22" s="283"/>
      <c r="FD22" s="283"/>
      <c r="FE22" s="283"/>
      <c r="FF22" s="283"/>
      <c r="FG22" s="283"/>
      <c r="FH22" s="283"/>
      <c r="FI22" s="283"/>
      <c r="FJ22" s="283"/>
      <c r="FK22" s="283"/>
      <c r="FL22" s="283"/>
      <c r="FM22" s="283"/>
      <c r="FN22" s="283"/>
      <c r="FO22" s="283"/>
      <c r="FP22" s="283"/>
      <c r="FQ22" s="283"/>
      <c r="FR22" s="283"/>
      <c r="FS22" s="283"/>
      <c r="FT22" s="283"/>
      <c r="FU22" s="283"/>
      <c r="FV22" s="283"/>
      <c r="FW22" s="283"/>
      <c r="FX22" s="283"/>
      <c r="FY22" s="283"/>
      <c r="FZ22" s="283"/>
      <c r="GA22" s="283"/>
      <c r="GB22" s="283"/>
      <c r="GC22" s="283"/>
      <c r="GD22" s="283"/>
      <c r="GE22" s="283"/>
      <c r="GF22" s="283"/>
      <c r="GG22" s="283"/>
      <c r="GH22" s="283"/>
      <c r="GI22" s="283"/>
      <c r="GJ22" s="283"/>
      <c r="GK22" s="283"/>
      <c r="GL22" s="283"/>
      <c r="GM22" s="283"/>
      <c r="GN22" s="283"/>
      <c r="GO22" s="283"/>
      <c r="GP22" s="283"/>
      <c r="GQ22" s="283"/>
      <c r="GR22" s="283"/>
      <c r="GS22" s="283"/>
      <c r="GT22" s="283"/>
      <c r="GU22" s="283"/>
      <c r="GV22" s="283"/>
      <c r="GW22" s="283"/>
      <c r="GX22" s="283"/>
      <c r="GY22" s="283"/>
      <c r="GZ22" s="283"/>
      <c r="HA22" s="283"/>
      <c r="HB22" s="283"/>
      <c r="HC22" s="283"/>
      <c r="HD22" s="283"/>
      <c r="HE22" s="283"/>
      <c r="HF22" s="283"/>
      <c r="HG22" s="283"/>
      <c r="HH22" s="283"/>
      <c r="HI22" s="283"/>
      <c r="HJ22" s="283"/>
      <c r="HK22" s="283"/>
      <c r="HL22" s="283"/>
      <c r="HM22" s="283"/>
      <c r="HN22" s="283"/>
      <c r="HO22" s="283"/>
      <c r="HP22" s="283"/>
      <c r="HQ22" s="283"/>
      <c r="HR22" s="283"/>
      <c r="HS22" s="283"/>
      <c r="HT22" s="283"/>
      <c r="HU22" s="283"/>
      <c r="HV22" s="283"/>
      <c r="HW22" s="283"/>
      <c r="HX22" s="283"/>
      <c r="HY22" s="283"/>
      <c r="HZ22" s="283"/>
      <c r="IA22" s="283"/>
      <c r="IB22" s="283"/>
      <c r="IC22" s="283"/>
      <c r="ID22" s="283"/>
      <c r="IE22" s="283"/>
      <c r="IF22" s="283"/>
      <c r="IG22" s="283"/>
      <c r="IH22" s="283"/>
      <c r="II22" s="283"/>
      <c r="IJ22" s="283"/>
      <c r="IK22" s="283"/>
      <c r="IL22" s="283"/>
      <c r="IM22" s="283"/>
      <c r="IN22" s="283"/>
      <c r="IO22" s="283"/>
      <c r="IP22" s="283"/>
      <c r="IQ22" s="283"/>
      <c r="IR22" s="283"/>
      <c r="IS22" s="283"/>
      <c r="IT22" s="283"/>
      <c r="IU22" s="283"/>
      <c r="IV22" s="283"/>
    </row>
    <row r="23" spans="1:256" s="274" customFormat="1" ht="30.0" customHeight="1" x14ac:dyDescent="0.15">
      <c r="A23" s="251" t="s">
        <v>584</v>
      </c>
      <c r="B23" s="997"/>
      <c r="C23" s="996">
        <v>114</v>
      </c>
      <c r="D23" s="996">
        <v>114</v>
      </c>
      <c r="E23" s="259"/>
      <c r="F23" s="259">
        <v>-0.573033707865168</v>
      </c>
      <c r="G23" s="300"/>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83"/>
      <c r="EN23" s="283"/>
      <c r="EO23" s="283"/>
      <c r="EP23" s="283"/>
      <c r="EQ23" s="283"/>
      <c r="ER23" s="283"/>
      <c r="ES23" s="283"/>
      <c r="ET23" s="283"/>
      <c r="EU23" s="283"/>
      <c r="EV23" s="283"/>
      <c r="EW23" s="283"/>
      <c r="EX23" s="283"/>
      <c r="EY23" s="283"/>
      <c r="EZ23" s="283"/>
      <c r="FA23" s="283"/>
      <c r="FB23" s="283"/>
      <c r="FC23" s="283"/>
      <c r="FD23" s="283"/>
      <c r="FE23" s="283"/>
      <c r="FF23" s="283"/>
      <c r="FG23" s="283"/>
      <c r="FH23" s="283"/>
      <c r="FI23" s="283"/>
      <c r="FJ23" s="283"/>
      <c r="FK23" s="283"/>
      <c r="FL23" s="283"/>
      <c r="FM23" s="283"/>
      <c r="FN23" s="283"/>
      <c r="FO23" s="283"/>
      <c r="FP23" s="283"/>
      <c r="FQ23" s="283"/>
      <c r="FR23" s="283"/>
      <c r="FS23" s="283"/>
      <c r="FT23" s="283"/>
      <c r="FU23" s="283"/>
      <c r="FV23" s="283"/>
      <c r="FW23" s="283"/>
      <c r="FX23" s="283"/>
      <c r="FY23" s="283"/>
      <c r="FZ23" s="283"/>
      <c r="GA23" s="283"/>
      <c r="GB23" s="283"/>
      <c r="GC23" s="283"/>
      <c r="GD23" s="283"/>
      <c r="GE23" s="283"/>
      <c r="GF23" s="283"/>
      <c r="GG23" s="283"/>
      <c r="GH23" s="283"/>
      <c r="GI23" s="283"/>
      <c r="GJ23" s="283"/>
      <c r="GK23" s="283"/>
      <c r="GL23" s="283"/>
      <c r="GM23" s="283"/>
      <c r="GN23" s="283"/>
      <c r="GO23" s="283"/>
      <c r="GP23" s="283"/>
      <c r="GQ23" s="283"/>
      <c r="GR23" s="283"/>
      <c r="GS23" s="283"/>
      <c r="GT23" s="283"/>
      <c r="GU23" s="283"/>
      <c r="GV23" s="283"/>
      <c r="GW23" s="283"/>
      <c r="GX23" s="283"/>
      <c r="GY23" s="283"/>
      <c r="GZ23" s="283"/>
      <c r="HA23" s="283"/>
      <c r="HB23" s="283"/>
      <c r="HC23" s="283"/>
      <c r="HD23" s="283"/>
      <c r="HE23" s="283"/>
      <c r="HF23" s="283"/>
      <c r="HG23" s="283"/>
      <c r="HH23" s="283"/>
      <c r="HI23" s="283"/>
      <c r="HJ23" s="283"/>
      <c r="HK23" s="283"/>
      <c r="HL23" s="283"/>
      <c r="HM23" s="283"/>
      <c r="HN23" s="283"/>
      <c r="HO23" s="283"/>
      <c r="HP23" s="283"/>
      <c r="HQ23" s="283"/>
      <c r="HR23" s="283"/>
      <c r="HS23" s="283"/>
      <c r="HT23" s="283"/>
      <c r="HU23" s="283"/>
      <c r="HV23" s="283"/>
      <c r="HW23" s="283"/>
      <c r="HX23" s="283"/>
      <c r="HY23" s="283"/>
      <c r="HZ23" s="283"/>
      <c r="IA23" s="283"/>
      <c r="IB23" s="283"/>
      <c r="IC23" s="283"/>
      <c r="ID23" s="283"/>
      <c r="IE23" s="283"/>
      <c r="IF23" s="283"/>
      <c r="IG23" s="283"/>
      <c r="IH23" s="283"/>
      <c r="II23" s="283"/>
      <c r="IJ23" s="283"/>
      <c r="IK23" s="283"/>
      <c r="IL23" s="283"/>
      <c r="IM23" s="283"/>
      <c r="IN23" s="283"/>
      <c r="IO23" s="283"/>
      <c r="IP23" s="283"/>
      <c r="IQ23" s="283"/>
      <c r="IR23" s="283"/>
      <c r="IS23" s="283"/>
      <c r="IT23" s="283"/>
      <c r="IU23" s="283"/>
      <c r="IV23" s="283"/>
    </row>
    <row r="24" spans="1:256" s="274" customFormat="1" ht="30.0" customHeight="1" x14ac:dyDescent="0.15">
      <c r="A24" s="251" t="s">
        <v>585</v>
      </c>
      <c r="B24" s="997"/>
      <c r="C24" s="996">
        <v>239</v>
      </c>
      <c r="D24" s="996">
        <v>239</v>
      </c>
      <c r="E24" s="259"/>
      <c r="F24" s="259">
        <v>-0.525793650793651</v>
      </c>
      <c r="G24" s="300"/>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c r="DK24" s="283"/>
      <c r="DL24" s="283"/>
      <c r="DM24" s="283"/>
      <c r="DN24" s="283"/>
      <c r="DO24" s="283"/>
      <c r="DP24" s="283"/>
      <c r="DQ24" s="283"/>
      <c r="DR24" s="283"/>
      <c r="DS24" s="283"/>
      <c r="DT24" s="283"/>
      <c r="DU24" s="283"/>
      <c r="DV24" s="283"/>
      <c r="DW24" s="283"/>
      <c r="DX24" s="283"/>
      <c r="DY24" s="283"/>
      <c r="DZ24" s="283"/>
      <c r="EA24" s="283"/>
      <c r="EB24" s="283"/>
      <c r="EC24" s="283"/>
      <c r="ED24" s="283"/>
      <c r="EE24" s="283"/>
      <c r="EF24" s="283"/>
      <c r="EG24" s="283"/>
      <c r="EH24" s="283"/>
      <c r="EI24" s="283"/>
      <c r="EJ24" s="283"/>
      <c r="EK24" s="283"/>
      <c r="EL24" s="283"/>
      <c r="EM24" s="283"/>
      <c r="EN24" s="283"/>
      <c r="EO24" s="283"/>
      <c r="EP24" s="283"/>
      <c r="EQ24" s="283"/>
      <c r="ER24" s="283"/>
      <c r="ES24" s="283"/>
      <c r="ET24" s="283"/>
      <c r="EU24" s="283"/>
      <c r="EV24" s="283"/>
      <c r="EW24" s="283"/>
      <c r="EX24" s="283"/>
      <c r="EY24" s="283"/>
      <c r="EZ24" s="283"/>
      <c r="FA24" s="283"/>
      <c r="FB24" s="283"/>
      <c r="FC24" s="283"/>
      <c r="FD24" s="283"/>
      <c r="FE24" s="283"/>
      <c r="FF24" s="283"/>
      <c r="FG24" s="283"/>
      <c r="FH24" s="283"/>
      <c r="FI24" s="283"/>
      <c r="FJ24" s="283"/>
      <c r="FK24" s="283"/>
      <c r="FL24" s="283"/>
      <c r="FM24" s="283"/>
      <c r="FN24" s="283"/>
      <c r="FO24" s="283"/>
      <c r="FP24" s="283"/>
      <c r="FQ24" s="283"/>
      <c r="FR24" s="283"/>
      <c r="FS24" s="283"/>
      <c r="FT24" s="283"/>
      <c r="FU24" s="283"/>
      <c r="FV24" s="283"/>
      <c r="FW24" s="283"/>
      <c r="FX24" s="283"/>
      <c r="FY24" s="283"/>
      <c r="FZ24" s="283"/>
      <c r="GA24" s="283"/>
      <c r="GB24" s="283"/>
      <c r="GC24" s="283"/>
      <c r="GD24" s="283"/>
      <c r="GE24" s="283"/>
      <c r="GF24" s="283"/>
      <c r="GG24" s="283"/>
      <c r="GH24" s="283"/>
      <c r="GI24" s="283"/>
      <c r="GJ24" s="283"/>
      <c r="GK24" s="283"/>
      <c r="GL24" s="283"/>
      <c r="GM24" s="283"/>
      <c r="GN24" s="283"/>
      <c r="GO24" s="283"/>
      <c r="GP24" s="283"/>
      <c r="GQ24" s="283"/>
      <c r="GR24" s="283"/>
      <c r="GS24" s="283"/>
      <c r="GT24" s="283"/>
      <c r="GU24" s="283"/>
      <c r="GV24" s="283"/>
      <c r="GW24" s="283"/>
      <c r="GX24" s="283"/>
      <c r="GY24" s="283"/>
      <c r="GZ24" s="283"/>
      <c r="HA24" s="283"/>
      <c r="HB24" s="283"/>
      <c r="HC24" s="283"/>
      <c r="HD24" s="283"/>
      <c r="HE24" s="283"/>
      <c r="HF24" s="283"/>
      <c r="HG24" s="283"/>
      <c r="HH24" s="283"/>
      <c r="HI24" s="283"/>
      <c r="HJ24" s="283"/>
      <c r="HK24" s="283"/>
      <c r="HL24" s="283"/>
      <c r="HM24" s="283"/>
      <c r="HN24" s="283"/>
      <c r="HO24" s="283"/>
      <c r="HP24" s="283"/>
      <c r="HQ24" s="283"/>
      <c r="HR24" s="283"/>
      <c r="HS24" s="283"/>
      <c r="HT24" s="283"/>
      <c r="HU24" s="283"/>
      <c r="HV24" s="283"/>
      <c r="HW24" s="283"/>
      <c r="HX24" s="283"/>
      <c r="HY24" s="283"/>
      <c r="HZ24" s="283"/>
      <c r="IA24" s="283"/>
      <c r="IB24" s="283"/>
      <c r="IC24" s="283"/>
      <c r="ID24" s="283"/>
      <c r="IE24" s="283"/>
      <c r="IF24" s="283"/>
      <c r="IG24" s="283"/>
      <c r="IH24" s="283"/>
      <c r="II24" s="283"/>
      <c r="IJ24" s="283"/>
      <c r="IK24" s="283"/>
      <c r="IL24" s="283"/>
      <c r="IM24" s="283"/>
      <c r="IN24" s="283"/>
      <c r="IO24" s="283"/>
      <c r="IP24" s="283"/>
      <c r="IQ24" s="283"/>
      <c r="IR24" s="283"/>
      <c r="IS24" s="283"/>
      <c r="IT24" s="283"/>
      <c r="IU24" s="283"/>
      <c r="IV24" s="283"/>
    </row>
    <row r="25" spans="1:256" s="275" customFormat="1" ht="30.0" customHeight="1" x14ac:dyDescent="0.15">
      <c r="A25" s="251" t="s">
        <v>586</v>
      </c>
      <c r="B25" s="997">
        <f>B26+B27</f>
        <v>0</v>
      </c>
      <c r="C25" s="997">
        <f>C26+C27</f>
        <v>92</v>
      </c>
      <c r="D25" s="997">
        <f>D26+D27</f>
        <v>92</v>
      </c>
      <c r="E25" s="259">
        <f>E26+E27</f>
        <v>0</v>
      </c>
      <c r="F25" s="259">
        <v>-0.759162303664921</v>
      </c>
      <c r="G25" s="307"/>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c r="IQ25" s="284"/>
      <c r="IR25" s="284"/>
      <c r="IS25" s="284"/>
      <c r="IT25" s="284"/>
      <c r="IU25" s="284"/>
      <c r="IV25" s="284"/>
    </row>
    <row r="26" spans="1:256" s="274" customFormat="1" ht="30.0" customHeight="1" x14ac:dyDescent="0.15">
      <c r="A26" s="251" t="s">
        <v>587</v>
      </c>
      <c r="B26" s="997"/>
      <c r="C26" s="996">
        <v>92</v>
      </c>
      <c r="D26" s="996">
        <v>92</v>
      </c>
      <c r="E26" s="259"/>
      <c r="F26" s="259">
        <v>-0.76</v>
      </c>
      <c r="G26" s="300"/>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c r="DK26" s="283"/>
      <c r="DL26" s="283"/>
      <c r="DM26" s="283"/>
      <c r="DN26" s="283"/>
      <c r="DO26" s="283"/>
      <c r="DP26" s="283"/>
      <c r="DQ26" s="283"/>
      <c r="DR26" s="283"/>
      <c r="DS26" s="283"/>
      <c r="DT26" s="283"/>
      <c r="DU26" s="283"/>
      <c r="DV26" s="283"/>
      <c r="DW26" s="283"/>
      <c r="DX26" s="283"/>
      <c r="DY26" s="283"/>
      <c r="DZ26" s="283"/>
      <c r="EA26" s="283"/>
      <c r="EB26" s="283"/>
      <c r="EC26" s="283"/>
      <c r="ED26" s="283"/>
      <c r="EE26" s="283"/>
      <c r="EF26" s="283"/>
      <c r="EG26" s="283"/>
      <c r="EH26" s="283"/>
      <c r="EI26" s="283"/>
      <c r="EJ26" s="283"/>
      <c r="EK26" s="283"/>
      <c r="EL26" s="283"/>
      <c r="EM26" s="283"/>
      <c r="EN26" s="283"/>
      <c r="EO26" s="283"/>
      <c r="EP26" s="283"/>
      <c r="EQ26" s="283"/>
      <c r="ER26" s="283"/>
      <c r="ES26" s="283"/>
      <c r="ET26" s="283"/>
      <c r="EU26" s="283"/>
      <c r="EV26" s="283"/>
      <c r="EW26" s="283"/>
      <c r="EX26" s="283"/>
      <c r="EY26" s="283"/>
      <c r="EZ26" s="283"/>
      <c r="FA26" s="283"/>
      <c r="FB26" s="283"/>
      <c r="FC26" s="283"/>
      <c r="FD26" s="283"/>
      <c r="FE26" s="283"/>
      <c r="FF26" s="283"/>
      <c r="FG26" s="283"/>
      <c r="FH26" s="283"/>
      <c r="FI26" s="283"/>
      <c r="FJ26" s="283"/>
      <c r="FK26" s="283"/>
      <c r="FL26" s="283"/>
      <c r="FM26" s="283"/>
      <c r="FN26" s="283"/>
      <c r="FO26" s="283"/>
      <c r="FP26" s="283"/>
      <c r="FQ26" s="283"/>
      <c r="FR26" s="283"/>
      <c r="FS26" s="283"/>
      <c r="FT26" s="283"/>
      <c r="FU26" s="283"/>
      <c r="FV26" s="283"/>
      <c r="FW26" s="283"/>
      <c r="FX26" s="283"/>
      <c r="FY26" s="283"/>
      <c r="FZ26" s="283"/>
      <c r="GA26" s="283"/>
      <c r="GB26" s="283"/>
      <c r="GC26" s="283"/>
      <c r="GD26" s="283"/>
      <c r="GE26" s="283"/>
      <c r="GF26" s="283"/>
      <c r="GG26" s="283"/>
      <c r="GH26" s="283"/>
      <c r="GI26" s="283"/>
      <c r="GJ26" s="283"/>
      <c r="GK26" s="283"/>
      <c r="GL26" s="283"/>
      <c r="GM26" s="283"/>
      <c r="GN26" s="283"/>
      <c r="GO26" s="283"/>
      <c r="GP26" s="283"/>
      <c r="GQ26" s="283"/>
      <c r="GR26" s="283"/>
      <c r="GS26" s="283"/>
      <c r="GT26" s="283"/>
      <c r="GU26" s="283"/>
      <c r="GV26" s="283"/>
      <c r="GW26" s="283"/>
      <c r="GX26" s="283"/>
      <c r="GY26" s="283"/>
      <c r="GZ26" s="283"/>
      <c r="HA26" s="283"/>
      <c r="HB26" s="283"/>
      <c r="HC26" s="283"/>
      <c r="HD26" s="283"/>
      <c r="HE26" s="283"/>
      <c r="HF26" s="283"/>
      <c r="HG26" s="283"/>
      <c r="HH26" s="283"/>
      <c r="HI26" s="283"/>
      <c r="HJ26" s="283"/>
      <c r="HK26" s="283"/>
      <c r="HL26" s="283"/>
      <c r="HM26" s="283"/>
      <c r="HN26" s="283"/>
      <c r="HO26" s="283"/>
      <c r="HP26" s="283"/>
      <c r="HQ26" s="283"/>
      <c r="HR26" s="283"/>
      <c r="HS26" s="283"/>
      <c r="HT26" s="283"/>
      <c r="HU26" s="283"/>
      <c r="HV26" s="283"/>
      <c r="HW26" s="283"/>
      <c r="HX26" s="283"/>
      <c r="HY26" s="283"/>
      <c r="HZ26" s="283"/>
      <c r="IA26" s="283"/>
      <c r="IB26" s="283"/>
      <c r="IC26" s="283"/>
      <c r="ID26" s="283"/>
      <c r="IE26" s="283"/>
      <c r="IF26" s="283"/>
      <c r="IG26" s="283"/>
      <c r="IH26" s="283"/>
      <c r="II26" s="283"/>
      <c r="IJ26" s="283"/>
      <c r="IK26" s="283"/>
      <c r="IL26" s="283"/>
      <c r="IM26" s="283"/>
      <c r="IN26" s="283"/>
      <c r="IO26" s="283"/>
      <c r="IP26" s="283"/>
      <c r="IQ26" s="283"/>
      <c r="IR26" s="283"/>
      <c r="IS26" s="283"/>
      <c r="IT26" s="283"/>
      <c r="IU26" s="283"/>
      <c r="IV26" s="283"/>
    </row>
    <row r="27" spans="1:256" s="274" customFormat="1" ht="30.0" customHeight="1" x14ac:dyDescent="0.15">
      <c r="A27" s="251" t="s">
        <v>588</v>
      </c>
      <c r="B27" s="997"/>
      <c r="C27" s="996"/>
      <c r="D27" s="996"/>
      <c r="E27" s="259"/>
      <c r="F27" s="259"/>
      <c r="G27" s="300"/>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c r="DK27" s="283"/>
      <c r="DL27" s="283"/>
      <c r="DM27" s="283"/>
      <c r="DN27" s="283"/>
      <c r="DO27" s="283"/>
      <c r="DP27" s="283"/>
      <c r="DQ27" s="283"/>
      <c r="DR27" s="283"/>
      <c r="DS27" s="283"/>
      <c r="DT27" s="283"/>
      <c r="DU27" s="283"/>
      <c r="DV27" s="283"/>
      <c r="DW27" s="283"/>
      <c r="DX27" s="283"/>
      <c r="DY27" s="283"/>
      <c r="DZ27" s="283"/>
      <c r="EA27" s="283"/>
      <c r="EB27" s="283"/>
      <c r="EC27" s="283"/>
      <c r="ED27" s="283"/>
      <c r="EE27" s="283"/>
      <c r="EF27" s="283"/>
      <c r="EG27" s="283"/>
      <c r="EH27" s="283"/>
      <c r="EI27" s="283"/>
      <c r="EJ27" s="283"/>
      <c r="EK27" s="283"/>
      <c r="EL27" s="283"/>
      <c r="EM27" s="283"/>
      <c r="EN27" s="283"/>
      <c r="EO27" s="283"/>
      <c r="EP27" s="283"/>
      <c r="EQ27" s="283"/>
      <c r="ER27" s="283"/>
      <c r="ES27" s="283"/>
      <c r="ET27" s="283"/>
      <c r="EU27" s="283"/>
      <c r="EV27" s="283"/>
      <c r="EW27" s="283"/>
      <c r="EX27" s="283"/>
      <c r="EY27" s="283"/>
      <c r="EZ27" s="283"/>
      <c r="FA27" s="283"/>
      <c r="FB27" s="283"/>
      <c r="FC27" s="283"/>
      <c r="FD27" s="283"/>
      <c r="FE27" s="283"/>
      <c r="FF27" s="283"/>
      <c r="FG27" s="283"/>
      <c r="FH27" s="283"/>
      <c r="FI27" s="283"/>
      <c r="FJ27" s="283"/>
      <c r="FK27" s="283"/>
      <c r="FL27" s="283"/>
      <c r="FM27" s="283"/>
      <c r="FN27" s="283"/>
      <c r="FO27" s="283"/>
      <c r="FP27" s="283"/>
      <c r="FQ27" s="283"/>
      <c r="FR27" s="283"/>
      <c r="FS27" s="283"/>
      <c r="FT27" s="283"/>
      <c r="FU27" s="283"/>
      <c r="FV27" s="283"/>
      <c r="FW27" s="283"/>
      <c r="FX27" s="283"/>
      <c r="FY27" s="283"/>
      <c r="FZ27" s="283"/>
      <c r="GA27" s="283"/>
      <c r="GB27" s="283"/>
      <c r="GC27" s="283"/>
      <c r="GD27" s="283"/>
      <c r="GE27" s="283"/>
      <c r="GF27" s="283"/>
      <c r="GG27" s="283"/>
      <c r="GH27" s="283"/>
      <c r="GI27" s="283"/>
      <c r="GJ27" s="283"/>
      <c r="GK27" s="283"/>
      <c r="GL27" s="283"/>
      <c r="GM27" s="283"/>
      <c r="GN27" s="283"/>
      <c r="GO27" s="283"/>
      <c r="GP27" s="283"/>
      <c r="GQ27" s="283"/>
      <c r="GR27" s="283"/>
      <c r="GS27" s="283"/>
      <c r="GT27" s="283"/>
      <c r="GU27" s="283"/>
      <c r="GV27" s="283"/>
      <c r="GW27" s="283"/>
      <c r="GX27" s="283"/>
      <c r="GY27" s="283"/>
      <c r="GZ27" s="283"/>
      <c r="HA27" s="283"/>
      <c r="HB27" s="283"/>
      <c r="HC27" s="283"/>
      <c r="HD27" s="283"/>
      <c r="HE27" s="283"/>
      <c r="HF27" s="283"/>
      <c r="HG27" s="283"/>
      <c r="HH27" s="283"/>
      <c r="HI27" s="283"/>
      <c r="HJ27" s="283"/>
      <c r="HK27" s="283"/>
      <c r="HL27" s="283"/>
      <c r="HM27" s="283"/>
      <c r="HN27" s="283"/>
      <c r="HO27" s="283"/>
      <c r="HP27" s="283"/>
      <c r="HQ27" s="283"/>
      <c r="HR27" s="283"/>
      <c r="HS27" s="283"/>
      <c r="HT27" s="283"/>
      <c r="HU27" s="283"/>
      <c r="HV27" s="283"/>
      <c r="HW27" s="283"/>
      <c r="HX27" s="283"/>
      <c r="HY27" s="283"/>
      <c r="HZ27" s="283"/>
      <c r="IA27" s="283"/>
      <c r="IB27" s="283"/>
      <c r="IC27" s="283"/>
      <c r="ID27" s="283"/>
      <c r="IE27" s="283"/>
      <c r="IF27" s="283"/>
      <c r="IG27" s="283"/>
      <c r="IH27" s="283"/>
      <c r="II27" s="283"/>
      <c r="IJ27" s="283"/>
      <c r="IK27" s="283"/>
      <c r="IL27" s="283"/>
      <c r="IM27" s="283"/>
      <c r="IN27" s="283"/>
      <c r="IO27" s="283"/>
      <c r="IP27" s="283"/>
      <c r="IQ27" s="283"/>
      <c r="IR27" s="283"/>
      <c r="IS27" s="283"/>
      <c r="IT27" s="283"/>
      <c r="IU27" s="283"/>
      <c r="IV27" s="283"/>
    </row>
    <row r="28" spans="1:256" s="274" customFormat="1" ht="30.0" customHeight="1" x14ac:dyDescent="0.15">
      <c r="A28" s="248" t="s">
        <v>589</v>
      </c>
      <c r="B28" s="999"/>
      <c r="C28" s="998">
        <v>397</v>
      </c>
      <c r="D28" s="998">
        <v>397</v>
      </c>
      <c r="E28" s="259"/>
      <c r="F28" s="255">
        <v>1</v>
      </c>
      <c r="G28" s="300"/>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c r="DK28" s="283"/>
      <c r="DL28" s="283"/>
      <c r="DM28" s="283"/>
      <c r="DN28" s="283"/>
      <c r="DO28" s="283"/>
      <c r="DP28" s="283"/>
      <c r="DQ28" s="283"/>
      <c r="DR28" s="283"/>
      <c r="DS28" s="283"/>
      <c r="DT28" s="283"/>
      <c r="DU28" s="283"/>
      <c r="DV28" s="283"/>
      <c r="DW28" s="283"/>
      <c r="DX28" s="283"/>
      <c r="DY28" s="283"/>
      <c r="DZ28" s="283"/>
      <c r="EA28" s="283"/>
      <c r="EB28" s="283"/>
      <c r="EC28" s="283"/>
      <c r="ED28" s="283"/>
      <c r="EE28" s="283"/>
      <c r="EF28" s="283"/>
      <c r="EG28" s="283"/>
      <c r="EH28" s="283"/>
      <c r="EI28" s="283"/>
      <c r="EJ28" s="283"/>
      <c r="EK28" s="283"/>
      <c r="EL28" s="283"/>
      <c r="EM28" s="283"/>
      <c r="EN28" s="283"/>
      <c r="EO28" s="283"/>
      <c r="EP28" s="283"/>
      <c r="EQ28" s="283"/>
      <c r="ER28" s="283"/>
      <c r="ES28" s="283"/>
      <c r="ET28" s="283"/>
      <c r="EU28" s="283"/>
      <c r="EV28" s="283"/>
      <c r="EW28" s="283"/>
      <c r="EX28" s="283"/>
      <c r="EY28" s="283"/>
      <c r="EZ28" s="283"/>
      <c r="FA28" s="283"/>
      <c r="FB28" s="283"/>
      <c r="FC28" s="283"/>
      <c r="FD28" s="283"/>
      <c r="FE28" s="283"/>
      <c r="FF28" s="283"/>
      <c r="FG28" s="283"/>
      <c r="FH28" s="283"/>
      <c r="FI28" s="283"/>
      <c r="FJ28" s="283"/>
      <c r="FK28" s="283"/>
      <c r="FL28" s="283"/>
      <c r="FM28" s="283"/>
      <c r="FN28" s="283"/>
      <c r="FO28" s="283"/>
      <c r="FP28" s="283"/>
      <c r="FQ28" s="283"/>
      <c r="FR28" s="283"/>
      <c r="FS28" s="283"/>
      <c r="FT28" s="283"/>
      <c r="FU28" s="283"/>
      <c r="FV28" s="283"/>
      <c r="FW28" s="283"/>
      <c r="FX28" s="283"/>
      <c r="FY28" s="283"/>
      <c r="FZ28" s="283"/>
      <c r="GA28" s="283"/>
      <c r="GB28" s="283"/>
      <c r="GC28" s="283"/>
      <c r="GD28" s="283"/>
      <c r="GE28" s="283"/>
      <c r="GF28" s="283"/>
      <c r="GG28" s="283"/>
      <c r="GH28" s="283"/>
      <c r="GI28" s="283"/>
      <c r="GJ28" s="283"/>
      <c r="GK28" s="283"/>
      <c r="GL28" s="283"/>
      <c r="GM28" s="283"/>
      <c r="GN28" s="283"/>
      <c r="GO28" s="283"/>
      <c r="GP28" s="283"/>
      <c r="GQ28" s="283"/>
      <c r="GR28" s="283"/>
      <c r="GS28" s="283"/>
      <c r="GT28" s="283"/>
      <c r="GU28" s="283"/>
      <c r="GV28" s="283"/>
      <c r="GW28" s="283"/>
      <c r="GX28" s="283"/>
      <c r="GY28" s="283"/>
      <c r="GZ28" s="283"/>
      <c r="HA28" s="283"/>
      <c r="HB28" s="283"/>
      <c r="HC28" s="283"/>
      <c r="HD28" s="283"/>
      <c r="HE28" s="283"/>
      <c r="HF28" s="283"/>
      <c r="HG28" s="283"/>
      <c r="HH28" s="283"/>
      <c r="HI28" s="283"/>
      <c r="HJ28" s="283"/>
      <c r="HK28" s="283"/>
      <c r="HL28" s="283"/>
      <c r="HM28" s="283"/>
      <c r="HN28" s="283"/>
      <c r="HO28" s="283"/>
      <c r="HP28" s="283"/>
      <c r="HQ28" s="283"/>
      <c r="HR28" s="283"/>
      <c r="HS28" s="283"/>
      <c r="HT28" s="283"/>
      <c r="HU28" s="283"/>
      <c r="HV28" s="283"/>
      <c r="HW28" s="283"/>
      <c r="HX28" s="283"/>
      <c r="HY28" s="283"/>
      <c r="HZ28" s="283"/>
      <c r="IA28" s="283"/>
      <c r="IB28" s="283"/>
      <c r="IC28" s="283"/>
      <c r="ID28" s="283"/>
      <c r="IE28" s="283"/>
      <c r="IF28" s="283"/>
      <c r="IG28" s="283"/>
      <c r="IH28" s="283"/>
      <c r="II28" s="283"/>
      <c r="IJ28" s="283"/>
      <c r="IK28" s="283"/>
      <c r="IL28" s="283"/>
      <c r="IM28" s="283"/>
      <c r="IN28" s="283"/>
      <c r="IO28" s="283"/>
      <c r="IP28" s="283"/>
      <c r="IQ28" s="283"/>
      <c r="IR28" s="283"/>
      <c r="IS28" s="283"/>
      <c r="IT28" s="283"/>
      <c r="IU28" s="283"/>
      <c r="IV28" s="283"/>
    </row>
    <row r="29" spans="1:256" s="274" customFormat="1" ht="30.0" customHeight="1" x14ac:dyDescent="0.15">
      <c r="A29" s="248" t="s">
        <v>590</v>
      </c>
      <c r="B29" s="997"/>
      <c r="C29" s="996"/>
      <c r="D29" s="996"/>
      <c r="E29" s="259"/>
      <c r="F29" s="259"/>
      <c r="G29" s="300"/>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c r="DK29" s="283"/>
      <c r="DL29" s="283"/>
      <c r="DM29" s="283"/>
      <c r="DN29" s="283"/>
      <c r="DO29" s="283"/>
      <c r="DP29" s="283"/>
      <c r="DQ29" s="283"/>
      <c r="DR29" s="283"/>
      <c r="DS29" s="283"/>
      <c r="DT29" s="283"/>
      <c r="DU29" s="283"/>
      <c r="DV29" s="283"/>
      <c r="DW29" s="283"/>
      <c r="DX29" s="283"/>
      <c r="DY29" s="283"/>
      <c r="DZ29" s="283"/>
      <c r="EA29" s="283"/>
      <c r="EB29" s="283"/>
      <c r="EC29" s="283"/>
      <c r="ED29" s="283"/>
      <c r="EE29" s="283"/>
      <c r="EF29" s="283"/>
      <c r="EG29" s="283"/>
      <c r="EH29" s="283"/>
      <c r="EI29" s="283"/>
      <c r="EJ29" s="283"/>
      <c r="EK29" s="283"/>
      <c r="EL29" s="283"/>
      <c r="EM29" s="283"/>
      <c r="EN29" s="283"/>
      <c r="EO29" s="283"/>
      <c r="EP29" s="283"/>
      <c r="EQ29" s="283"/>
      <c r="ER29" s="283"/>
      <c r="ES29" s="283"/>
      <c r="ET29" s="283"/>
      <c r="EU29" s="283"/>
      <c r="EV29" s="283"/>
      <c r="EW29" s="283"/>
      <c r="EX29" s="283"/>
      <c r="EY29" s="283"/>
      <c r="EZ29" s="283"/>
      <c r="FA29" s="283"/>
      <c r="FB29" s="283"/>
      <c r="FC29" s="283"/>
      <c r="FD29" s="283"/>
      <c r="FE29" s="283"/>
      <c r="FF29" s="283"/>
      <c r="FG29" s="283"/>
      <c r="FH29" s="283"/>
      <c r="FI29" s="283"/>
      <c r="FJ29" s="283"/>
      <c r="FK29" s="283"/>
      <c r="FL29" s="283"/>
      <c r="FM29" s="283"/>
      <c r="FN29" s="283"/>
      <c r="FO29" s="283"/>
      <c r="FP29" s="283"/>
      <c r="FQ29" s="283"/>
      <c r="FR29" s="283"/>
      <c r="FS29" s="283"/>
      <c r="FT29" s="283"/>
      <c r="FU29" s="283"/>
      <c r="FV29" s="283"/>
      <c r="FW29" s="283"/>
      <c r="FX29" s="283"/>
      <c r="FY29" s="283"/>
      <c r="FZ29" s="283"/>
      <c r="GA29" s="283"/>
      <c r="GB29" s="283"/>
      <c r="GC29" s="283"/>
      <c r="GD29" s="283"/>
      <c r="GE29" s="283"/>
      <c r="GF29" s="283"/>
      <c r="GG29" s="283"/>
      <c r="GH29" s="283"/>
      <c r="GI29" s="283"/>
      <c r="GJ29" s="283"/>
      <c r="GK29" s="283"/>
      <c r="GL29" s="283"/>
      <c r="GM29" s="283"/>
      <c r="GN29" s="283"/>
      <c r="GO29" s="283"/>
      <c r="GP29" s="283"/>
      <c r="GQ29" s="283"/>
      <c r="GR29" s="283"/>
      <c r="GS29" s="283"/>
      <c r="GT29" s="283"/>
      <c r="GU29" s="283"/>
      <c r="GV29" s="283"/>
      <c r="GW29" s="283"/>
      <c r="GX29" s="283"/>
      <c r="GY29" s="283"/>
      <c r="GZ29" s="283"/>
      <c r="HA29" s="283"/>
      <c r="HB29" s="283"/>
      <c r="HC29" s="283"/>
      <c r="HD29" s="283"/>
      <c r="HE29" s="283"/>
      <c r="HF29" s="283"/>
      <c r="HG29" s="283"/>
      <c r="HH29" s="283"/>
      <c r="HI29" s="283"/>
      <c r="HJ29" s="283"/>
      <c r="HK29" s="283"/>
      <c r="HL29" s="283"/>
      <c r="HM29" s="283"/>
      <c r="HN29" s="283"/>
      <c r="HO29" s="283"/>
      <c r="HP29" s="283"/>
      <c r="HQ29" s="283"/>
      <c r="HR29" s="283"/>
      <c r="HS29" s="283"/>
      <c r="HT29" s="283"/>
      <c r="HU29" s="283"/>
      <c r="HV29" s="283"/>
      <c r="HW29" s="283"/>
      <c r="HX29" s="283"/>
      <c r="HY29" s="283"/>
      <c r="HZ29" s="283"/>
      <c r="IA29" s="283"/>
      <c r="IB29" s="283"/>
      <c r="IC29" s="283"/>
      <c r="ID29" s="283"/>
      <c r="IE29" s="283"/>
      <c r="IF29" s="283"/>
      <c r="IG29" s="283"/>
      <c r="IH29" s="283"/>
      <c r="II29" s="283"/>
      <c r="IJ29" s="283"/>
      <c r="IK29" s="283"/>
      <c r="IL29" s="283"/>
      <c r="IM29" s="283"/>
      <c r="IN29" s="283"/>
      <c r="IO29" s="283"/>
      <c r="IP29" s="283"/>
      <c r="IQ29" s="283"/>
      <c r="IR29" s="283"/>
      <c r="IS29" s="283"/>
      <c r="IT29" s="283"/>
      <c r="IU29" s="283"/>
      <c r="IV29" s="283"/>
    </row>
    <row r="30" spans="1:256" s="274" customFormat="1" ht="30.0" customHeight="1" x14ac:dyDescent="0.15">
      <c r="A30" s="248" t="s">
        <v>591</v>
      </c>
      <c r="B30" s="997"/>
      <c r="C30" s="996"/>
      <c r="D30" s="996"/>
      <c r="E30" s="259"/>
      <c r="F30" s="259"/>
      <c r="G30" s="300"/>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c r="DJ30" s="283"/>
      <c r="DK30" s="283"/>
      <c r="DL30" s="283"/>
      <c r="DM30" s="283"/>
      <c r="DN30" s="283"/>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3"/>
      <c r="EK30" s="283"/>
      <c r="EL30" s="283"/>
      <c r="EM30" s="283"/>
      <c r="EN30" s="283"/>
      <c r="EO30" s="283"/>
      <c r="EP30" s="283"/>
      <c r="EQ30" s="283"/>
      <c r="ER30" s="283"/>
      <c r="ES30" s="283"/>
      <c r="ET30" s="283"/>
      <c r="EU30" s="283"/>
      <c r="EV30" s="283"/>
      <c r="EW30" s="283"/>
      <c r="EX30" s="283"/>
      <c r="EY30" s="283"/>
      <c r="EZ30" s="283"/>
      <c r="FA30" s="283"/>
      <c r="FB30" s="283"/>
      <c r="FC30" s="283"/>
      <c r="FD30" s="283"/>
      <c r="FE30" s="283"/>
      <c r="FF30" s="283"/>
      <c r="FG30" s="283"/>
      <c r="FH30" s="283"/>
      <c r="FI30" s="283"/>
      <c r="FJ30" s="283"/>
      <c r="FK30" s="283"/>
      <c r="FL30" s="283"/>
      <c r="FM30" s="283"/>
      <c r="FN30" s="283"/>
      <c r="FO30" s="283"/>
      <c r="FP30" s="283"/>
      <c r="FQ30" s="283"/>
      <c r="FR30" s="283"/>
      <c r="FS30" s="283"/>
      <c r="FT30" s="283"/>
      <c r="FU30" s="283"/>
      <c r="FV30" s="283"/>
      <c r="FW30" s="283"/>
      <c r="FX30" s="283"/>
      <c r="FY30" s="283"/>
      <c r="FZ30" s="283"/>
      <c r="GA30" s="283"/>
      <c r="GB30" s="283"/>
      <c r="GC30" s="283"/>
      <c r="GD30" s="283"/>
      <c r="GE30" s="283"/>
      <c r="GF30" s="283"/>
      <c r="GG30" s="283"/>
      <c r="GH30" s="283"/>
      <c r="GI30" s="283"/>
      <c r="GJ30" s="283"/>
      <c r="GK30" s="283"/>
      <c r="GL30" s="283"/>
      <c r="GM30" s="283"/>
      <c r="GN30" s="283"/>
      <c r="GO30" s="283"/>
      <c r="GP30" s="283"/>
      <c r="GQ30" s="283"/>
      <c r="GR30" s="283"/>
      <c r="GS30" s="283"/>
      <c r="GT30" s="283"/>
      <c r="GU30" s="283"/>
      <c r="GV30" s="283"/>
      <c r="GW30" s="283"/>
      <c r="GX30" s="283"/>
      <c r="GY30" s="283"/>
      <c r="GZ30" s="283"/>
      <c r="HA30" s="283"/>
      <c r="HB30" s="283"/>
      <c r="HC30" s="283"/>
      <c r="HD30" s="283"/>
      <c r="HE30" s="283"/>
      <c r="HF30" s="283"/>
      <c r="HG30" s="283"/>
      <c r="HH30" s="283"/>
      <c r="HI30" s="283"/>
      <c r="HJ30" s="283"/>
      <c r="HK30" s="283"/>
      <c r="HL30" s="283"/>
      <c r="HM30" s="283"/>
      <c r="HN30" s="283"/>
      <c r="HO30" s="283"/>
      <c r="HP30" s="283"/>
      <c r="HQ30" s="283"/>
      <c r="HR30" s="283"/>
      <c r="HS30" s="283"/>
      <c r="HT30" s="283"/>
      <c r="HU30" s="283"/>
      <c r="HV30" s="283"/>
      <c r="HW30" s="283"/>
      <c r="HX30" s="283"/>
      <c r="HY30" s="283"/>
      <c r="HZ30" s="283"/>
      <c r="IA30" s="283"/>
      <c r="IB30" s="283"/>
      <c r="IC30" s="283"/>
      <c r="ID30" s="283"/>
      <c r="IE30" s="283"/>
      <c r="IF30" s="283"/>
      <c r="IG30" s="283"/>
      <c r="IH30" s="283"/>
      <c r="II30" s="283"/>
      <c r="IJ30" s="283"/>
      <c r="IK30" s="283"/>
      <c r="IL30" s="283"/>
      <c r="IM30" s="283"/>
      <c r="IN30" s="283"/>
      <c r="IO30" s="283"/>
      <c r="IP30" s="283"/>
      <c r="IQ30" s="283"/>
      <c r="IR30" s="283"/>
      <c r="IS30" s="283"/>
      <c r="IT30" s="283"/>
      <c r="IU30" s="283"/>
      <c r="IV30" s="283"/>
    </row>
    <row r="31" spans="1:256" s="274" customFormat="1" ht="30.0" customHeight="1" x14ac:dyDescent="0.15">
      <c r="A31" s="248" t="s">
        <v>592</v>
      </c>
      <c r="B31" s="997"/>
      <c r="C31" s="996"/>
      <c r="D31" s="996"/>
      <c r="E31" s="259"/>
      <c r="F31" s="259"/>
      <c r="G31" s="300"/>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c r="DK31" s="283"/>
      <c r="DL31" s="283"/>
      <c r="DM31" s="283"/>
      <c r="DN31" s="283"/>
      <c r="DO31" s="283"/>
      <c r="DP31" s="283"/>
      <c r="DQ31" s="283"/>
      <c r="DR31" s="283"/>
      <c r="DS31" s="283"/>
      <c r="DT31" s="283"/>
      <c r="DU31" s="283"/>
      <c r="DV31" s="283"/>
      <c r="DW31" s="283"/>
      <c r="DX31" s="283"/>
      <c r="DY31" s="283"/>
      <c r="DZ31" s="283"/>
      <c r="EA31" s="283"/>
      <c r="EB31" s="283"/>
      <c r="EC31" s="283"/>
      <c r="ED31" s="283"/>
      <c r="EE31" s="283"/>
      <c r="EF31" s="283"/>
      <c r="EG31" s="283"/>
      <c r="EH31" s="283"/>
      <c r="EI31" s="283"/>
      <c r="EJ31" s="283"/>
      <c r="EK31" s="283"/>
      <c r="EL31" s="283"/>
      <c r="EM31" s="283"/>
      <c r="EN31" s="283"/>
      <c r="EO31" s="283"/>
      <c r="EP31" s="283"/>
      <c r="EQ31" s="283"/>
      <c r="ER31" s="283"/>
      <c r="ES31" s="283"/>
      <c r="ET31" s="283"/>
      <c r="EU31" s="283"/>
      <c r="EV31" s="283"/>
      <c r="EW31" s="283"/>
      <c r="EX31" s="283"/>
      <c r="EY31" s="283"/>
      <c r="EZ31" s="283"/>
      <c r="FA31" s="283"/>
      <c r="FB31" s="283"/>
      <c r="FC31" s="283"/>
      <c r="FD31" s="283"/>
      <c r="FE31" s="283"/>
      <c r="FF31" s="283"/>
      <c r="FG31" s="283"/>
      <c r="FH31" s="283"/>
      <c r="FI31" s="283"/>
      <c r="FJ31" s="283"/>
      <c r="FK31" s="283"/>
      <c r="FL31" s="283"/>
      <c r="FM31" s="283"/>
      <c r="FN31" s="283"/>
      <c r="FO31" s="283"/>
      <c r="FP31" s="283"/>
      <c r="FQ31" s="283"/>
      <c r="FR31" s="283"/>
      <c r="FS31" s="283"/>
      <c r="FT31" s="283"/>
      <c r="FU31" s="283"/>
      <c r="FV31" s="283"/>
      <c r="FW31" s="283"/>
      <c r="FX31" s="283"/>
      <c r="FY31" s="283"/>
      <c r="FZ31" s="283"/>
      <c r="GA31" s="283"/>
      <c r="GB31" s="283"/>
      <c r="GC31" s="283"/>
      <c r="GD31" s="283"/>
      <c r="GE31" s="283"/>
      <c r="GF31" s="283"/>
      <c r="GG31" s="283"/>
      <c r="GH31" s="283"/>
      <c r="GI31" s="283"/>
      <c r="GJ31" s="283"/>
      <c r="GK31" s="283"/>
      <c r="GL31" s="283"/>
      <c r="GM31" s="283"/>
      <c r="GN31" s="283"/>
      <c r="GO31" s="283"/>
      <c r="GP31" s="283"/>
      <c r="GQ31" s="283"/>
      <c r="GR31" s="283"/>
      <c r="GS31" s="283"/>
      <c r="GT31" s="283"/>
      <c r="GU31" s="283"/>
      <c r="GV31" s="283"/>
      <c r="GW31" s="283"/>
      <c r="GX31" s="283"/>
      <c r="GY31" s="283"/>
      <c r="GZ31" s="283"/>
      <c r="HA31" s="283"/>
      <c r="HB31" s="283"/>
      <c r="HC31" s="283"/>
      <c r="HD31" s="283"/>
      <c r="HE31" s="283"/>
      <c r="HF31" s="283"/>
      <c r="HG31" s="283"/>
      <c r="HH31" s="283"/>
      <c r="HI31" s="283"/>
      <c r="HJ31" s="283"/>
      <c r="HK31" s="283"/>
      <c r="HL31" s="283"/>
      <c r="HM31" s="283"/>
      <c r="HN31" s="283"/>
      <c r="HO31" s="283"/>
      <c r="HP31" s="283"/>
      <c r="HQ31" s="283"/>
      <c r="HR31" s="283"/>
      <c r="HS31" s="283"/>
      <c r="HT31" s="283"/>
      <c r="HU31" s="283"/>
      <c r="HV31" s="283"/>
      <c r="HW31" s="283"/>
      <c r="HX31" s="283"/>
      <c r="HY31" s="283"/>
      <c r="HZ31" s="283"/>
      <c r="IA31" s="283"/>
      <c r="IB31" s="283"/>
      <c r="IC31" s="283"/>
      <c r="ID31" s="283"/>
      <c r="IE31" s="283"/>
      <c r="IF31" s="283"/>
      <c r="IG31" s="283"/>
      <c r="IH31" s="283"/>
      <c r="II31" s="283"/>
      <c r="IJ31" s="283"/>
      <c r="IK31" s="283"/>
      <c r="IL31" s="283"/>
      <c r="IM31" s="283"/>
      <c r="IN31" s="283"/>
      <c r="IO31" s="283"/>
      <c r="IP31" s="283"/>
      <c r="IQ31" s="283"/>
      <c r="IR31" s="283"/>
      <c r="IS31" s="283"/>
      <c r="IT31" s="283"/>
      <c r="IU31" s="283"/>
      <c r="IV31" s="283"/>
    </row>
    <row r="32" spans="1:256" s="274" customFormat="1" ht="30.0" customHeight="1" x14ac:dyDescent="0.15">
      <c r="A32" s="248" t="s">
        <v>593</v>
      </c>
      <c r="B32" s="999">
        <f>B33</f>
        <v>0</v>
      </c>
      <c r="C32" s="999">
        <f>C33</f>
        <v>347</v>
      </c>
      <c r="D32" s="999">
        <f>D33</f>
        <v>347</v>
      </c>
      <c r="E32" s="259">
        <f>E33</f>
        <v>0</v>
      </c>
      <c r="F32" s="255">
        <v>-0.846187943262411</v>
      </c>
      <c r="G32" s="300"/>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c r="DJ32" s="283"/>
      <c r="DK32" s="283"/>
      <c r="DL32" s="283"/>
      <c r="DM32" s="283"/>
      <c r="DN32" s="283"/>
      <c r="DO32" s="283"/>
      <c r="DP32" s="283"/>
      <c r="DQ32" s="283"/>
      <c r="DR32" s="283"/>
      <c r="DS32" s="283"/>
      <c r="DT32" s="283"/>
      <c r="DU32" s="283"/>
      <c r="DV32" s="283"/>
      <c r="DW32" s="283"/>
      <c r="DX32" s="283"/>
      <c r="DY32" s="283"/>
      <c r="DZ32" s="283"/>
      <c r="EA32" s="283"/>
      <c r="EB32" s="283"/>
      <c r="EC32" s="283"/>
      <c r="ED32" s="283"/>
      <c r="EE32" s="283"/>
      <c r="EF32" s="283"/>
      <c r="EG32" s="283"/>
      <c r="EH32" s="283"/>
      <c r="EI32" s="283"/>
      <c r="EJ32" s="283"/>
      <c r="EK32" s="283"/>
      <c r="EL32" s="283"/>
      <c r="EM32" s="283"/>
      <c r="EN32" s="283"/>
      <c r="EO32" s="283"/>
      <c r="EP32" s="283"/>
      <c r="EQ32" s="283"/>
      <c r="ER32" s="283"/>
      <c r="ES32" s="283"/>
      <c r="ET32" s="283"/>
      <c r="EU32" s="283"/>
      <c r="EV32" s="283"/>
      <c r="EW32" s="283"/>
      <c r="EX32" s="283"/>
      <c r="EY32" s="283"/>
      <c r="EZ32" s="283"/>
      <c r="FA32" s="283"/>
      <c r="FB32" s="283"/>
      <c r="FC32" s="283"/>
      <c r="FD32" s="283"/>
      <c r="FE32" s="283"/>
      <c r="FF32" s="283"/>
      <c r="FG32" s="283"/>
      <c r="FH32" s="283"/>
      <c r="FI32" s="283"/>
      <c r="FJ32" s="283"/>
      <c r="FK32" s="283"/>
      <c r="FL32" s="283"/>
      <c r="FM32" s="283"/>
      <c r="FN32" s="283"/>
      <c r="FO32" s="283"/>
      <c r="FP32" s="283"/>
      <c r="FQ32" s="283"/>
      <c r="FR32" s="283"/>
      <c r="FS32" s="283"/>
      <c r="FT32" s="283"/>
      <c r="FU32" s="283"/>
      <c r="FV32" s="283"/>
      <c r="FW32" s="283"/>
      <c r="FX32" s="283"/>
      <c r="FY32" s="283"/>
      <c r="FZ32" s="283"/>
      <c r="GA32" s="283"/>
      <c r="GB32" s="283"/>
      <c r="GC32" s="283"/>
      <c r="GD32" s="283"/>
      <c r="GE32" s="283"/>
      <c r="GF32" s="283"/>
      <c r="GG32" s="283"/>
      <c r="GH32" s="283"/>
      <c r="GI32" s="283"/>
      <c r="GJ32" s="283"/>
      <c r="GK32" s="283"/>
      <c r="GL32" s="283"/>
      <c r="GM32" s="283"/>
      <c r="GN32" s="283"/>
      <c r="GO32" s="283"/>
      <c r="GP32" s="283"/>
      <c r="GQ32" s="283"/>
      <c r="GR32" s="283"/>
      <c r="GS32" s="283"/>
      <c r="GT32" s="283"/>
      <c r="GU32" s="283"/>
      <c r="GV32" s="283"/>
      <c r="GW32" s="283"/>
      <c r="GX32" s="283"/>
      <c r="GY32" s="283"/>
      <c r="GZ32" s="283"/>
      <c r="HA32" s="283"/>
      <c r="HB32" s="283"/>
      <c r="HC32" s="283"/>
      <c r="HD32" s="283"/>
      <c r="HE32" s="283"/>
      <c r="HF32" s="283"/>
      <c r="HG32" s="283"/>
      <c r="HH32" s="283"/>
      <c r="HI32" s="283"/>
      <c r="HJ32" s="283"/>
      <c r="HK32" s="283"/>
      <c r="HL32" s="283"/>
      <c r="HM32" s="283"/>
      <c r="HN32" s="283"/>
      <c r="HO32" s="283"/>
      <c r="HP32" s="283"/>
      <c r="HQ32" s="283"/>
      <c r="HR32" s="283"/>
      <c r="HS32" s="283"/>
      <c r="HT32" s="283"/>
      <c r="HU32" s="283"/>
      <c r="HV32" s="283"/>
      <c r="HW32" s="283"/>
      <c r="HX32" s="283"/>
      <c r="HY32" s="283"/>
      <c r="HZ32" s="283"/>
      <c r="IA32" s="283"/>
      <c r="IB32" s="283"/>
      <c r="IC32" s="283"/>
      <c r="ID32" s="283"/>
      <c r="IE32" s="283"/>
      <c r="IF32" s="283"/>
      <c r="IG32" s="283"/>
      <c r="IH32" s="283"/>
      <c r="II32" s="283"/>
      <c r="IJ32" s="283"/>
      <c r="IK32" s="283"/>
      <c r="IL32" s="283"/>
      <c r="IM32" s="283"/>
      <c r="IN32" s="283"/>
      <c r="IO32" s="283"/>
      <c r="IP32" s="283"/>
      <c r="IQ32" s="283"/>
      <c r="IR32" s="283"/>
      <c r="IS32" s="283"/>
      <c r="IT32" s="283"/>
      <c r="IU32" s="283"/>
      <c r="IV32" s="283"/>
    </row>
    <row r="33" spans="1:256" s="274" customFormat="1" ht="30.0" customHeight="1" x14ac:dyDescent="0.15">
      <c r="A33" s="251" t="s">
        <v>594</v>
      </c>
      <c r="B33" s="997">
        <f>SUM(B34:B39)</f>
        <v>0</v>
      </c>
      <c r="C33" s="997">
        <f>SUM(C34:C39)</f>
        <v>347</v>
      </c>
      <c r="D33" s="997">
        <f>SUM(D34:D39)</f>
        <v>347</v>
      </c>
      <c r="E33" s="259">
        <f>SUM(E34:E39)</f>
        <v>0</v>
      </c>
      <c r="F33" s="259">
        <v>-0.846187943262411</v>
      </c>
      <c r="G33" s="300"/>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c r="DJ33" s="283"/>
      <c r="DK33" s="283"/>
      <c r="DL33" s="283"/>
      <c r="DM33" s="283"/>
      <c r="DN33" s="283"/>
      <c r="DO33" s="283"/>
      <c r="DP33" s="283"/>
      <c r="DQ33" s="283"/>
      <c r="DR33" s="283"/>
      <c r="DS33" s="283"/>
      <c r="DT33" s="283"/>
      <c r="DU33" s="283"/>
      <c r="DV33" s="283"/>
      <c r="DW33" s="283"/>
      <c r="DX33" s="283"/>
      <c r="DY33" s="283"/>
      <c r="DZ33" s="283"/>
      <c r="EA33" s="283"/>
      <c r="EB33" s="283"/>
      <c r="EC33" s="283"/>
      <c r="ED33" s="283"/>
      <c r="EE33" s="283"/>
      <c r="EF33" s="283"/>
      <c r="EG33" s="283"/>
      <c r="EH33" s="283"/>
      <c r="EI33" s="283"/>
      <c r="EJ33" s="283"/>
      <c r="EK33" s="283"/>
      <c r="EL33" s="283"/>
      <c r="EM33" s="283"/>
      <c r="EN33" s="283"/>
      <c r="EO33" s="283"/>
      <c r="EP33" s="283"/>
      <c r="EQ33" s="283"/>
      <c r="ER33" s="283"/>
      <c r="ES33" s="283"/>
      <c r="ET33" s="283"/>
      <c r="EU33" s="283"/>
      <c r="EV33" s="283"/>
      <c r="EW33" s="283"/>
      <c r="EX33" s="283"/>
      <c r="EY33" s="283"/>
      <c r="EZ33" s="283"/>
      <c r="FA33" s="283"/>
      <c r="FB33" s="283"/>
      <c r="FC33" s="283"/>
      <c r="FD33" s="283"/>
      <c r="FE33" s="283"/>
      <c r="FF33" s="283"/>
      <c r="FG33" s="283"/>
      <c r="FH33" s="283"/>
      <c r="FI33" s="283"/>
      <c r="FJ33" s="283"/>
      <c r="FK33" s="283"/>
      <c r="FL33" s="283"/>
      <c r="FM33" s="283"/>
      <c r="FN33" s="283"/>
      <c r="FO33" s="283"/>
      <c r="FP33" s="283"/>
      <c r="FQ33" s="283"/>
      <c r="FR33" s="283"/>
      <c r="FS33" s="283"/>
      <c r="FT33" s="283"/>
      <c r="FU33" s="283"/>
      <c r="FV33" s="283"/>
      <c r="FW33" s="283"/>
      <c r="FX33" s="283"/>
      <c r="FY33" s="283"/>
      <c r="FZ33" s="283"/>
      <c r="GA33" s="283"/>
      <c r="GB33" s="283"/>
      <c r="GC33" s="283"/>
      <c r="GD33" s="283"/>
      <c r="GE33" s="283"/>
      <c r="GF33" s="283"/>
      <c r="GG33" s="283"/>
      <c r="GH33" s="283"/>
      <c r="GI33" s="283"/>
      <c r="GJ33" s="283"/>
      <c r="GK33" s="283"/>
      <c r="GL33" s="283"/>
      <c r="GM33" s="283"/>
      <c r="GN33" s="283"/>
      <c r="GO33" s="283"/>
      <c r="GP33" s="283"/>
      <c r="GQ33" s="283"/>
      <c r="GR33" s="283"/>
      <c r="GS33" s="283"/>
      <c r="GT33" s="283"/>
      <c r="GU33" s="283"/>
      <c r="GV33" s="283"/>
      <c r="GW33" s="283"/>
      <c r="GX33" s="283"/>
      <c r="GY33" s="283"/>
      <c r="GZ33" s="283"/>
      <c r="HA33" s="283"/>
      <c r="HB33" s="283"/>
      <c r="HC33" s="283"/>
      <c r="HD33" s="283"/>
      <c r="HE33" s="283"/>
      <c r="HF33" s="283"/>
      <c r="HG33" s="283"/>
      <c r="HH33" s="283"/>
      <c r="HI33" s="283"/>
      <c r="HJ33" s="283"/>
      <c r="HK33" s="283"/>
      <c r="HL33" s="283"/>
      <c r="HM33" s="283"/>
      <c r="HN33" s="283"/>
      <c r="HO33" s="283"/>
      <c r="HP33" s="283"/>
      <c r="HQ33" s="283"/>
      <c r="HR33" s="283"/>
      <c r="HS33" s="283"/>
      <c r="HT33" s="283"/>
      <c r="HU33" s="283"/>
      <c r="HV33" s="283"/>
      <c r="HW33" s="283"/>
      <c r="HX33" s="283"/>
      <c r="HY33" s="283"/>
      <c r="HZ33" s="283"/>
      <c r="IA33" s="283"/>
      <c r="IB33" s="283"/>
      <c r="IC33" s="283"/>
      <c r="ID33" s="283"/>
      <c r="IE33" s="283"/>
      <c r="IF33" s="283"/>
      <c r="IG33" s="283"/>
      <c r="IH33" s="283"/>
      <c r="II33" s="283"/>
      <c r="IJ33" s="283"/>
      <c r="IK33" s="283"/>
      <c r="IL33" s="283"/>
      <c r="IM33" s="283"/>
      <c r="IN33" s="283"/>
      <c r="IO33" s="283"/>
      <c r="IP33" s="283"/>
      <c r="IQ33" s="283"/>
      <c r="IR33" s="283"/>
      <c r="IS33" s="283"/>
      <c r="IT33" s="283"/>
      <c r="IU33" s="283"/>
      <c r="IV33" s="283"/>
    </row>
    <row r="34" spans="1:256" s="274" customFormat="1" ht="30.0" customHeight="1" x14ac:dyDescent="0.15">
      <c r="A34" s="251" t="s">
        <v>595</v>
      </c>
      <c r="B34" s="997"/>
      <c r="C34" s="996">
        <v>189</v>
      </c>
      <c r="D34" s="996">
        <v>189</v>
      </c>
      <c r="E34" s="259"/>
      <c r="F34" s="259">
        <v>0.615384615384615</v>
      </c>
      <c r="G34" s="300"/>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c r="DK34" s="283"/>
      <c r="DL34" s="283"/>
      <c r="DM34" s="283"/>
      <c r="DN34" s="283"/>
      <c r="DO34" s="283"/>
      <c r="DP34" s="283"/>
      <c r="DQ34" s="283"/>
      <c r="DR34" s="283"/>
      <c r="DS34" s="283"/>
      <c r="DT34" s="283"/>
      <c r="DU34" s="283"/>
      <c r="DV34" s="283"/>
      <c r="DW34" s="283"/>
      <c r="DX34" s="283"/>
      <c r="DY34" s="283"/>
      <c r="DZ34" s="283"/>
      <c r="EA34" s="283"/>
      <c r="EB34" s="283"/>
      <c r="EC34" s="283"/>
      <c r="ED34" s="283"/>
      <c r="EE34" s="283"/>
      <c r="EF34" s="283"/>
      <c r="EG34" s="283"/>
      <c r="EH34" s="283"/>
      <c r="EI34" s="283"/>
      <c r="EJ34" s="283"/>
      <c r="EK34" s="283"/>
      <c r="EL34" s="283"/>
      <c r="EM34" s="283"/>
      <c r="EN34" s="283"/>
      <c r="EO34" s="283"/>
      <c r="EP34" s="283"/>
      <c r="EQ34" s="283"/>
      <c r="ER34" s="283"/>
      <c r="ES34" s="283"/>
      <c r="ET34" s="283"/>
      <c r="EU34" s="283"/>
      <c r="EV34" s="283"/>
      <c r="EW34" s="283"/>
      <c r="EX34" s="283"/>
      <c r="EY34" s="283"/>
      <c r="EZ34" s="283"/>
      <c r="FA34" s="283"/>
      <c r="FB34" s="283"/>
      <c r="FC34" s="283"/>
      <c r="FD34" s="283"/>
      <c r="FE34" s="283"/>
      <c r="FF34" s="283"/>
      <c r="FG34" s="283"/>
      <c r="FH34" s="283"/>
      <c r="FI34" s="283"/>
      <c r="FJ34" s="283"/>
      <c r="FK34" s="283"/>
      <c r="FL34" s="283"/>
      <c r="FM34" s="283"/>
      <c r="FN34" s="283"/>
      <c r="FO34" s="283"/>
      <c r="FP34" s="283"/>
      <c r="FQ34" s="283"/>
      <c r="FR34" s="283"/>
      <c r="FS34" s="283"/>
      <c r="FT34" s="283"/>
      <c r="FU34" s="283"/>
      <c r="FV34" s="283"/>
      <c r="FW34" s="283"/>
      <c r="FX34" s="283"/>
      <c r="FY34" s="283"/>
      <c r="FZ34" s="283"/>
      <c r="GA34" s="283"/>
      <c r="GB34" s="283"/>
      <c r="GC34" s="283"/>
      <c r="GD34" s="283"/>
      <c r="GE34" s="283"/>
      <c r="GF34" s="283"/>
      <c r="GG34" s="283"/>
      <c r="GH34" s="283"/>
      <c r="GI34" s="283"/>
      <c r="GJ34" s="283"/>
      <c r="GK34" s="283"/>
      <c r="GL34" s="283"/>
      <c r="GM34" s="283"/>
      <c r="GN34" s="283"/>
      <c r="GO34" s="283"/>
      <c r="GP34" s="283"/>
      <c r="GQ34" s="283"/>
      <c r="GR34" s="283"/>
      <c r="GS34" s="283"/>
      <c r="GT34" s="283"/>
      <c r="GU34" s="283"/>
      <c r="GV34" s="283"/>
      <c r="GW34" s="283"/>
      <c r="GX34" s="283"/>
      <c r="GY34" s="283"/>
      <c r="GZ34" s="283"/>
      <c r="HA34" s="283"/>
      <c r="HB34" s="283"/>
      <c r="HC34" s="283"/>
      <c r="HD34" s="283"/>
      <c r="HE34" s="283"/>
      <c r="HF34" s="283"/>
      <c r="HG34" s="283"/>
      <c r="HH34" s="283"/>
      <c r="HI34" s="283"/>
      <c r="HJ34" s="283"/>
      <c r="HK34" s="283"/>
      <c r="HL34" s="283"/>
      <c r="HM34" s="283"/>
      <c r="HN34" s="283"/>
      <c r="HO34" s="283"/>
      <c r="HP34" s="283"/>
      <c r="HQ34" s="283"/>
      <c r="HR34" s="283"/>
      <c r="HS34" s="283"/>
      <c r="HT34" s="283"/>
      <c r="HU34" s="283"/>
      <c r="HV34" s="283"/>
      <c r="HW34" s="283"/>
      <c r="HX34" s="283"/>
      <c r="HY34" s="283"/>
      <c r="HZ34" s="283"/>
      <c r="IA34" s="283"/>
      <c r="IB34" s="283"/>
      <c r="IC34" s="283"/>
      <c r="ID34" s="283"/>
      <c r="IE34" s="283"/>
      <c r="IF34" s="283"/>
      <c r="IG34" s="283"/>
      <c r="IH34" s="283"/>
      <c r="II34" s="283"/>
      <c r="IJ34" s="283"/>
      <c r="IK34" s="283"/>
      <c r="IL34" s="283"/>
      <c r="IM34" s="283"/>
      <c r="IN34" s="283"/>
      <c r="IO34" s="283"/>
      <c r="IP34" s="283"/>
      <c r="IQ34" s="283"/>
      <c r="IR34" s="283"/>
      <c r="IS34" s="283"/>
      <c r="IT34" s="283"/>
      <c r="IU34" s="283"/>
      <c r="IV34" s="283"/>
    </row>
    <row r="35" spans="1:256" s="274" customFormat="1" ht="30.0" customHeight="1" x14ac:dyDescent="0.15">
      <c r="A35" s="251" t="s">
        <v>596</v>
      </c>
      <c r="B35" s="997"/>
      <c r="C35" s="996">
        <v>7</v>
      </c>
      <c r="D35" s="996">
        <v>7</v>
      </c>
      <c r="E35" s="259"/>
      <c r="F35" s="259">
        <v>-0.936936936936937</v>
      </c>
      <c r="G35" s="300"/>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c r="DK35" s="283"/>
      <c r="DL35" s="283"/>
      <c r="DM35" s="283"/>
      <c r="DN35" s="283"/>
      <c r="DO35" s="283"/>
      <c r="DP35" s="283"/>
      <c r="DQ35" s="283"/>
      <c r="DR35" s="283"/>
      <c r="DS35" s="283"/>
      <c r="DT35" s="283"/>
      <c r="DU35" s="283"/>
      <c r="DV35" s="283"/>
      <c r="DW35" s="283"/>
      <c r="DX35" s="283"/>
      <c r="DY35" s="283"/>
      <c r="DZ35" s="283"/>
      <c r="EA35" s="283"/>
      <c r="EB35" s="283"/>
      <c r="EC35" s="283"/>
      <c r="ED35" s="283"/>
      <c r="EE35" s="283"/>
      <c r="EF35" s="283"/>
      <c r="EG35" s="283"/>
      <c r="EH35" s="283"/>
      <c r="EI35" s="283"/>
      <c r="EJ35" s="283"/>
      <c r="EK35" s="283"/>
      <c r="EL35" s="283"/>
      <c r="EM35" s="283"/>
      <c r="EN35" s="283"/>
      <c r="EO35" s="283"/>
      <c r="EP35" s="283"/>
      <c r="EQ35" s="283"/>
      <c r="ER35" s="283"/>
      <c r="ES35" s="283"/>
      <c r="ET35" s="283"/>
      <c r="EU35" s="283"/>
      <c r="EV35" s="283"/>
      <c r="EW35" s="283"/>
      <c r="EX35" s="283"/>
      <c r="EY35" s="283"/>
      <c r="EZ35" s="283"/>
      <c r="FA35" s="283"/>
      <c r="FB35" s="283"/>
      <c r="FC35" s="283"/>
      <c r="FD35" s="283"/>
      <c r="FE35" s="283"/>
      <c r="FF35" s="283"/>
      <c r="FG35" s="283"/>
      <c r="FH35" s="283"/>
      <c r="FI35" s="283"/>
      <c r="FJ35" s="283"/>
      <c r="FK35" s="283"/>
      <c r="FL35" s="283"/>
      <c r="FM35" s="283"/>
      <c r="FN35" s="283"/>
      <c r="FO35" s="283"/>
      <c r="FP35" s="283"/>
      <c r="FQ35" s="283"/>
      <c r="FR35" s="283"/>
      <c r="FS35" s="283"/>
      <c r="FT35" s="283"/>
      <c r="FU35" s="283"/>
      <c r="FV35" s="283"/>
      <c r="FW35" s="283"/>
      <c r="FX35" s="283"/>
      <c r="FY35" s="283"/>
      <c r="FZ35" s="283"/>
      <c r="GA35" s="283"/>
      <c r="GB35" s="283"/>
      <c r="GC35" s="283"/>
      <c r="GD35" s="283"/>
      <c r="GE35" s="283"/>
      <c r="GF35" s="283"/>
      <c r="GG35" s="283"/>
      <c r="GH35" s="283"/>
      <c r="GI35" s="283"/>
      <c r="GJ35" s="283"/>
      <c r="GK35" s="283"/>
      <c r="GL35" s="283"/>
      <c r="GM35" s="283"/>
      <c r="GN35" s="283"/>
      <c r="GO35" s="283"/>
      <c r="GP35" s="283"/>
      <c r="GQ35" s="283"/>
      <c r="GR35" s="283"/>
      <c r="GS35" s="283"/>
      <c r="GT35" s="283"/>
      <c r="GU35" s="283"/>
      <c r="GV35" s="283"/>
      <c r="GW35" s="283"/>
      <c r="GX35" s="283"/>
      <c r="GY35" s="283"/>
      <c r="GZ35" s="283"/>
      <c r="HA35" s="283"/>
      <c r="HB35" s="283"/>
      <c r="HC35" s="283"/>
      <c r="HD35" s="283"/>
      <c r="HE35" s="283"/>
      <c r="HF35" s="283"/>
      <c r="HG35" s="283"/>
      <c r="HH35" s="283"/>
      <c r="HI35" s="283"/>
      <c r="HJ35" s="283"/>
      <c r="HK35" s="283"/>
      <c r="HL35" s="283"/>
      <c r="HM35" s="283"/>
      <c r="HN35" s="283"/>
      <c r="HO35" s="283"/>
      <c r="HP35" s="283"/>
      <c r="HQ35" s="283"/>
      <c r="HR35" s="283"/>
      <c r="HS35" s="283"/>
      <c r="HT35" s="283"/>
      <c r="HU35" s="283"/>
      <c r="HV35" s="283"/>
      <c r="HW35" s="283"/>
      <c r="HX35" s="283"/>
      <c r="HY35" s="283"/>
      <c r="HZ35" s="283"/>
      <c r="IA35" s="283"/>
      <c r="IB35" s="283"/>
      <c r="IC35" s="283"/>
      <c r="ID35" s="283"/>
      <c r="IE35" s="283"/>
      <c r="IF35" s="283"/>
      <c r="IG35" s="283"/>
      <c r="IH35" s="283"/>
      <c r="II35" s="283"/>
      <c r="IJ35" s="283"/>
      <c r="IK35" s="283"/>
      <c r="IL35" s="283"/>
      <c r="IM35" s="283"/>
      <c r="IN35" s="283"/>
      <c r="IO35" s="283"/>
      <c r="IP35" s="283"/>
      <c r="IQ35" s="283"/>
      <c r="IR35" s="283"/>
      <c r="IS35" s="283"/>
      <c r="IT35" s="283"/>
      <c r="IU35" s="283"/>
      <c r="IV35" s="283"/>
    </row>
    <row r="36" spans="1:256" s="274" customFormat="1" ht="30.0" customHeight="1" x14ac:dyDescent="0.15">
      <c r="A36" s="251" t="s">
        <v>597</v>
      </c>
      <c r="B36" s="997"/>
      <c r="C36" s="996">
        <v>26</v>
      </c>
      <c r="D36" s="996">
        <v>26</v>
      </c>
      <c r="E36" s="259"/>
      <c r="F36" s="259">
        <v>-0.037037037037037</v>
      </c>
      <c r="G36" s="300"/>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c r="DK36" s="283"/>
      <c r="DL36" s="283"/>
      <c r="DM36" s="283"/>
      <c r="DN36" s="283"/>
      <c r="DO36" s="283"/>
      <c r="DP36" s="283"/>
      <c r="DQ36" s="283"/>
      <c r="DR36" s="283"/>
      <c r="DS36" s="283"/>
      <c r="DT36" s="283"/>
      <c r="DU36" s="283"/>
      <c r="DV36" s="283"/>
      <c r="DW36" s="283"/>
      <c r="DX36" s="283"/>
      <c r="DY36" s="283"/>
      <c r="DZ36" s="283"/>
      <c r="EA36" s="283"/>
      <c r="EB36" s="283"/>
      <c r="EC36" s="283"/>
      <c r="ED36" s="283"/>
      <c r="EE36" s="283"/>
      <c r="EF36" s="283"/>
      <c r="EG36" s="283"/>
      <c r="EH36" s="283"/>
      <c r="EI36" s="283"/>
      <c r="EJ36" s="283"/>
      <c r="EK36" s="283"/>
      <c r="EL36" s="283"/>
      <c r="EM36" s="283"/>
      <c r="EN36" s="283"/>
      <c r="EO36" s="283"/>
      <c r="EP36" s="283"/>
      <c r="EQ36" s="283"/>
      <c r="ER36" s="283"/>
      <c r="ES36" s="283"/>
      <c r="ET36" s="283"/>
      <c r="EU36" s="283"/>
      <c r="EV36" s="283"/>
      <c r="EW36" s="283"/>
      <c r="EX36" s="283"/>
      <c r="EY36" s="283"/>
      <c r="EZ36" s="283"/>
      <c r="FA36" s="283"/>
      <c r="FB36" s="283"/>
      <c r="FC36" s="283"/>
      <c r="FD36" s="283"/>
      <c r="FE36" s="283"/>
      <c r="FF36" s="283"/>
      <c r="FG36" s="283"/>
      <c r="FH36" s="283"/>
      <c r="FI36" s="283"/>
      <c r="FJ36" s="283"/>
      <c r="FK36" s="283"/>
      <c r="FL36" s="283"/>
      <c r="FM36" s="283"/>
      <c r="FN36" s="283"/>
      <c r="FO36" s="283"/>
      <c r="FP36" s="283"/>
      <c r="FQ36" s="283"/>
      <c r="FR36" s="283"/>
      <c r="FS36" s="283"/>
      <c r="FT36" s="283"/>
      <c r="FU36" s="283"/>
      <c r="FV36" s="283"/>
      <c r="FW36" s="283"/>
      <c r="FX36" s="283"/>
      <c r="FY36" s="283"/>
      <c r="FZ36" s="283"/>
      <c r="GA36" s="283"/>
      <c r="GB36" s="283"/>
      <c r="GC36" s="283"/>
      <c r="GD36" s="283"/>
      <c r="GE36" s="283"/>
      <c r="GF36" s="283"/>
      <c r="GG36" s="283"/>
      <c r="GH36" s="283"/>
      <c r="GI36" s="283"/>
      <c r="GJ36" s="283"/>
      <c r="GK36" s="283"/>
      <c r="GL36" s="283"/>
      <c r="GM36" s="283"/>
      <c r="GN36" s="283"/>
      <c r="GO36" s="283"/>
      <c r="GP36" s="283"/>
      <c r="GQ36" s="283"/>
      <c r="GR36" s="283"/>
      <c r="GS36" s="283"/>
      <c r="GT36" s="283"/>
      <c r="GU36" s="283"/>
      <c r="GV36" s="283"/>
      <c r="GW36" s="283"/>
      <c r="GX36" s="283"/>
      <c r="GY36" s="283"/>
      <c r="GZ36" s="283"/>
      <c r="HA36" s="283"/>
      <c r="HB36" s="283"/>
      <c r="HC36" s="283"/>
      <c r="HD36" s="283"/>
      <c r="HE36" s="283"/>
      <c r="HF36" s="283"/>
      <c r="HG36" s="283"/>
      <c r="HH36" s="283"/>
      <c r="HI36" s="283"/>
      <c r="HJ36" s="283"/>
      <c r="HK36" s="283"/>
      <c r="HL36" s="283"/>
      <c r="HM36" s="283"/>
      <c r="HN36" s="283"/>
      <c r="HO36" s="283"/>
      <c r="HP36" s="283"/>
      <c r="HQ36" s="283"/>
      <c r="HR36" s="283"/>
      <c r="HS36" s="283"/>
      <c r="HT36" s="283"/>
      <c r="HU36" s="283"/>
      <c r="HV36" s="283"/>
      <c r="HW36" s="283"/>
      <c r="HX36" s="283"/>
      <c r="HY36" s="283"/>
      <c r="HZ36" s="283"/>
      <c r="IA36" s="283"/>
      <c r="IB36" s="283"/>
      <c r="IC36" s="283"/>
      <c r="ID36" s="283"/>
      <c r="IE36" s="283"/>
      <c r="IF36" s="283"/>
      <c r="IG36" s="283"/>
      <c r="IH36" s="283"/>
      <c r="II36" s="283"/>
      <c r="IJ36" s="283"/>
      <c r="IK36" s="283"/>
      <c r="IL36" s="283"/>
      <c r="IM36" s="283"/>
      <c r="IN36" s="283"/>
      <c r="IO36" s="283"/>
      <c r="IP36" s="283"/>
      <c r="IQ36" s="283"/>
      <c r="IR36" s="283"/>
      <c r="IS36" s="283"/>
      <c r="IT36" s="283"/>
      <c r="IU36" s="283"/>
      <c r="IV36" s="283"/>
    </row>
    <row r="37" spans="1:256" s="274" customFormat="1" ht="30.0" customHeight="1" x14ac:dyDescent="0.15">
      <c r="A37" s="251" t="s">
        <v>598</v>
      </c>
      <c r="B37" s="997"/>
      <c r="C37" s="996">
        <v>28</v>
      </c>
      <c r="D37" s="996">
        <v>28</v>
      </c>
      <c r="E37" s="259"/>
      <c r="F37" s="259">
        <v>27</v>
      </c>
      <c r="G37" s="300"/>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c r="DK37" s="283"/>
      <c r="DL37" s="283"/>
      <c r="DM37" s="283"/>
      <c r="DN37" s="283"/>
      <c r="DO37" s="283"/>
      <c r="DP37" s="283"/>
      <c r="DQ37" s="283"/>
      <c r="DR37" s="283"/>
      <c r="DS37" s="283"/>
      <c r="DT37" s="283"/>
      <c r="DU37" s="283"/>
      <c r="DV37" s="283"/>
      <c r="DW37" s="283"/>
      <c r="DX37" s="283"/>
      <c r="DY37" s="283"/>
      <c r="DZ37" s="283"/>
      <c r="EA37" s="283"/>
      <c r="EB37" s="283"/>
      <c r="EC37" s="283"/>
      <c r="ED37" s="283"/>
      <c r="EE37" s="283"/>
      <c r="EF37" s="283"/>
      <c r="EG37" s="283"/>
      <c r="EH37" s="283"/>
      <c r="EI37" s="283"/>
      <c r="EJ37" s="283"/>
      <c r="EK37" s="283"/>
      <c r="EL37" s="283"/>
      <c r="EM37" s="283"/>
      <c r="EN37" s="283"/>
      <c r="EO37" s="283"/>
      <c r="EP37" s="283"/>
      <c r="EQ37" s="283"/>
      <c r="ER37" s="283"/>
      <c r="ES37" s="283"/>
      <c r="ET37" s="283"/>
      <c r="EU37" s="283"/>
      <c r="EV37" s="283"/>
      <c r="EW37" s="283"/>
      <c r="EX37" s="283"/>
      <c r="EY37" s="283"/>
      <c r="EZ37" s="283"/>
      <c r="FA37" s="283"/>
      <c r="FB37" s="283"/>
      <c r="FC37" s="283"/>
      <c r="FD37" s="283"/>
      <c r="FE37" s="283"/>
      <c r="FF37" s="283"/>
      <c r="FG37" s="283"/>
      <c r="FH37" s="283"/>
      <c r="FI37" s="283"/>
      <c r="FJ37" s="283"/>
      <c r="FK37" s="283"/>
      <c r="FL37" s="283"/>
      <c r="FM37" s="283"/>
      <c r="FN37" s="283"/>
      <c r="FO37" s="283"/>
      <c r="FP37" s="283"/>
      <c r="FQ37" s="283"/>
      <c r="FR37" s="283"/>
      <c r="FS37" s="283"/>
      <c r="FT37" s="283"/>
      <c r="FU37" s="283"/>
      <c r="FV37" s="283"/>
      <c r="FW37" s="283"/>
      <c r="FX37" s="283"/>
      <c r="FY37" s="283"/>
      <c r="FZ37" s="283"/>
      <c r="GA37" s="283"/>
      <c r="GB37" s="283"/>
      <c r="GC37" s="283"/>
      <c r="GD37" s="283"/>
      <c r="GE37" s="283"/>
      <c r="GF37" s="283"/>
      <c r="GG37" s="283"/>
      <c r="GH37" s="283"/>
      <c r="GI37" s="283"/>
      <c r="GJ37" s="283"/>
      <c r="GK37" s="283"/>
      <c r="GL37" s="283"/>
      <c r="GM37" s="283"/>
      <c r="GN37" s="283"/>
      <c r="GO37" s="283"/>
      <c r="GP37" s="283"/>
      <c r="GQ37" s="283"/>
      <c r="GR37" s="283"/>
      <c r="GS37" s="283"/>
      <c r="GT37" s="283"/>
      <c r="GU37" s="283"/>
      <c r="GV37" s="283"/>
      <c r="GW37" s="283"/>
      <c r="GX37" s="283"/>
      <c r="GY37" s="283"/>
      <c r="GZ37" s="283"/>
      <c r="HA37" s="283"/>
      <c r="HB37" s="283"/>
      <c r="HC37" s="283"/>
      <c r="HD37" s="283"/>
      <c r="HE37" s="283"/>
      <c r="HF37" s="283"/>
      <c r="HG37" s="283"/>
      <c r="HH37" s="283"/>
      <c r="HI37" s="283"/>
      <c r="HJ37" s="283"/>
      <c r="HK37" s="283"/>
      <c r="HL37" s="283"/>
      <c r="HM37" s="283"/>
      <c r="HN37" s="283"/>
      <c r="HO37" s="283"/>
      <c r="HP37" s="283"/>
      <c r="HQ37" s="283"/>
      <c r="HR37" s="283"/>
      <c r="HS37" s="283"/>
      <c r="HT37" s="283"/>
      <c r="HU37" s="283"/>
      <c r="HV37" s="283"/>
      <c r="HW37" s="283"/>
      <c r="HX37" s="283"/>
      <c r="HY37" s="283"/>
      <c r="HZ37" s="283"/>
      <c r="IA37" s="283"/>
      <c r="IB37" s="283"/>
      <c r="IC37" s="283"/>
      <c r="ID37" s="283"/>
      <c r="IE37" s="283"/>
      <c r="IF37" s="283"/>
      <c r="IG37" s="283"/>
      <c r="IH37" s="283"/>
      <c r="II37" s="283"/>
      <c r="IJ37" s="283"/>
      <c r="IK37" s="283"/>
      <c r="IL37" s="283"/>
      <c r="IM37" s="283"/>
      <c r="IN37" s="283"/>
      <c r="IO37" s="283"/>
      <c r="IP37" s="283"/>
      <c r="IQ37" s="283"/>
      <c r="IR37" s="283"/>
      <c r="IS37" s="283"/>
      <c r="IT37" s="283"/>
      <c r="IU37" s="283"/>
      <c r="IV37" s="283"/>
    </row>
    <row r="38" spans="1:256" s="274" customFormat="1" ht="30.0" customHeight="1" x14ac:dyDescent="0.15">
      <c r="A38" s="251" t="s">
        <v>599</v>
      </c>
      <c r="B38" s="997"/>
      <c r="C38" s="996">
        <v>97</v>
      </c>
      <c r="D38" s="996">
        <v>97</v>
      </c>
      <c r="E38" s="259"/>
      <c r="F38" s="259">
        <v>-0.9515</v>
      </c>
      <c r="G38" s="300"/>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c r="DK38" s="283"/>
      <c r="DL38" s="283"/>
      <c r="DM38" s="283"/>
      <c r="DN38" s="283"/>
      <c r="DO38" s="283"/>
      <c r="DP38" s="283"/>
      <c r="DQ38" s="283"/>
      <c r="DR38" s="283"/>
      <c r="DS38" s="283"/>
      <c r="DT38" s="283"/>
      <c r="DU38" s="283"/>
      <c r="DV38" s="283"/>
      <c r="DW38" s="283"/>
      <c r="DX38" s="283"/>
      <c r="DY38" s="283"/>
      <c r="DZ38" s="283"/>
      <c r="EA38" s="283"/>
      <c r="EB38" s="283"/>
      <c r="EC38" s="283"/>
      <c r="ED38" s="283"/>
      <c r="EE38" s="283"/>
      <c r="EF38" s="283"/>
      <c r="EG38" s="283"/>
      <c r="EH38" s="283"/>
      <c r="EI38" s="283"/>
      <c r="EJ38" s="283"/>
      <c r="EK38" s="283"/>
      <c r="EL38" s="283"/>
      <c r="EM38" s="283"/>
      <c r="EN38" s="283"/>
      <c r="EO38" s="283"/>
      <c r="EP38" s="283"/>
      <c r="EQ38" s="283"/>
      <c r="ER38" s="283"/>
      <c r="ES38" s="283"/>
      <c r="ET38" s="283"/>
      <c r="EU38" s="283"/>
      <c r="EV38" s="283"/>
      <c r="EW38" s="283"/>
      <c r="EX38" s="283"/>
      <c r="EY38" s="283"/>
      <c r="EZ38" s="283"/>
      <c r="FA38" s="283"/>
      <c r="FB38" s="283"/>
      <c r="FC38" s="283"/>
      <c r="FD38" s="283"/>
      <c r="FE38" s="283"/>
      <c r="FF38" s="283"/>
      <c r="FG38" s="283"/>
      <c r="FH38" s="283"/>
      <c r="FI38" s="283"/>
      <c r="FJ38" s="283"/>
      <c r="FK38" s="283"/>
      <c r="FL38" s="283"/>
      <c r="FM38" s="283"/>
      <c r="FN38" s="283"/>
      <c r="FO38" s="283"/>
      <c r="FP38" s="283"/>
      <c r="FQ38" s="283"/>
      <c r="FR38" s="283"/>
      <c r="FS38" s="283"/>
      <c r="FT38" s="283"/>
      <c r="FU38" s="283"/>
      <c r="FV38" s="283"/>
      <c r="FW38" s="283"/>
      <c r="FX38" s="283"/>
      <c r="FY38" s="283"/>
      <c r="FZ38" s="283"/>
      <c r="GA38" s="283"/>
      <c r="GB38" s="283"/>
      <c r="GC38" s="283"/>
      <c r="GD38" s="283"/>
      <c r="GE38" s="283"/>
      <c r="GF38" s="283"/>
      <c r="GG38" s="283"/>
      <c r="GH38" s="283"/>
      <c r="GI38" s="283"/>
      <c r="GJ38" s="283"/>
      <c r="GK38" s="283"/>
      <c r="GL38" s="283"/>
      <c r="GM38" s="283"/>
      <c r="GN38" s="283"/>
      <c r="GO38" s="283"/>
      <c r="GP38" s="283"/>
      <c r="GQ38" s="283"/>
      <c r="GR38" s="283"/>
      <c r="GS38" s="283"/>
      <c r="GT38" s="283"/>
      <c r="GU38" s="283"/>
      <c r="GV38" s="283"/>
      <c r="GW38" s="283"/>
      <c r="GX38" s="283"/>
      <c r="GY38" s="283"/>
      <c r="GZ38" s="283"/>
      <c r="HA38" s="283"/>
      <c r="HB38" s="283"/>
      <c r="HC38" s="283"/>
      <c r="HD38" s="283"/>
      <c r="HE38" s="283"/>
      <c r="HF38" s="283"/>
      <c r="HG38" s="283"/>
      <c r="HH38" s="283"/>
      <c r="HI38" s="283"/>
      <c r="HJ38" s="283"/>
      <c r="HK38" s="283"/>
      <c r="HL38" s="283"/>
      <c r="HM38" s="283"/>
      <c r="HN38" s="283"/>
      <c r="HO38" s="283"/>
      <c r="HP38" s="283"/>
      <c r="HQ38" s="283"/>
      <c r="HR38" s="283"/>
      <c r="HS38" s="283"/>
      <c r="HT38" s="283"/>
      <c r="HU38" s="283"/>
      <c r="HV38" s="283"/>
      <c r="HW38" s="283"/>
      <c r="HX38" s="283"/>
      <c r="HY38" s="283"/>
      <c r="HZ38" s="283"/>
      <c r="IA38" s="283"/>
      <c r="IB38" s="283"/>
      <c r="IC38" s="283"/>
      <c r="ID38" s="283"/>
      <c r="IE38" s="283"/>
      <c r="IF38" s="283"/>
      <c r="IG38" s="283"/>
      <c r="IH38" s="283"/>
      <c r="II38" s="283"/>
      <c r="IJ38" s="283"/>
      <c r="IK38" s="283"/>
      <c r="IL38" s="283"/>
      <c r="IM38" s="283"/>
      <c r="IN38" s="283"/>
      <c r="IO38" s="283"/>
      <c r="IP38" s="283"/>
      <c r="IQ38" s="283"/>
      <c r="IR38" s="283"/>
      <c r="IS38" s="283"/>
      <c r="IT38" s="283"/>
      <c r="IU38" s="283"/>
      <c r="IV38" s="283"/>
    </row>
    <row r="39" spans="1:256" s="274" customFormat="1" ht="30.0" customHeight="1" x14ac:dyDescent="0.15">
      <c r="A39" s="251" t="s">
        <v>600</v>
      </c>
      <c r="B39" s="997"/>
      <c r="C39" s="996"/>
      <c r="D39" s="996"/>
      <c r="E39" s="259"/>
      <c r="F39" s="259"/>
      <c r="G39" s="300"/>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c r="DJ39" s="283"/>
      <c r="DK39" s="283"/>
      <c r="DL39" s="283"/>
      <c r="DM39" s="283"/>
      <c r="DN39" s="283"/>
      <c r="DO39" s="283"/>
      <c r="DP39" s="283"/>
      <c r="DQ39" s="283"/>
      <c r="DR39" s="283"/>
      <c r="DS39" s="283"/>
      <c r="DT39" s="283"/>
      <c r="DU39" s="283"/>
      <c r="DV39" s="283"/>
      <c r="DW39" s="283"/>
      <c r="DX39" s="283"/>
      <c r="DY39" s="283"/>
      <c r="DZ39" s="283"/>
      <c r="EA39" s="283"/>
      <c r="EB39" s="283"/>
      <c r="EC39" s="283"/>
      <c r="ED39" s="283"/>
      <c r="EE39" s="283"/>
      <c r="EF39" s="283"/>
      <c r="EG39" s="283"/>
      <c r="EH39" s="283"/>
      <c r="EI39" s="283"/>
      <c r="EJ39" s="283"/>
      <c r="EK39" s="283"/>
      <c r="EL39" s="283"/>
      <c r="EM39" s="283"/>
      <c r="EN39" s="283"/>
      <c r="EO39" s="283"/>
      <c r="EP39" s="283"/>
      <c r="EQ39" s="283"/>
      <c r="ER39" s="283"/>
      <c r="ES39" s="283"/>
      <c r="ET39" s="283"/>
      <c r="EU39" s="283"/>
      <c r="EV39" s="283"/>
      <c r="EW39" s="283"/>
      <c r="EX39" s="283"/>
      <c r="EY39" s="283"/>
      <c r="EZ39" s="283"/>
      <c r="FA39" s="283"/>
      <c r="FB39" s="283"/>
      <c r="FC39" s="283"/>
      <c r="FD39" s="283"/>
      <c r="FE39" s="283"/>
      <c r="FF39" s="283"/>
      <c r="FG39" s="283"/>
      <c r="FH39" s="283"/>
      <c r="FI39" s="283"/>
      <c r="FJ39" s="283"/>
      <c r="FK39" s="283"/>
      <c r="FL39" s="283"/>
      <c r="FM39" s="283"/>
      <c r="FN39" s="283"/>
      <c r="FO39" s="283"/>
      <c r="FP39" s="283"/>
      <c r="FQ39" s="283"/>
      <c r="FR39" s="283"/>
      <c r="FS39" s="283"/>
      <c r="FT39" s="283"/>
      <c r="FU39" s="283"/>
      <c r="FV39" s="283"/>
      <c r="FW39" s="283"/>
      <c r="FX39" s="283"/>
      <c r="FY39" s="283"/>
      <c r="FZ39" s="283"/>
      <c r="GA39" s="283"/>
      <c r="GB39" s="283"/>
      <c r="GC39" s="283"/>
      <c r="GD39" s="283"/>
      <c r="GE39" s="283"/>
      <c r="GF39" s="283"/>
      <c r="GG39" s="283"/>
      <c r="GH39" s="283"/>
      <c r="GI39" s="283"/>
      <c r="GJ39" s="283"/>
      <c r="GK39" s="283"/>
      <c r="GL39" s="283"/>
      <c r="GM39" s="283"/>
      <c r="GN39" s="283"/>
      <c r="GO39" s="283"/>
      <c r="GP39" s="283"/>
      <c r="GQ39" s="283"/>
      <c r="GR39" s="283"/>
      <c r="GS39" s="283"/>
      <c r="GT39" s="283"/>
      <c r="GU39" s="283"/>
      <c r="GV39" s="283"/>
      <c r="GW39" s="283"/>
      <c r="GX39" s="283"/>
      <c r="GY39" s="283"/>
      <c r="GZ39" s="283"/>
      <c r="HA39" s="283"/>
      <c r="HB39" s="283"/>
      <c r="HC39" s="283"/>
      <c r="HD39" s="283"/>
      <c r="HE39" s="283"/>
      <c r="HF39" s="283"/>
      <c r="HG39" s="283"/>
      <c r="HH39" s="283"/>
      <c r="HI39" s="283"/>
      <c r="HJ39" s="283"/>
      <c r="HK39" s="283"/>
      <c r="HL39" s="283"/>
      <c r="HM39" s="283"/>
      <c r="HN39" s="283"/>
      <c r="HO39" s="283"/>
      <c r="HP39" s="283"/>
      <c r="HQ39" s="283"/>
      <c r="HR39" s="283"/>
      <c r="HS39" s="283"/>
      <c r="HT39" s="283"/>
      <c r="HU39" s="283"/>
      <c r="HV39" s="283"/>
      <c r="HW39" s="283"/>
      <c r="HX39" s="283"/>
      <c r="HY39" s="283"/>
      <c r="HZ39" s="283"/>
      <c r="IA39" s="283"/>
      <c r="IB39" s="283"/>
      <c r="IC39" s="283"/>
      <c r="ID39" s="283"/>
      <c r="IE39" s="283"/>
      <c r="IF39" s="283"/>
      <c r="IG39" s="283"/>
      <c r="IH39" s="283"/>
      <c r="II39" s="283"/>
      <c r="IJ39" s="283"/>
      <c r="IK39" s="283"/>
      <c r="IL39" s="283"/>
      <c r="IM39" s="283"/>
      <c r="IN39" s="283"/>
      <c r="IO39" s="283"/>
      <c r="IP39" s="283"/>
      <c r="IQ39" s="283"/>
      <c r="IR39" s="283"/>
      <c r="IS39" s="283"/>
      <c r="IT39" s="283"/>
      <c r="IU39" s="283"/>
      <c r="IV39" s="283"/>
    </row>
    <row r="40" spans="1:256" s="274" customFormat="1" ht="30.0" customHeight="1" x14ac:dyDescent="0.15">
      <c r="A40" s="248" t="s">
        <v>601</v>
      </c>
      <c r="B40" s="999">
        <f>B41</f>
        <v>0</v>
      </c>
      <c r="C40" s="999">
        <f>C41</f>
        <v>8</v>
      </c>
      <c r="D40" s="999">
        <f>D41</f>
        <v>8</v>
      </c>
      <c r="E40" s="259">
        <f>E41</f>
        <v>0</v>
      </c>
      <c r="F40" s="255">
        <v>-0.272727272727273</v>
      </c>
      <c r="G40" s="300"/>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c r="DK40" s="283"/>
      <c r="DL40" s="283"/>
      <c r="DM40" s="283"/>
      <c r="DN40" s="283"/>
      <c r="DO40" s="283"/>
      <c r="DP40" s="283"/>
      <c r="DQ40" s="283"/>
      <c r="DR40" s="283"/>
      <c r="DS40" s="283"/>
      <c r="DT40" s="283"/>
      <c r="DU40" s="283"/>
      <c r="DV40" s="283"/>
      <c r="DW40" s="283"/>
      <c r="DX40" s="283"/>
      <c r="DY40" s="283"/>
      <c r="DZ40" s="283"/>
      <c r="EA40" s="283"/>
      <c r="EB40" s="283"/>
      <c r="EC40" s="283"/>
      <c r="ED40" s="283"/>
      <c r="EE40" s="283"/>
      <c r="EF40" s="283"/>
      <c r="EG40" s="283"/>
      <c r="EH40" s="283"/>
      <c r="EI40" s="283"/>
      <c r="EJ40" s="283"/>
      <c r="EK40" s="283"/>
      <c r="EL40" s="283"/>
      <c r="EM40" s="283"/>
      <c r="EN40" s="283"/>
      <c r="EO40" s="283"/>
      <c r="EP40" s="283"/>
      <c r="EQ40" s="283"/>
      <c r="ER40" s="283"/>
      <c r="ES40" s="283"/>
      <c r="ET40" s="283"/>
      <c r="EU40" s="283"/>
      <c r="EV40" s="283"/>
      <c r="EW40" s="283"/>
      <c r="EX40" s="283"/>
      <c r="EY40" s="283"/>
      <c r="EZ40" s="283"/>
      <c r="FA40" s="283"/>
      <c r="FB40" s="283"/>
      <c r="FC40" s="283"/>
      <c r="FD40" s="283"/>
      <c r="FE40" s="283"/>
      <c r="FF40" s="283"/>
      <c r="FG40" s="283"/>
      <c r="FH40" s="283"/>
      <c r="FI40" s="283"/>
      <c r="FJ40" s="283"/>
      <c r="FK40" s="283"/>
      <c r="FL40" s="283"/>
      <c r="FM40" s="283"/>
      <c r="FN40" s="283"/>
      <c r="FO40" s="283"/>
      <c r="FP40" s="283"/>
      <c r="FQ40" s="283"/>
      <c r="FR40" s="283"/>
      <c r="FS40" s="283"/>
      <c r="FT40" s="283"/>
      <c r="FU40" s="283"/>
      <c r="FV40" s="283"/>
      <c r="FW40" s="283"/>
      <c r="FX40" s="283"/>
      <c r="FY40" s="283"/>
      <c r="FZ40" s="283"/>
      <c r="GA40" s="283"/>
      <c r="GB40" s="283"/>
      <c r="GC40" s="283"/>
      <c r="GD40" s="283"/>
      <c r="GE40" s="283"/>
      <c r="GF40" s="283"/>
      <c r="GG40" s="283"/>
      <c r="GH40" s="283"/>
      <c r="GI40" s="283"/>
      <c r="GJ40" s="283"/>
      <c r="GK40" s="283"/>
      <c r="GL40" s="283"/>
      <c r="GM40" s="283"/>
      <c r="GN40" s="283"/>
      <c r="GO40" s="283"/>
      <c r="GP40" s="283"/>
      <c r="GQ40" s="283"/>
      <c r="GR40" s="283"/>
      <c r="GS40" s="283"/>
      <c r="GT40" s="283"/>
      <c r="GU40" s="283"/>
      <c r="GV40" s="283"/>
      <c r="GW40" s="283"/>
      <c r="GX40" s="283"/>
      <c r="GY40" s="283"/>
      <c r="GZ40" s="283"/>
      <c r="HA40" s="283"/>
      <c r="HB40" s="283"/>
      <c r="HC40" s="283"/>
      <c r="HD40" s="283"/>
      <c r="HE40" s="283"/>
      <c r="HF40" s="283"/>
      <c r="HG40" s="283"/>
      <c r="HH40" s="283"/>
      <c r="HI40" s="283"/>
      <c r="HJ40" s="283"/>
      <c r="HK40" s="283"/>
      <c r="HL40" s="283"/>
      <c r="HM40" s="283"/>
      <c r="HN40" s="283"/>
      <c r="HO40" s="283"/>
      <c r="HP40" s="283"/>
      <c r="HQ40" s="283"/>
      <c r="HR40" s="283"/>
      <c r="HS40" s="283"/>
      <c r="HT40" s="283"/>
      <c r="HU40" s="283"/>
      <c r="HV40" s="283"/>
      <c r="HW40" s="283"/>
      <c r="HX40" s="283"/>
      <c r="HY40" s="283"/>
      <c r="HZ40" s="283"/>
      <c r="IA40" s="283"/>
      <c r="IB40" s="283"/>
      <c r="IC40" s="283"/>
      <c r="ID40" s="283"/>
      <c r="IE40" s="283"/>
      <c r="IF40" s="283"/>
      <c r="IG40" s="283"/>
      <c r="IH40" s="283"/>
      <c r="II40" s="283"/>
      <c r="IJ40" s="283"/>
      <c r="IK40" s="283"/>
      <c r="IL40" s="283"/>
      <c r="IM40" s="283"/>
      <c r="IN40" s="283"/>
      <c r="IO40" s="283"/>
      <c r="IP40" s="283"/>
      <c r="IQ40" s="283"/>
      <c r="IR40" s="283"/>
      <c r="IS40" s="283"/>
      <c r="IT40" s="283"/>
      <c r="IU40" s="283"/>
      <c r="IV40" s="283"/>
    </row>
    <row r="41" spans="1:256" s="274" customFormat="1" ht="30.0" customHeight="1" x14ac:dyDescent="0.15">
      <c r="A41" s="251" t="s">
        <v>602</v>
      </c>
      <c r="B41" s="997">
        <f>B42</f>
        <v>0</v>
      </c>
      <c r="C41" s="997">
        <f>C42</f>
        <v>8</v>
      </c>
      <c r="D41" s="997">
        <f>D42</f>
        <v>8</v>
      </c>
      <c r="E41" s="259">
        <f>E42</f>
        <v>0</v>
      </c>
      <c r="F41" s="259">
        <v>-0.272727272727273</v>
      </c>
      <c r="G41" s="300"/>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c r="DK41" s="283"/>
      <c r="DL41" s="283"/>
      <c r="DM41" s="283"/>
      <c r="DN41" s="283"/>
      <c r="DO41" s="283"/>
      <c r="DP41" s="283"/>
      <c r="DQ41" s="283"/>
      <c r="DR41" s="283"/>
      <c r="DS41" s="283"/>
      <c r="DT41" s="283"/>
      <c r="DU41" s="283"/>
      <c r="DV41" s="283"/>
      <c r="DW41" s="283"/>
      <c r="DX41" s="283"/>
      <c r="DY41" s="283"/>
      <c r="DZ41" s="283"/>
      <c r="EA41" s="283"/>
      <c r="EB41" s="283"/>
      <c r="EC41" s="283"/>
      <c r="ED41" s="283"/>
      <c r="EE41" s="283"/>
      <c r="EF41" s="283"/>
      <c r="EG41" s="283"/>
      <c r="EH41" s="283"/>
      <c r="EI41" s="283"/>
      <c r="EJ41" s="283"/>
      <c r="EK41" s="283"/>
      <c r="EL41" s="283"/>
      <c r="EM41" s="283"/>
      <c r="EN41" s="283"/>
      <c r="EO41" s="283"/>
      <c r="EP41" s="283"/>
      <c r="EQ41" s="283"/>
      <c r="ER41" s="283"/>
      <c r="ES41" s="283"/>
      <c r="ET41" s="283"/>
      <c r="EU41" s="283"/>
      <c r="EV41" s="283"/>
      <c r="EW41" s="283"/>
      <c r="EX41" s="283"/>
      <c r="EY41" s="283"/>
      <c r="EZ41" s="283"/>
      <c r="FA41" s="283"/>
      <c r="FB41" s="283"/>
      <c r="FC41" s="283"/>
      <c r="FD41" s="283"/>
      <c r="FE41" s="283"/>
      <c r="FF41" s="283"/>
      <c r="FG41" s="283"/>
      <c r="FH41" s="283"/>
      <c r="FI41" s="283"/>
      <c r="FJ41" s="283"/>
      <c r="FK41" s="283"/>
      <c r="FL41" s="283"/>
      <c r="FM41" s="283"/>
      <c r="FN41" s="283"/>
      <c r="FO41" s="283"/>
      <c r="FP41" s="283"/>
      <c r="FQ41" s="283"/>
      <c r="FR41" s="283"/>
      <c r="FS41" s="283"/>
      <c r="FT41" s="283"/>
      <c r="FU41" s="283"/>
      <c r="FV41" s="283"/>
      <c r="FW41" s="283"/>
      <c r="FX41" s="283"/>
      <c r="FY41" s="283"/>
      <c r="FZ41" s="283"/>
      <c r="GA41" s="283"/>
      <c r="GB41" s="283"/>
      <c r="GC41" s="283"/>
      <c r="GD41" s="283"/>
      <c r="GE41" s="283"/>
      <c r="GF41" s="283"/>
      <c r="GG41" s="283"/>
      <c r="GH41" s="283"/>
      <c r="GI41" s="283"/>
      <c r="GJ41" s="283"/>
      <c r="GK41" s="283"/>
      <c r="GL41" s="283"/>
      <c r="GM41" s="283"/>
      <c r="GN41" s="283"/>
      <c r="GO41" s="283"/>
      <c r="GP41" s="283"/>
      <c r="GQ41" s="283"/>
      <c r="GR41" s="283"/>
      <c r="GS41" s="283"/>
      <c r="GT41" s="283"/>
      <c r="GU41" s="283"/>
      <c r="GV41" s="283"/>
      <c r="GW41" s="283"/>
      <c r="GX41" s="283"/>
      <c r="GY41" s="283"/>
      <c r="GZ41" s="283"/>
      <c r="HA41" s="283"/>
      <c r="HB41" s="283"/>
      <c r="HC41" s="283"/>
      <c r="HD41" s="283"/>
      <c r="HE41" s="283"/>
      <c r="HF41" s="283"/>
      <c r="HG41" s="283"/>
      <c r="HH41" s="283"/>
      <c r="HI41" s="283"/>
      <c r="HJ41" s="283"/>
      <c r="HK41" s="283"/>
      <c r="HL41" s="283"/>
      <c r="HM41" s="283"/>
      <c r="HN41" s="283"/>
      <c r="HO41" s="283"/>
      <c r="HP41" s="283"/>
      <c r="HQ41" s="283"/>
      <c r="HR41" s="283"/>
      <c r="HS41" s="283"/>
      <c r="HT41" s="283"/>
      <c r="HU41" s="283"/>
      <c r="HV41" s="283"/>
      <c r="HW41" s="283"/>
      <c r="HX41" s="283"/>
      <c r="HY41" s="283"/>
      <c r="HZ41" s="283"/>
      <c r="IA41" s="283"/>
      <c r="IB41" s="283"/>
      <c r="IC41" s="283"/>
      <c r="ID41" s="283"/>
      <c r="IE41" s="283"/>
      <c r="IF41" s="283"/>
      <c r="IG41" s="283"/>
      <c r="IH41" s="283"/>
      <c r="II41" s="283"/>
      <c r="IJ41" s="283"/>
      <c r="IK41" s="283"/>
      <c r="IL41" s="283"/>
      <c r="IM41" s="283"/>
      <c r="IN41" s="283"/>
      <c r="IO41" s="283"/>
      <c r="IP41" s="283"/>
      <c r="IQ41" s="283"/>
      <c r="IR41" s="283"/>
      <c r="IS41" s="283"/>
      <c r="IT41" s="283"/>
      <c r="IU41" s="283"/>
      <c r="IV41" s="283"/>
    </row>
    <row r="42" spans="1:256" s="274" customFormat="1" ht="30.0" customHeight="1" x14ac:dyDescent="0.15">
      <c r="A42" s="251" t="s">
        <v>603</v>
      </c>
      <c r="B42" s="997"/>
      <c r="C42" s="996">
        <v>8</v>
      </c>
      <c r="D42" s="996">
        <v>8</v>
      </c>
      <c r="E42" s="259"/>
      <c r="F42" s="107">
        <v>-0.272727272727273</v>
      </c>
      <c r="G42" s="300"/>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c r="DK42" s="283"/>
      <c r="DL42" s="283"/>
      <c r="DM42" s="283"/>
      <c r="DN42" s="283"/>
      <c r="DO42" s="283"/>
      <c r="DP42" s="283"/>
      <c r="DQ42" s="283"/>
      <c r="DR42" s="283"/>
      <c r="DS42" s="283"/>
      <c r="DT42" s="283"/>
      <c r="DU42" s="283"/>
      <c r="DV42" s="283"/>
      <c r="DW42" s="283"/>
      <c r="DX42" s="283"/>
      <c r="DY42" s="283"/>
      <c r="DZ42" s="283"/>
      <c r="EA42" s="283"/>
      <c r="EB42" s="283"/>
      <c r="EC42" s="283"/>
      <c r="ED42" s="283"/>
      <c r="EE42" s="283"/>
      <c r="EF42" s="283"/>
      <c r="EG42" s="283"/>
      <c r="EH42" s="283"/>
      <c r="EI42" s="283"/>
      <c r="EJ42" s="283"/>
      <c r="EK42" s="283"/>
      <c r="EL42" s="283"/>
      <c r="EM42" s="283"/>
      <c r="EN42" s="283"/>
      <c r="EO42" s="283"/>
      <c r="EP42" s="283"/>
      <c r="EQ42" s="283"/>
      <c r="ER42" s="283"/>
      <c r="ES42" s="283"/>
      <c r="ET42" s="283"/>
      <c r="EU42" s="283"/>
      <c r="EV42" s="283"/>
      <c r="EW42" s="283"/>
      <c r="EX42" s="283"/>
      <c r="EY42" s="283"/>
      <c r="EZ42" s="283"/>
      <c r="FA42" s="283"/>
      <c r="FB42" s="283"/>
      <c r="FC42" s="283"/>
      <c r="FD42" s="283"/>
      <c r="FE42" s="283"/>
      <c r="FF42" s="283"/>
      <c r="FG42" s="283"/>
      <c r="FH42" s="283"/>
      <c r="FI42" s="283"/>
      <c r="FJ42" s="283"/>
      <c r="FK42" s="283"/>
      <c r="FL42" s="283"/>
      <c r="FM42" s="283"/>
      <c r="FN42" s="283"/>
      <c r="FO42" s="283"/>
      <c r="FP42" s="283"/>
      <c r="FQ42" s="283"/>
      <c r="FR42" s="283"/>
      <c r="FS42" s="283"/>
      <c r="FT42" s="283"/>
      <c r="FU42" s="283"/>
      <c r="FV42" s="283"/>
      <c r="FW42" s="283"/>
      <c r="FX42" s="283"/>
      <c r="FY42" s="283"/>
      <c r="FZ42" s="283"/>
      <c r="GA42" s="283"/>
      <c r="GB42" s="283"/>
      <c r="GC42" s="283"/>
      <c r="GD42" s="283"/>
      <c r="GE42" s="283"/>
      <c r="GF42" s="283"/>
      <c r="GG42" s="283"/>
      <c r="GH42" s="283"/>
      <c r="GI42" s="283"/>
      <c r="GJ42" s="283"/>
      <c r="GK42" s="283"/>
      <c r="GL42" s="283"/>
      <c r="GM42" s="283"/>
      <c r="GN42" s="283"/>
      <c r="GO42" s="283"/>
      <c r="GP42" s="283"/>
      <c r="GQ42" s="283"/>
      <c r="GR42" s="283"/>
      <c r="GS42" s="283"/>
      <c r="GT42" s="283"/>
      <c r="GU42" s="283"/>
      <c r="GV42" s="283"/>
      <c r="GW42" s="283"/>
      <c r="GX42" s="283"/>
      <c r="GY42" s="283"/>
      <c r="GZ42" s="283"/>
      <c r="HA42" s="283"/>
      <c r="HB42" s="283"/>
      <c r="HC42" s="283"/>
      <c r="HD42" s="283"/>
      <c r="HE42" s="283"/>
      <c r="HF42" s="283"/>
      <c r="HG42" s="283"/>
      <c r="HH42" s="283"/>
      <c r="HI42" s="283"/>
      <c r="HJ42" s="283"/>
      <c r="HK42" s="283"/>
      <c r="HL42" s="283"/>
      <c r="HM42" s="283"/>
      <c r="HN42" s="283"/>
      <c r="HO42" s="283"/>
      <c r="HP42" s="283"/>
      <c r="HQ42" s="283"/>
      <c r="HR42" s="283"/>
      <c r="HS42" s="283"/>
      <c r="HT42" s="283"/>
      <c r="HU42" s="283"/>
      <c r="HV42" s="283"/>
      <c r="HW42" s="283"/>
      <c r="HX42" s="283"/>
      <c r="HY42" s="283"/>
      <c r="HZ42" s="283"/>
      <c r="IA42" s="283"/>
      <c r="IB42" s="283"/>
      <c r="IC42" s="283"/>
      <c r="ID42" s="283"/>
      <c r="IE42" s="283"/>
      <c r="IF42" s="283"/>
      <c r="IG42" s="283"/>
      <c r="IH42" s="283"/>
      <c r="II42" s="283"/>
      <c r="IJ42" s="283"/>
      <c r="IK42" s="283"/>
      <c r="IL42" s="283"/>
      <c r="IM42" s="283"/>
      <c r="IN42" s="283"/>
      <c r="IO42" s="283"/>
      <c r="IP42" s="283"/>
      <c r="IQ42" s="283"/>
      <c r="IR42" s="283"/>
      <c r="IS42" s="283"/>
      <c r="IT42" s="283"/>
      <c r="IU42" s="283"/>
      <c r="IV42" s="283"/>
    </row>
    <row r="43" spans="1:256" s="274" customFormat="1" ht="30.0" customHeight="1" x14ac:dyDescent="0.15">
      <c r="A43" s="248" t="s">
        <v>604</v>
      </c>
      <c r="B43" s="997"/>
      <c r="C43" s="996"/>
      <c r="D43" s="996"/>
      <c r="E43" s="259"/>
      <c r="F43" s="104"/>
      <c r="G43" s="300"/>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c r="DJ43" s="283"/>
      <c r="DK43" s="283"/>
      <c r="DL43" s="283"/>
      <c r="DM43" s="283"/>
      <c r="DN43" s="283"/>
      <c r="DO43" s="283"/>
      <c r="DP43" s="283"/>
      <c r="DQ43" s="283"/>
      <c r="DR43" s="283"/>
      <c r="DS43" s="283"/>
      <c r="DT43" s="283"/>
      <c r="DU43" s="283"/>
      <c r="DV43" s="283"/>
      <c r="DW43" s="283"/>
      <c r="DX43" s="283"/>
      <c r="DY43" s="283"/>
      <c r="DZ43" s="283"/>
      <c r="EA43" s="283"/>
      <c r="EB43" s="283"/>
      <c r="EC43" s="283"/>
      <c r="ED43" s="283"/>
      <c r="EE43" s="283"/>
      <c r="EF43" s="283"/>
      <c r="EG43" s="283"/>
      <c r="EH43" s="283"/>
      <c r="EI43" s="283"/>
      <c r="EJ43" s="283"/>
      <c r="EK43" s="283"/>
      <c r="EL43" s="283"/>
      <c r="EM43" s="283"/>
      <c r="EN43" s="283"/>
      <c r="EO43" s="283"/>
      <c r="EP43" s="283"/>
      <c r="EQ43" s="283"/>
      <c r="ER43" s="283"/>
      <c r="ES43" s="283"/>
      <c r="ET43" s="283"/>
      <c r="EU43" s="283"/>
      <c r="EV43" s="283"/>
      <c r="EW43" s="283"/>
      <c r="EX43" s="283"/>
      <c r="EY43" s="283"/>
      <c r="EZ43" s="283"/>
      <c r="FA43" s="283"/>
      <c r="FB43" s="283"/>
      <c r="FC43" s="283"/>
      <c r="FD43" s="283"/>
      <c r="FE43" s="283"/>
      <c r="FF43" s="283"/>
      <c r="FG43" s="283"/>
      <c r="FH43" s="283"/>
      <c r="FI43" s="283"/>
      <c r="FJ43" s="283"/>
      <c r="FK43" s="283"/>
      <c r="FL43" s="283"/>
      <c r="FM43" s="283"/>
      <c r="FN43" s="283"/>
      <c r="FO43" s="283"/>
      <c r="FP43" s="283"/>
      <c r="FQ43" s="283"/>
      <c r="FR43" s="283"/>
      <c r="FS43" s="283"/>
      <c r="FT43" s="283"/>
      <c r="FU43" s="283"/>
      <c r="FV43" s="283"/>
      <c r="FW43" s="283"/>
      <c r="FX43" s="283"/>
      <c r="FY43" s="283"/>
      <c r="FZ43" s="283"/>
      <c r="GA43" s="283"/>
      <c r="GB43" s="283"/>
      <c r="GC43" s="283"/>
      <c r="GD43" s="283"/>
      <c r="GE43" s="283"/>
      <c r="GF43" s="283"/>
      <c r="GG43" s="283"/>
      <c r="GH43" s="283"/>
      <c r="GI43" s="283"/>
      <c r="GJ43" s="283"/>
      <c r="GK43" s="283"/>
      <c r="GL43" s="283"/>
      <c r="GM43" s="283"/>
      <c r="GN43" s="283"/>
      <c r="GO43" s="283"/>
      <c r="GP43" s="283"/>
      <c r="GQ43" s="283"/>
      <c r="GR43" s="283"/>
      <c r="GS43" s="283"/>
      <c r="GT43" s="283"/>
      <c r="GU43" s="283"/>
      <c r="GV43" s="283"/>
      <c r="GW43" s="283"/>
      <c r="GX43" s="283"/>
      <c r="GY43" s="283"/>
      <c r="GZ43" s="283"/>
      <c r="HA43" s="283"/>
      <c r="HB43" s="283"/>
      <c r="HC43" s="283"/>
      <c r="HD43" s="283"/>
      <c r="HE43" s="283"/>
      <c r="HF43" s="283"/>
      <c r="HG43" s="283"/>
      <c r="HH43" s="283"/>
      <c r="HI43" s="283"/>
      <c r="HJ43" s="283"/>
      <c r="HK43" s="283"/>
      <c r="HL43" s="283"/>
      <c r="HM43" s="283"/>
      <c r="HN43" s="283"/>
      <c r="HO43" s="283"/>
      <c r="HP43" s="283"/>
      <c r="HQ43" s="283"/>
      <c r="HR43" s="283"/>
      <c r="HS43" s="283"/>
      <c r="HT43" s="283"/>
      <c r="HU43" s="283"/>
      <c r="HV43" s="283"/>
      <c r="HW43" s="283"/>
      <c r="HX43" s="283"/>
      <c r="HY43" s="283"/>
      <c r="HZ43" s="283"/>
      <c r="IA43" s="283"/>
      <c r="IB43" s="283"/>
      <c r="IC43" s="283"/>
      <c r="ID43" s="283"/>
      <c r="IE43" s="283"/>
      <c r="IF43" s="283"/>
      <c r="IG43" s="283"/>
      <c r="IH43" s="283"/>
      <c r="II43" s="283"/>
      <c r="IJ43" s="283"/>
      <c r="IK43" s="283"/>
      <c r="IL43" s="283"/>
      <c r="IM43" s="283"/>
      <c r="IN43" s="283"/>
      <c r="IO43" s="283"/>
      <c r="IP43" s="283"/>
      <c r="IQ43" s="283"/>
      <c r="IR43" s="283"/>
      <c r="IS43" s="283"/>
      <c r="IT43" s="283"/>
      <c r="IU43" s="283"/>
      <c r="IV43" s="283"/>
    </row>
    <row r="44" spans="1:256" s="274" customFormat="1" ht="30.0" customHeight="1" x14ac:dyDescent="0.15">
      <c r="A44" s="248" t="s">
        <v>605</v>
      </c>
      <c r="B44" s="997"/>
      <c r="C44" s="998"/>
      <c r="D44" s="998"/>
      <c r="E44" s="259"/>
      <c r="F44" s="104"/>
      <c r="G44" s="300"/>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c r="DJ44" s="283"/>
      <c r="DK44" s="283"/>
      <c r="DL44" s="283"/>
      <c r="DM44" s="283"/>
      <c r="DN44" s="283"/>
      <c r="DO44" s="283"/>
      <c r="DP44" s="283"/>
      <c r="DQ44" s="283"/>
      <c r="DR44" s="283"/>
      <c r="DS44" s="283"/>
      <c r="DT44" s="283"/>
      <c r="DU44" s="283"/>
      <c r="DV44" s="283"/>
      <c r="DW44" s="283"/>
      <c r="DX44" s="283"/>
      <c r="DY44" s="283"/>
      <c r="DZ44" s="283"/>
      <c r="EA44" s="283"/>
      <c r="EB44" s="283"/>
      <c r="EC44" s="283"/>
      <c r="ED44" s="283"/>
      <c r="EE44" s="283"/>
      <c r="EF44" s="283"/>
      <c r="EG44" s="283"/>
      <c r="EH44" s="283"/>
      <c r="EI44" s="283"/>
      <c r="EJ44" s="283"/>
      <c r="EK44" s="283"/>
      <c r="EL44" s="283"/>
      <c r="EM44" s="283"/>
      <c r="EN44" s="283"/>
      <c r="EO44" s="283"/>
      <c r="EP44" s="283"/>
      <c r="EQ44" s="283"/>
      <c r="ER44" s="283"/>
      <c r="ES44" s="283"/>
      <c r="ET44" s="283"/>
      <c r="EU44" s="283"/>
      <c r="EV44" s="283"/>
      <c r="EW44" s="283"/>
      <c r="EX44" s="283"/>
      <c r="EY44" s="283"/>
      <c r="EZ44" s="283"/>
      <c r="FA44" s="283"/>
      <c r="FB44" s="283"/>
      <c r="FC44" s="283"/>
      <c r="FD44" s="283"/>
      <c r="FE44" s="283"/>
      <c r="FF44" s="283"/>
      <c r="FG44" s="283"/>
      <c r="FH44" s="283"/>
      <c r="FI44" s="283"/>
      <c r="FJ44" s="283"/>
      <c r="FK44" s="283"/>
      <c r="FL44" s="283"/>
      <c r="FM44" s="283"/>
      <c r="FN44" s="283"/>
      <c r="FO44" s="283"/>
      <c r="FP44" s="283"/>
      <c r="FQ44" s="283"/>
      <c r="FR44" s="283"/>
      <c r="FS44" s="283"/>
      <c r="FT44" s="283"/>
      <c r="FU44" s="283"/>
      <c r="FV44" s="283"/>
      <c r="FW44" s="283"/>
      <c r="FX44" s="283"/>
      <c r="FY44" s="283"/>
      <c r="FZ44" s="283"/>
      <c r="GA44" s="283"/>
      <c r="GB44" s="283"/>
      <c r="GC44" s="283"/>
      <c r="GD44" s="283"/>
      <c r="GE44" s="283"/>
      <c r="GF44" s="283"/>
      <c r="GG44" s="283"/>
      <c r="GH44" s="283"/>
      <c r="GI44" s="283"/>
      <c r="GJ44" s="283"/>
      <c r="GK44" s="283"/>
      <c r="GL44" s="283"/>
      <c r="GM44" s="283"/>
      <c r="GN44" s="283"/>
      <c r="GO44" s="283"/>
      <c r="GP44" s="283"/>
      <c r="GQ44" s="283"/>
      <c r="GR44" s="283"/>
      <c r="GS44" s="283"/>
      <c r="GT44" s="283"/>
      <c r="GU44" s="283"/>
      <c r="GV44" s="283"/>
      <c r="GW44" s="283"/>
      <c r="GX44" s="283"/>
      <c r="GY44" s="283"/>
      <c r="GZ44" s="283"/>
      <c r="HA44" s="283"/>
      <c r="HB44" s="283"/>
      <c r="HC44" s="283"/>
      <c r="HD44" s="283"/>
      <c r="HE44" s="283"/>
      <c r="HF44" s="283"/>
      <c r="HG44" s="283"/>
      <c r="HH44" s="283"/>
      <c r="HI44" s="283"/>
      <c r="HJ44" s="283"/>
      <c r="HK44" s="283"/>
      <c r="HL44" s="283"/>
      <c r="HM44" s="283"/>
      <c r="HN44" s="283"/>
      <c r="HO44" s="283"/>
      <c r="HP44" s="283"/>
      <c r="HQ44" s="283"/>
      <c r="HR44" s="283"/>
      <c r="HS44" s="283"/>
      <c r="HT44" s="283"/>
      <c r="HU44" s="283"/>
      <c r="HV44" s="283"/>
      <c r="HW44" s="283"/>
      <c r="HX44" s="283"/>
      <c r="HY44" s="283"/>
      <c r="HZ44" s="283"/>
      <c r="IA44" s="283"/>
      <c r="IB44" s="283"/>
      <c r="IC44" s="283"/>
      <c r="ID44" s="283"/>
      <c r="IE44" s="283"/>
      <c r="IF44" s="283"/>
      <c r="IG44" s="283"/>
      <c r="IH44" s="283"/>
      <c r="II44" s="283"/>
      <c r="IJ44" s="283"/>
      <c r="IK44" s="283"/>
      <c r="IL44" s="283"/>
      <c r="IM44" s="283"/>
      <c r="IN44" s="283"/>
      <c r="IO44" s="283"/>
      <c r="IP44" s="283"/>
      <c r="IQ44" s="283"/>
      <c r="IR44" s="283"/>
      <c r="IS44" s="283"/>
      <c r="IT44" s="283"/>
      <c r="IU44" s="283"/>
      <c r="IV44" s="283"/>
    </row>
    <row r="45" spans="1:256" s="274" customFormat="1" ht="30.0" customHeight="1" x14ac:dyDescent="0.15">
      <c r="A45" s="251" t="s">
        <v>356</v>
      </c>
      <c r="B45" s="997"/>
      <c r="C45" s="996"/>
      <c r="D45" s="996"/>
      <c r="E45" s="259"/>
      <c r="F45" s="107"/>
      <c r="G45" s="300"/>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c r="DJ45" s="283"/>
      <c r="DK45" s="283"/>
      <c r="DL45" s="283"/>
      <c r="DM45" s="283"/>
      <c r="DN45" s="283"/>
      <c r="DO45" s="283"/>
      <c r="DP45" s="283"/>
      <c r="DQ45" s="283"/>
      <c r="DR45" s="283"/>
      <c r="DS45" s="283"/>
      <c r="DT45" s="283"/>
      <c r="DU45" s="283"/>
      <c r="DV45" s="283"/>
      <c r="DW45" s="283"/>
      <c r="DX45" s="283"/>
      <c r="DY45" s="283"/>
      <c r="DZ45" s="283"/>
      <c r="EA45" s="283"/>
      <c r="EB45" s="283"/>
      <c r="EC45" s="283"/>
      <c r="ED45" s="283"/>
      <c r="EE45" s="283"/>
      <c r="EF45" s="283"/>
      <c r="EG45" s="283"/>
      <c r="EH45" s="283"/>
      <c r="EI45" s="283"/>
      <c r="EJ45" s="283"/>
      <c r="EK45" s="283"/>
      <c r="EL45" s="283"/>
      <c r="EM45" s="283"/>
      <c r="EN45" s="283"/>
      <c r="EO45" s="283"/>
      <c r="EP45" s="283"/>
      <c r="EQ45" s="283"/>
      <c r="ER45" s="283"/>
      <c r="ES45" s="283"/>
      <c r="ET45" s="283"/>
      <c r="EU45" s="283"/>
      <c r="EV45" s="283"/>
      <c r="EW45" s="283"/>
      <c r="EX45" s="283"/>
      <c r="EY45" s="283"/>
      <c r="EZ45" s="283"/>
      <c r="FA45" s="283"/>
      <c r="FB45" s="283"/>
      <c r="FC45" s="283"/>
      <c r="FD45" s="283"/>
      <c r="FE45" s="283"/>
      <c r="FF45" s="283"/>
      <c r="FG45" s="283"/>
      <c r="FH45" s="283"/>
      <c r="FI45" s="283"/>
      <c r="FJ45" s="283"/>
      <c r="FK45" s="283"/>
      <c r="FL45" s="283"/>
      <c r="FM45" s="283"/>
      <c r="FN45" s="283"/>
      <c r="FO45" s="283"/>
      <c r="FP45" s="283"/>
      <c r="FQ45" s="283"/>
      <c r="FR45" s="283"/>
      <c r="FS45" s="283"/>
      <c r="FT45" s="283"/>
      <c r="FU45" s="283"/>
      <c r="FV45" s="283"/>
      <c r="FW45" s="283"/>
      <c r="FX45" s="283"/>
      <c r="FY45" s="283"/>
      <c r="FZ45" s="283"/>
      <c r="GA45" s="283"/>
      <c r="GB45" s="283"/>
      <c r="GC45" s="283"/>
      <c r="GD45" s="283"/>
      <c r="GE45" s="283"/>
      <c r="GF45" s="283"/>
      <c r="GG45" s="283"/>
      <c r="GH45" s="283"/>
      <c r="GI45" s="283"/>
      <c r="GJ45" s="283"/>
      <c r="GK45" s="283"/>
      <c r="GL45" s="283"/>
      <c r="GM45" s="283"/>
      <c r="GN45" s="283"/>
      <c r="GO45" s="283"/>
      <c r="GP45" s="283"/>
      <c r="GQ45" s="283"/>
      <c r="GR45" s="283"/>
      <c r="GS45" s="283"/>
      <c r="GT45" s="283"/>
      <c r="GU45" s="283"/>
      <c r="GV45" s="283"/>
      <c r="GW45" s="283"/>
      <c r="GX45" s="283"/>
      <c r="GY45" s="283"/>
      <c r="GZ45" s="283"/>
      <c r="HA45" s="283"/>
      <c r="HB45" s="283"/>
      <c r="HC45" s="283"/>
      <c r="HD45" s="283"/>
      <c r="HE45" s="283"/>
      <c r="HF45" s="283"/>
      <c r="HG45" s="283"/>
      <c r="HH45" s="283"/>
      <c r="HI45" s="283"/>
      <c r="HJ45" s="283"/>
      <c r="HK45" s="283"/>
      <c r="HL45" s="283"/>
      <c r="HM45" s="283"/>
      <c r="HN45" s="283"/>
      <c r="HO45" s="283"/>
      <c r="HP45" s="283"/>
      <c r="HQ45" s="283"/>
      <c r="HR45" s="283"/>
      <c r="HS45" s="283"/>
      <c r="HT45" s="283"/>
      <c r="HU45" s="283"/>
      <c r="HV45" s="283"/>
      <c r="HW45" s="283"/>
      <c r="HX45" s="283"/>
      <c r="HY45" s="283"/>
      <c r="HZ45" s="283"/>
      <c r="IA45" s="283"/>
      <c r="IB45" s="283"/>
      <c r="IC45" s="283"/>
      <c r="ID45" s="283"/>
      <c r="IE45" s="283"/>
      <c r="IF45" s="283"/>
      <c r="IG45" s="283"/>
      <c r="IH45" s="283"/>
      <c r="II45" s="283"/>
      <c r="IJ45" s="283"/>
      <c r="IK45" s="283"/>
      <c r="IL45" s="283"/>
      <c r="IM45" s="283"/>
      <c r="IN45" s="283"/>
      <c r="IO45" s="283"/>
      <c r="IP45" s="283"/>
      <c r="IQ45" s="283"/>
      <c r="IR45" s="283"/>
      <c r="IS45" s="283"/>
      <c r="IT45" s="283"/>
      <c r="IU45" s="283"/>
      <c r="IV45" s="283"/>
    </row>
    <row r="46" spans="1:256" s="274" customFormat="1" ht="24.0" customHeight="1" x14ac:dyDescent="0.15">
      <c r="A46" s="251" t="s">
        <v>606</v>
      </c>
      <c r="B46" s="997"/>
      <c r="C46" s="996"/>
      <c r="D46" s="996"/>
      <c r="E46" s="259"/>
      <c r="F46" s="266"/>
      <c r="G46" s="307"/>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4"/>
      <c r="DG46" s="284"/>
      <c r="DH46" s="284"/>
      <c r="DI46" s="284"/>
      <c r="DJ46" s="284"/>
      <c r="DK46" s="284"/>
      <c r="DL46" s="284"/>
      <c r="DM46" s="284"/>
      <c r="DN46" s="284"/>
      <c r="DO46" s="284"/>
      <c r="DP46" s="284"/>
      <c r="DQ46" s="284"/>
      <c r="DR46" s="284"/>
      <c r="DS46" s="284"/>
      <c r="DT46" s="284"/>
      <c r="DU46" s="284"/>
      <c r="DV46" s="284"/>
      <c r="DW46" s="284"/>
      <c r="DX46" s="284"/>
      <c r="DY46" s="284"/>
      <c r="DZ46" s="284"/>
      <c r="EA46" s="284"/>
      <c r="EB46" s="284"/>
      <c r="EC46" s="284"/>
      <c r="ED46" s="284"/>
      <c r="EE46" s="284"/>
      <c r="EF46" s="284"/>
      <c r="EG46" s="284"/>
      <c r="EH46" s="284"/>
      <c r="EI46" s="284"/>
      <c r="EJ46" s="284"/>
      <c r="EK46" s="284"/>
      <c r="EL46" s="284"/>
      <c r="EM46" s="284"/>
      <c r="EN46" s="284"/>
      <c r="EO46" s="284"/>
      <c r="EP46" s="284"/>
      <c r="EQ46" s="284"/>
      <c r="ER46" s="284"/>
      <c r="ES46" s="284"/>
      <c r="ET46" s="284"/>
      <c r="EU46" s="284"/>
      <c r="EV46" s="284"/>
      <c r="EW46" s="284"/>
      <c r="EX46" s="284"/>
      <c r="EY46" s="284"/>
      <c r="EZ46" s="284"/>
      <c r="FA46" s="284"/>
      <c r="FB46" s="284"/>
      <c r="FC46" s="284"/>
      <c r="FD46" s="284"/>
      <c r="FE46" s="284"/>
      <c r="FF46" s="284"/>
      <c r="FG46" s="284"/>
      <c r="FH46" s="284"/>
      <c r="FI46" s="284"/>
      <c r="FJ46" s="284"/>
      <c r="FK46" s="284"/>
      <c r="FL46" s="284"/>
      <c r="FM46" s="284"/>
      <c r="FN46" s="284"/>
      <c r="FO46" s="284"/>
      <c r="FP46" s="284"/>
      <c r="FQ46" s="284"/>
      <c r="FR46" s="284"/>
      <c r="FS46" s="284"/>
      <c r="FT46" s="284"/>
      <c r="FU46" s="284"/>
      <c r="FV46" s="284"/>
      <c r="FW46" s="284"/>
      <c r="FX46" s="284"/>
      <c r="FY46" s="284"/>
      <c r="FZ46" s="284"/>
      <c r="GA46" s="284"/>
      <c r="GB46" s="284"/>
      <c r="GC46" s="284"/>
      <c r="GD46" s="284"/>
      <c r="GE46" s="284"/>
      <c r="GF46" s="284"/>
      <c r="GG46" s="284"/>
      <c r="GH46" s="284"/>
      <c r="GI46" s="284"/>
      <c r="GJ46" s="284"/>
      <c r="GK46" s="284"/>
      <c r="GL46" s="284"/>
      <c r="GM46" s="284"/>
      <c r="GN46" s="284"/>
      <c r="GO46" s="284"/>
      <c r="GP46" s="284"/>
      <c r="GQ46" s="284"/>
      <c r="GR46" s="284"/>
      <c r="GS46" s="284"/>
      <c r="GT46" s="284"/>
      <c r="GU46" s="284"/>
      <c r="GV46" s="284"/>
      <c r="GW46" s="284"/>
      <c r="GX46" s="284"/>
      <c r="GY46" s="284"/>
      <c r="GZ46" s="284"/>
      <c r="HA46" s="284"/>
      <c r="HB46" s="284"/>
      <c r="HC46" s="284"/>
      <c r="HD46" s="284"/>
      <c r="HE46" s="284"/>
      <c r="HF46" s="284"/>
      <c r="HG46" s="284"/>
      <c r="HH46" s="284"/>
      <c r="HI46" s="284"/>
      <c r="HJ46" s="284"/>
      <c r="HK46" s="284"/>
      <c r="HL46" s="284"/>
      <c r="HM46" s="284"/>
      <c r="HN46" s="284"/>
      <c r="HO46" s="284"/>
      <c r="HP46" s="284"/>
      <c r="HQ46" s="284"/>
      <c r="HR46" s="284"/>
      <c r="HS46" s="284"/>
      <c r="HT46" s="284"/>
      <c r="HU46" s="284"/>
      <c r="HV46" s="284"/>
      <c r="HW46" s="284"/>
      <c r="HX46" s="284"/>
      <c r="HY46" s="284"/>
      <c r="HZ46" s="284"/>
      <c r="IA46" s="284"/>
      <c r="IB46" s="284"/>
      <c r="IC46" s="284"/>
      <c r="ID46" s="284"/>
      <c r="IE46" s="284"/>
      <c r="IF46" s="284"/>
      <c r="IG46" s="284"/>
      <c r="IH46" s="284"/>
      <c r="II46" s="284"/>
      <c r="IJ46" s="284"/>
      <c r="IK46" s="284"/>
      <c r="IL46" s="284"/>
      <c r="IM46" s="284"/>
      <c r="IN46" s="284"/>
      <c r="IO46" s="284"/>
      <c r="IP46" s="284"/>
      <c r="IQ46" s="284"/>
      <c r="IR46" s="284"/>
      <c r="IS46" s="284"/>
      <c r="IT46" s="284"/>
      <c r="IU46" s="284"/>
      <c r="IV46" s="284"/>
    </row>
    <row r="47" spans="1:256" s="274" customFormat="1" ht="24.0" customHeight="1" x14ac:dyDescent="0.15">
      <c r="A47" s="251" t="s">
        <v>607</v>
      </c>
      <c r="B47" s="997"/>
      <c r="C47" s="996"/>
      <c r="D47" s="996"/>
      <c r="E47" s="259"/>
      <c r="F47" s="266"/>
      <c r="G47" s="307"/>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84"/>
      <c r="HC47" s="284"/>
      <c r="HD47" s="284"/>
      <c r="HE47" s="284"/>
      <c r="HF47" s="284"/>
      <c r="HG47" s="284"/>
      <c r="HH47" s="284"/>
      <c r="HI47" s="284"/>
      <c r="HJ47" s="284"/>
      <c r="HK47" s="284"/>
      <c r="HL47" s="284"/>
      <c r="HM47" s="284"/>
      <c r="HN47" s="284"/>
      <c r="HO47" s="284"/>
      <c r="HP47" s="284"/>
      <c r="HQ47" s="284"/>
      <c r="HR47" s="284"/>
      <c r="HS47" s="284"/>
      <c r="HT47" s="284"/>
      <c r="HU47" s="284"/>
      <c r="HV47" s="284"/>
      <c r="HW47" s="284"/>
      <c r="HX47" s="284"/>
      <c r="HY47" s="284"/>
      <c r="HZ47" s="284"/>
      <c r="IA47" s="284"/>
      <c r="IB47" s="284"/>
      <c r="IC47" s="284"/>
      <c r="ID47" s="284"/>
      <c r="IE47" s="284"/>
      <c r="IF47" s="284"/>
      <c r="IG47" s="284"/>
      <c r="IH47" s="284"/>
      <c r="II47" s="284"/>
      <c r="IJ47" s="284"/>
      <c r="IK47" s="284"/>
      <c r="IL47" s="284"/>
      <c r="IM47" s="284"/>
      <c r="IN47" s="284"/>
      <c r="IO47" s="284"/>
      <c r="IP47" s="284"/>
      <c r="IQ47" s="284"/>
      <c r="IR47" s="284"/>
      <c r="IS47" s="284"/>
      <c r="IT47" s="284"/>
      <c r="IU47" s="284"/>
      <c r="IV47" s="284"/>
    </row>
    <row r="48" spans="1:256" s="274" customFormat="1" ht="24.0" customHeight="1" x14ac:dyDescent="0.15">
      <c r="A48" s="251" t="s">
        <v>608</v>
      </c>
      <c r="B48" s="997"/>
      <c r="C48" s="996"/>
      <c r="D48" s="996"/>
      <c r="E48" s="259"/>
      <c r="F48" s="266"/>
      <c r="G48" s="307"/>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c r="GY48" s="284"/>
      <c r="GZ48" s="284"/>
      <c r="HA48" s="284"/>
      <c r="HB48" s="284"/>
      <c r="HC48" s="284"/>
      <c r="HD48" s="284"/>
      <c r="HE48" s="284"/>
      <c r="HF48" s="284"/>
      <c r="HG48" s="284"/>
      <c r="HH48" s="284"/>
      <c r="HI48" s="284"/>
      <c r="HJ48" s="284"/>
      <c r="HK48" s="284"/>
      <c r="HL48" s="284"/>
      <c r="HM48" s="284"/>
      <c r="HN48" s="284"/>
      <c r="HO48" s="284"/>
      <c r="HP48" s="284"/>
      <c r="HQ48" s="284"/>
      <c r="HR48" s="284"/>
      <c r="HS48" s="284"/>
      <c r="HT48" s="284"/>
      <c r="HU48" s="284"/>
      <c r="HV48" s="284"/>
      <c r="HW48" s="284"/>
      <c r="HX48" s="284"/>
      <c r="HY48" s="284"/>
      <c r="HZ48" s="284"/>
      <c r="IA48" s="284"/>
      <c r="IB48" s="284"/>
      <c r="IC48" s="284"/>
      <c r="ID48" s="284"/>
      <c r="IE48" s="284"/>
      <c r="IF48" s="284"/>
      <c r="IG48" s="284"/>
      <c r="IH48" s="284"/>
      <c r="II48" s="284"/>
      <c r="IJ48" s="284"/>
      <c r="IK48" s="284"/>
      <c r="IL48" s="284"/>
      <c r="IM48" s="284"/>
      <c r="IN48" s="284"/>
      <c r="IO48" s="284"/>
      <c r="IP48" s="284"/>
      <c r="IQ48" s="284"/>
      <c r="IR48" s="284"/>
      <c r="IS48" s="284"/>
      <c r="IT48" s="284"/>
      <c r="IU48" s="284"/>
      <c r="IV48" s="284"/>
    </row>
    <row r="49" spans="1:256" s="274" customFormat="1" ht="24.0" customHeight="1" x14ac:dyDescent="0.15">
      <c r="A49" s="251" t="s">
        <v>609</v>
      </c>
      <c r="B49" s="997"/>
      <c r="C49" s="996"/>
      <c r="D49" s="996"/>
      <c r="E49" s="259"/>
      <c r="F49" s="266"/>
      <c r="G49" s="307"/>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c r="GY49" s="284"/>
      <c r="GZ49" s="284"/>
      <c r="HA49" s="284"/>
      <c r="HB49" s="284"/>
      <c r="HC49" s="284"/>
      <c r="HD49" s="284"/>
      <c r="HE49" s="284"/>
      <c r="HF49" s="284"/>
      <c r="HG49" s="284"/>
      <c r="HH49" s="284"/>
      <c r="HI49" s="284"/>
      <c r="HJ49" s="284"/>
      <c r="HK49" s="284"/>
      <c r="HL49" s="284"/>
      <c r="HM49" s="284"/>
      <c r="HN49" s="284"/>
      <c r="HO49" s="284"/>
      <c r="HP49" s="284"/>
      <c r="HQ49" s="284"/>
      <c r="HR49" s="284"/>
      <c r="HS49" s="284"/>
      <c r="HT49" s="284"/>
      <c r="HU49" s="284"/>
      <c r="HV49" s="284"/>
      <c r="HW49" s="284"/>
      <c r="HX49" s="284"/>
      <c r="HY49" s="284"/>
      <c r="HZ49" s="284"/>
      <c r="IA49" s="284"/>
      <c r="IB49" s="284"/>
      <c r="IC49" s="284"/>
      <c r="ID49" s="284"/>
      <c r="IE49" s="284"/>
      <c r="IF49" s="284"/>
      <c r="IG49" s="284"/>
      <c r="IH49" s="284"/>
      <c r="II49" s="284"/>
      <c r="IJ49" s="284"/>
      <c r="IK49" s="284"/>
      <c r="IL49" s="284"/>
      <c r="IM49" s="284"/>
      <c r="IN49" s="284"/>
      <c r="IO49" s="284"/>
      <c r="IP49" s="284"/>
      <c r="IQ49" s="284"/>
      <c r="IR49" s="284"/>
      <c r="IS49" s="284"/>
      <c r="IT49" s="284"/>
      <c r="IU49" s="284"/>
      <c r="IV49" s="284"/>
    </row>
    <row r="50" spans="1:256" s="274" customFormat="1" ht="24.0" customHeight="1" x14ac:dyDescent="0.15">
      <c r="A50" s="251" t="s">
        <v>610</v>
      </c>
      <c r="B50" s="997"/>
      <c r="C50" s="996"/>
      <c r="D50" s="996"/>
      <c r="E50" s="259"/>
      <c r="F50" s="266"/>
      <c r="G50" s="307"/>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4"/>
      <c r="HC50" s="284"/>
      <c r="HD50" s="284"/>
      <c r="HE50" s="284"/>
      <c r="HF50" s="284"/>
      <c r="HG50" s="284"/>
      <c r="HH50" s="284"/>
      <c r="HI50" s="284"/>
      <c r="HJ50" s="284"/>
      <c r="HK50" s="284"/>
      <c r="HL50" s="284"/>
      <c r="HM50" s="284"/>
      <c r="HN50" s="284"/>
      <c r="HO50" s="284"/>
      <c r="HP50" s="284"/>
      <c r="HQ50" s="284"/>
      <c r="HR50" s="284"/>
      <c r="HS50" s="284"/>
      <c r="HT50" s="284"/>
      <c r="HU50" s="284"/>
      <c r="HV50" s="284"/>
      <c r="HW50" s="284"/>
      <c r="HX50" s="284"/>
      <c r="HY50" s="284"/>
      <c r="HZ50" s="284"/>
      <c r="IA50" s="284"/>
      <c r="IB50" s="284"/>
      <c r="IC50" s="284"/>
      <c r="ID50" s="284"/>
      <c r="IE50" s="284"/>
      <c r="IF50" s="284"/>
      <c r="IG50" s="284"/>
      <c r="IH50" s="284"/>
      <c r="II50" s="284"/>
      <c r="IJ50" s="284"/>
      <c r="IK50" s="284"/>
      <c r="IL50" s="284"/>
      <c r="IM50" s="284"/>
      <c r="IN50" s="284"/>
      <c r="IO50" s="284"/>
      <c r="IP50" s="284"/>
      <c r="IQ50" s="284"/>
      <c r="IR50" s="284"/>
      <c r="IS50" s="284"/>
      <c r="IT50" s="284"/>
      <c r="IU50" s="284"/>
      <c r="IV50" s="284"/>
    </row>
    <row r="51" spans="1:256" s="274" customFormat="1" ht="24.0" customHeight="1" x14ac:dyDescent="0.15">
      <c r="A51" s="251" t="s">
        <v>611</v>
      </c>
      <c r="B51" s="997"/>
      <c r="C51" s="996"/>
      <c r="D51" s="996"/>
      <c r="E51" s="259"/>
      <c r="F51" s="266"/>
      <c r="G51" s="307"/>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4"/>
      <c r="HC51" s="284"/>
      <c r="HD51" s="284"/>
      <c r="HE51" s="284"/>
      <c r="HF51" s="284"/>
      <c r="HG51" s="284"/>
      <c r="HH51" s="284"/>
      <c r="HI51" s="284"/>
      <c r="HJ51" s="284"/>
      <c r="HK51" s="284"/>
      <c r="HL51" s="284"/>
      <c r="HM51" s="284"/>
      <c r="HN51" s="284"/>
      <c r="HO51" s="284"/>
      <c r="HP51" s="284"/>
      <c r="HQ51" s="284"/>
      <c r="HR51" s="284"/>
      <c r="HS51" s="284"/>
      <c r="HT51" s="284"/>
      <c r="HU51" s="284"/>
      <c r="HV51" s="284"/>
      <c r="HW51" s="284"/>
      <c r="HX51" s="284"/>
      <c r="HY51" s="284"/>
      <c r="HZ51" s="284"/>
      <c r="IA51" s="284"/>
      <c r="IB51" s="284"/>
      <c r="IC51" s="284"/>
      <c r="ID51" s="284"/>
      <c r="IE51" s="284"/>
      <c r="IF51" s="284"/>
      <c r="IG51" s="284"/>
      <c r="IH51" s="284"/>
      <c r="II51" s="284"/>
      <c r="IJ51" s="284"/>
      <c r="IK51" s="284"/>
      <c r="IL51" s="284"/>
      <c r="IM51" s="284"/>
      <c r="IN51" s="284"/>
      <c r="IO51" s="284"/>
      <c r="IP51" s="284"/>
      <c r="IQ51" s="284"/>
      <c r="IR51" s="284"/>
      <c r="IS51" s="284"/>
      <c r="IT51" s="284"/>
      <c r="IU51" s="284"/>
      <c r="IV51" s="284"/>
    </row>
    <row r="52" spans="1:256" s="275" customFormat="1" ht="24.0" customHeight="1" x14ac:dyDescent="0.15">
      <c r="A52" s="52" t="s">
        <v>612</v>
      </c>
      <c r="B52" s="896">
        <f>B44+B43+B40+B32+B32+B31+B30+B29+B28+B15+B14+B11+B6+B5</f>
        <v>800</v>
      </c>
      <c r="C52" s="896">
        <f>C44+C43+C40+C32++C31+C30+C29+C28+C15+C14+C11+C6+C5</f>
        <v>3746</v>
      </c>
      <c r="D52" s="896">
        <f>D44+D43+D40+D32++D31+D30+D29+D28+D15+D14+D11+D6+D5</f>
        <v>3746</v>
      </c>
      <c r="E52" s="255">
        <f>E44+E43+E40+E32+E32+E31+E30+E29+E28+E15+E14+E11+E6+E5</f>
        <v>3.68125</v>
      </c>
      <c r="F52" s="255">
        <f>F11+F15+F28+F32+F40</f>
        <v>-1.2347609773711599</v>
      </c>
      <c r="G52" s="307"/>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4"/>
      <c r="HC52" s="284"/>
      <c r="HD52" s="284"/>
      <c r="HE52" s="284"/>
      <c r="HF52" s="284"/>
      <c r="HG52" s="284"/>
      <c r="HH52" s="284"/>
      <c r="HI52" s="284"/>
      <c r="HJ52" s="284"/>
      <c r="HK52" s="284"/>
      <c r="HL52" s="284"/>
      <c r="HM52" s="284"/>
      <c r="HN52" s="284"/>
      <c r="HO52" s="284"/>
      <c r="HP52" s="284"/>
      <c r="HQ52" s="284"/>
      <c r="HR52" s="284"/>
      <c r="HS52" s="284"/>
      <c r="HT52" s="284"/>
      <c r="HU52" s="284"/>
      <c r="HV52" s="284"/>
      <c r="HW52" s="284"/>
      <c r="HX52" s="284"/>
      <c r="HY52" s="284"/>
      <c r="HZ52" s="284"/>
      <c r="IA52" s="284"/>
      <c r="IB52" s="284"/>
      <c r="IC52" s="284"/>
      <c r="ID52" s="284"/>
      <c r="IE52" s="284"/>
      <c r="IF52" s="284"/>
      <c r="IG52" s="284"/>
      <c r="IH52" s="284"/>
      <c r="II52" s="284"/>
      <c r="IJ52" s="284"/>
      <c r="IK52" s="284"/>
      <c r="IL52" s="284"/>
      <c r="IM52" s="284"/>
      <c r="IN52" s="284"/>
      <c r="IO52" s="284"/>
      <c r="IP52" s="284"/>
      <c r="IQ52" s="284"/>
      <c r="IR52" s="284"/>
      <c r="IS52" s="284"/>
      <c r="IT52" s="284"/>
      <c r="IU52" s="284"/>
      <c r="IV52" s="284"/>
    </row>
    <row r="53" spans="1:256" ht="24.0" customHeight="1" x14ac:dyDescent="0.15">
      <c r="A53" s="284"/>
      <c r="B53" s="995"/>
      <c r="C53" s="995"/>
      <c r="D53" s="995"/>
      <c r="E53" s="289"/>
      <c r="F53" s="307"/>
      <c r="G53" s="307"/>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4"/>
      <c r="HC53" s="284"/>
      <c r="HD53" s="284"/>
      <c r="HE53" s="284"/>
      <c r="HF53" s="284"/>
      <c r="HG53" s="284"/>
      <c r="HH53" s="284"/>
      <c r="HI53" s="284"/>
      <c r="HJ53" s="284"/>
      <c r="HK53" s="284"/>
      <c r="HL53" s="284"/>
      <c r="HM53" s="284"/>
      <c r="HN53" s="284"/>
      <c r="HO53" s="284"/>
      <c r="HP53" s="284"/>
      <c r="HQ53" s="284"/>
      <c r="HR53" s="284"/>
      <c r="HS53" s="284"/>
      <c r="HT53" s="284"/>
      <c r="HU53" s="284"/>
      <c r="HV53" s="284"/>
      <c r="HW53" s="284"/>
      <c r="HX53" s="284"/>
      <c r="HY53" s="284"/>
      <c r="HZ53" s="284"/>
      <c r="IA53" s="284"/>
      <c r="IB53" s="284"/>
      <c r="IC53" s="284"/>
      <c r="ID53" s="284"/>
      <c r="IE53" s="284"/>
      <c r="IF53" s="284"/>
      <c r="IG53" s="284"/>
      <c r="IH53" s="284"/>
      <c r="II53" s="284"/>
      <c r="IJ53" s="284"/>
      <c r="IK53" s="284"/>
      <c r="IL53" s="284"/>
      <c r="IM53" s="284"/>
      <c r="IN53" s="284"/>
      <c r="IO53" s="284"/>
      <c r="IP53" s="284"/>
      <c r="IQ53" s="284"/>
      <c r="IR53" s="284"/>
      <c r="IS53" s="284"/>
      <c r="IT53" s="284"/>
      <c r="IU53" s="284"/>
      <c r="IV53" s="284"/>
    </row>
    <row r="54" spans="1:256" ht="24.0" customHeight="1" x14ac:dyDescent="0.15">
      <c r="A54" s="284"/>
      <c r="B54" s="995"/>
      <c r="C54" s="995"/>
      <c r="D54" s="995"/>
      <c r="E54" s="289"/>
      <c r="F54" s="307"/>
      <c r="G54" s="307"/>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4"/>
      <c r="HC54" s="284"/>
      <c r="HD54" s="284"/>
      <c r="HE54" s="284"/>
      <c r="HF54" s="284"/>
      <c r="HG54" s="284"/>
      <c r="HH54" s="284"/>
      <c r="HI54" s="284"/>
      <c r="HJ54" s="284"/>
      <c r="HK54" s="284"/>
      <c r="HL54" s="284"/>
      <c r="HM54" s="284"/>
      <c r="HN54" s="284"/>
      <c r="HO54" s="284"/>
      <c r="HP54" s="284"/>
      <c r="HQ54" s="284"/>
      <c r="HR54" s="284"/>
      <c r="HS54" s="284"/>
      <c r="HT54" s="284"/>
      <c r="HU54" s="284"/>
      <c r="HV54" s="284"/>
      <c r="HW54" s="284"/>
      <c r="HX54" s="284"/>
      <c r="HY54" s="284"/>
      <c r="HZ54" s="284"/>
      <c r="IA54" s="284"/>
      <c r="IB54" s="284"/>
      <c r="IC54" s="284"/>
      <c r="ID54" s="284"/>
      <c r="IE54" s="284"/>
      <c r="IF54" s="284"/>
      <c r="IG54" s="284"/>
      <c r="IH54" s="284"/>
      <c r="II54" s="284"/>
      <c r="IJ54" s="284"/>
      <c r="IK54" s="284"/>
      <c r="IL54" s="284"/>
      <c r="IM54" s="284"/>
      <c r="IN54" s="284"/>
      <c r="IO54" s="284"/>
      <c r="IP54" s="284"/>
      <c r="IQ54" s="284"/>
      <c r="IR54" s="284"/>
      <c r="IS54" s="284"/>
      <c r="IT54" s="284"/>
      <c r="IU54" s="284"/>
      <c r="IV54" s="284"/>
    </row>
    <row r="55" spans="1:256" ht="24.0" customHeight="1" x14ac:dyDescent="0.15">
      <c r="A55" s="284"/>
      <c r="B55" s="995"/>
      <c r="C55" s="995"/>
      <c r="D55" s="995"/>
      <c r="E55" s="289"/>
      <c r="F55" s="307"/>
      <c r="G55" s="307"/>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4"/>
      <c r="HC55" s="284"/>
      <c r="HD55" s="284"/>
      <c r="HE55" s="284"/>
      <c r="HF55" s="284"/>
      <c r="HG55" s="284"/>
      <c r="HH55" s="284"/>
      <c r="HI55" s="284"/>
      <c r="HJ55" s="284"/>
      <c r="HK55" s="284"/>
      <c r="HL55" s="284"/>
      <c r="HM55" s="284"/>
      <c r="HN55" s="284"/>
      <c r="HO55" s="284"/>
      <c r="HP55" s="284"/>
      <c r="HQ55" s="284"/>
      <c r="HR55" s="284"/>
      <c r="HS55" s="284"/>
      <c r="HT55" s="284"/>
      <c r="HU55" s="284"/>
      <c r="HV55" s="284"/>
      <c r="HW55" s="284"/>
      <c r="HX55" s="284"/>
      <c r="HY55" s="284"/>
      <c r="HZ55" s="284"/>
      <c r="IA55" s="284"/>
      <c r="IB55" s="284"/>
      <c r="IC55" s="284"/>
      <c r="ID55" s="284"/>
      <c r="IE55" s="284"/>
      <c r="IF55" s="284"/>
      <c r="IG55" s="284"/>
      <c r="IH55" s="284"/>
      <c r="II55" s="284"/>
      <c r="IJ55" s="284"/>
      <c r="IK55" s="284"/>
      <c r="IL55" s="284"/>
      <c r="IM55" s="284"/>
      <c r="IN55" s="284"/>
      <c r="IO55" s="284"/>
      <c r="IP55" s="284"/>
      <c r="IQ55" s="284"/>
      <c r="IR55" s="284"/>
      <c r="IS55" s="284"/>
      <c r="IT55" s="284"/>
      <c r="IU55" s="284"/>
      <c r="IV55" s="284"/>
    </row>
    <row r="56" spans="1:256" ht="24.0" customHeight="1" x14ac:dyDescent="0.15">
      <c r="A56" s="284"/>
      <c r="B56" s="995"/>
      <c r="C56" s="995"/>
      <c r="D56" s="995"/>
      <c r="E56" s="289"/>
      <c r="F56" s="307"/>
      <c r="G56" s="307"/>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4"/>
      <c r="HC56" s="284"/>
      <c r="HD56" s="284"/>
      <c r="HE56" s="284"/>
      <c r="HF56" s="284"/>
      <c r="HG56" s="284"/>
      <c r="HH56" s="284"/>
      <c r="HI56" s="284"/>
      <c r="HJ56" s="284"/>
      <c r="HK56" s="284"/>
      <c r="HL56" s="284"/>
      <c r="HM56" s="284"/>
      <c r="HN56" s="284"/>
      <c r="HO56" s="284"/>
      <c r="HP56" s="284"/>
      <c r="HQ56" s="284"/>
      <c r="HR56" s="284"/>
      <c r="HS56" s="284"/>
      <c r="HT56" s="284"/>
      <c r="HU56" s="284"/>
      <c r="HV56" s="284"/>
      <c r="HW56" s="284"/>
      <c r="HX56" s="284"/>
      <c r="HY56" s="284"/>
      <c r="HZ56" s="284"/>
      <c r="IA56" s="284"/>
      <c r="IB56" s="284"/>
      <c r="IC56" s="284"/>
      <c r="ID56" s="284"/>
      <c r="IE56" s="284"/>
      <c r="IF56" s="284"/>
      <c r="IG56" s="284"/>
      <c r="IH56" s="284"/>
      <c r="II56" s="284"/>
      <c r="IJ56" s="284"/>
      <c r="IK56" s="284"/>
      <c r="IL56" s="284"/>
      <c r="IM56" s="284"/>
      <c r="IN56" s="284"/>
      <c r="IO56" s="284"/>
      <c r="IP56" s="284"/>
      <c r="IQ56" s="284"/>
      <c r="IR56" s="284"/>
      <c r="IS56" s="284"/>
      <c r="IT56" s="284"/>
      <c r="IU56" s="284"/>
      <c r="IV56" s="284"/>
    </row>
    <row r="57" spans="1:256" ht="24.0" customHeight="1" x14ac:dyDescent="0.15">
      <c r="A57" s="284"/>
      <c r="B57" s="995"/>
      <c r="C57" s="995"/>
      <c r="D57" s="995"/>
      <c r="E57" s="289"/>
      <c r="F57" s="307"/>
      <c r="G57" s="307"/>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4"/>
      <c r="HC57" s="284"/>
      <c r="HD57" s="284"/>
      <c r="HE57" s="284"/>
      <c r="HF57" s="284"/>
      <c r="HG57" s="284"/>
      <c r="HH57" s="284"/>
      <c r="HI57" s="284"/>
      <c r="HJ57" s="284"/>
      <c r="HK57" s="284"/>
      <c r="HL57" s="284"/>
      <c r="HM57" s="284"/>
      <c r="HN57" s="284"/>
      <c r="HO57" s="284"/>
      <c r="HP57" s="284"/>
      <c r="HQ57" s="284"/>
      <c r="HR57" s="284"/>
      <c r="HS57" s="284"/>
      <c r="HT57" s="284"/>
      <c r="HU57" s="284"/>
      <c r="HV57" s="284"/>
      <c r="HW57" s="284"/>
      <c r="HX57" s="284"/>
      <c r="HY57" s="284"/>
      <c r="HZ57" s="284"/>
      <c r="IA57" s="284"/>
      <c r="IB57" s="284"/>
      <c r="IC57" s="284"/>
      <c r="ID57" s="284"/>
      <c r="IE57" s="284"/>
      <c r="IF57" s="284"/>
      <c r="IG57" s="284"/>
      <c r="IH57" s="284"/>
      <c r="II57" s="284"/>
      <c r="IJ57" s="284"/>
      <c r="IK57" s="284"/>
      <c r="IL57" s="284"/>
      <c r="IM57" s="284"/>
      <c r="IN57" s="284"/>
      <c r="IO57" s="284"/>
      <c r="IP57" s="284"/>
      <c r="IQ57" s="284"/>
      <c r="IR57" s="284"/>
      <c r="IS57" s="284"/>
      <c r="IT57" s="284"/>
      <c r="IU57" s="284"/>
      <c r="IV57" s="284"/>
    </row>
    <row r="58" spans="1:256" ht="24.0" customHeight="1" x14ac:dyDescent="0.15">
      <c r="A58" s="284"/>
      <c r="B58" s="995"/>
      <c r="C58" s="995"/>
      <c r="D58" s="995"/>
      <c r="E58" s="289"/>
      <c r="F58" s="307"/>
      <c r="G58" s="307"/>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4"/>
      <c r="HC58" s="284"/>
      <c r="HD58" s="284"/>
      <c r="HE58" s="284"/>
      <c r="HF58" s="284"/>
      <c r="HG58" s="284"/>
      <c r="HH58" s="284"/>
      <c r="HI58" s="284"/>
      <c r="HJ58" s="284"/>
      <c r="HK58" s="284"/>
      <c r="HL58" s="284"/>
      <c r="HM58" s="284"/>
      <c r="HN58" s="284"/>
      <c r="HO58" s="284"/>
      <c r="HP58" s="284"/>
      <c r="HQ58" s="284"/>
      <c r="HR58" s="284"/>
      <c r="HS58" s="284"/>
      <c r="HT58" s="284"/>
      <c r="HU58" s="284"/>
      <c r="HV58" s="284"/>
      <c r="HW58" s="284"/>
      <c r="HX58" s="284"/>
      <c r="HY58" s="284"/>
      <c r="HZ58" s="284"/>
      <c r="IA58" s="284"/>
      <c r="IB58" s="284"/>
      <c r="IC58" s="284"/>
      <c r="ID58" s="284"/>
      <c r="IE58" s="284"/>
      <c r="IF58" s="284"/>
      <c r="IG58" s="284"/>
      <c r="IH58" s="284"/>
      <c r="II58" s="284"/>
      <c r="IJ58" s="284"/>
      <c r="IK58" s="284"/>
      <c r="IL58" s="284"/>
      <c r="IM58" s="284"/>
      <c r="IN58" s="284"/>
      <c r="IO58" s="284"/>
      <c r="IP58" s="284"/>
      <c r="IQ58" s="284"/>
      <c r="IR58" s="284"/>
      <c r="IS58" s="284"/>
      <c r="IT58" s="284"/>
      <c r="IU58" s="284"/>
      <c r="IV58" s="284"/>
    </row>
    <row r="59" spans="1:256" ht="24.0" customHeight="1" x14ac:dyDescent="0.15">
      <c r="A59" s="284"/>
      <c r="B59" s="995"/>
      <c r="C59" s="995"/>
      <c r="D59" s="995"/>
      <c r="E59" s="289"/>
      <c r="F59" s="307"/>
      <c r="G59" s="307"/>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4"/>
      <c r="HC59" s="284"/>
      <c r="HD59" s="284"/>
      <c r="HE59" s="284"/>
      <c r="HF59" s="284"/>
      <c r="HG59" s="284"/>
      <c r="HH59" s="284"/>
      <c r="HI59" s="284"/>
      <c r="HJ59" s="284"/>
      <c r="HK59" s="284"/>
      <c r="HL59" s="284"/>
      <c r="HM59" s="284"/>
      <c r="HN59" s="284"/>
      <c r="HO59" s="284"/>
      <c r="HP59" s="284"/>
      <c r="HQ59" s="284"/>
      <c r="HR59" s="284"/>
      <c r="HS59" s="284"/>
      <c r="HT59" s="284"/>
      <c r="HU59" s="284"/>
      <c r="HV59" s="284"/>
      <c r="HW59" s="284"/>
      <c r="HX59" s="284"/>
      <c r="HY59" s="284"/>
      <c r="HZ59" s="284"/>
      <c r="IA59" s="284"/>
      <c r="IB59" s="284"/>
      <c r="IC59" s="284"/>
      <c r="ID59" s="284"/>
      <c r="IE59" s="284"/>
      <c r="IF59" s="284"/>
      <c r="IG59" s="284"/>
      <c r="IH59" s="284"/>
      <c r="II59" s="284"/>
      <c r="IJ59" s="284"/>
      <c r="IK59" s="284"/>
      <c r="IL59" s="284"/>
      <c r="IM59" s="284"/>
      <c r="IN59" s="284"/>
      <c r="IO59" s="284"/>
      <c r="IP59" s="284"/>
      <c r="IQ59" s="284"/>
      <c r="IR59" s="284"/>
      <c r="IS59" s="284"/>
      <c r="IT59" s="284"/>
      <c r="IU59" s="284"/>
      <c r="IV59" s="284"/>
    </row>
    <row r="60" spans="1:256" ht="24.0" customHeight="1" x14ac:dyDescent="0.15">
      <c r="A60" s="284"/>
      <c r="B60" s="995"/>
      <c r="C60" s="995"/>
      <c r="D60" s="995"/>
      <c r="E60" s="289"/>
      <c r="F60" s="307"/>
      <c r="G60" s="307"/>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c r="HB60" s="284"/>
      <c r="HC60" s="284"/>
      <c r="HD60" s="284"/>
      <c r="HE60" s="284"/>
      <c r="HF60" s="284"/>
      <c r="HG60" s="284"/>
      <c r="HH60" s="284"/>
      <c r="HI60" s="284"/>
      <c r="HJ60" s="284"/>
      <c r="HK60" s="284"/>
      <c r="HL60" s="284"/>
      <c r="HM60" s="284"/>
      <c r="HN60" s="284"/>
      <c r="HO60" s="284"/>
      <c r="HP60" s="284"/>
      <c r="HQ60" s="284"/>
      <c r="HR60" s="284"/>
      <c r="HS60" s="284"/>
      <c r="HT60" s="284"/>
      <c r="HU60" s="284"/>
      <c r="HV60" s="284"/>
      <c r="HW60" s="284"/>
      <c r="HX60" s="284"/>
      <c r="HY60" s="284"/>
      <c r="HZ60" s="284"/>
      <c r="IA60" s="284"/>
      <c r="IB60" s="284"/>
      <c r="IC60" s="284"/>
      <c r="ID60" s="284"/>
      <c r="IE60" s="284"/>
      <c r="IF60" s="284"/>
      <c r="IG60" s="284"/>
      <c r="IH60" s="284"/>
      <c r="II60" s="284"/>
      <c r="IJ60" s="284"/>
      <c r="IK60" s="284"/>
      <c r="IL60" s="284"/>
      <c r="IM60" s="284"/>
      <c r="IN60" s="284"/>
      <c r="IO60" s="284"/>
      <c r="IP60" s="284"/>
      <c r="IQ60" s="284"/>
      <c r="IR60" s="284"/>
      <c r="IS60" s="284"/>
      <c r="IT60" s="284"/>
      <c r="IU60" s="284"/>
      <c r="IV60" s="284"/>
    </row>
    <row r="61" spans="1:256" ht="24.0" customHeight="1" x14ac:dyDescent="0.15">
      <c r="A61" s="284"/>
      <c r="B61" s="995"/>
      <c r="C61" s="995"/>
      <c r="D61" s="995"/>
      <c r="E61" s="289"/>
      <c r="F61" s="307"/>
      <c r="G61" s="307"/>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c r="CV61" s="284"/>
      <c r="CW61" s="284"/>
      <c r="CX61" s="284"/>
      <c r="CY61" s="284"/>
      <c r="CZ61" s="284"/>
      <c r="DA61" s="284"/>
      <c r="DB61" s="284"/>
      <c r="DC61" s="284"/>
      <c r="DD61" s="284"/>
      <c r="DE61" s="284"/>
      <c r="DF61" s="284"/>
      <c r="DG61" s="284"/>
      <c r="DH61" s="284"/>
      <c r="DI61" s="284"/>
      <c r="DJ61" s="284"/>
      <c r="DK61" s="284"/>
      <c r="DL61" s="284"/>
      <c r="DM61" s="284"/>
      <c r="DN61" s="284"/>
      <c r="DO61" s="284"/>
      <c r="DP61" s="284"/>
      <c r="DQ61" s="284"/>
      <c r="DR61" s="284"/>
      <c r="DS61" s="284"/>
      <c r="DT61" s="284"/>
      <c r="DU61" s="284"/>
      <c r="DV61" s="284"/>
      <c r="DW61" s="284"/>
      <c r="DX61" s="284"/>
      <c r="DY61" s="284"/>
      <c r="DZ61" s="284"/>
      <c r="EA61" s="284"/>
      <c r="EB61" s="284"/>
      <c r="EC61" s="284"/>
      <c r="ED61" s="284"/>
      <c r="EE61" s="284"/>
      <c r="EF61" s="284"/>
      <c r="EG61" s="284"/>
      <c r="EH61" s="284"/>
      <c r="EI61" s="284"/>
      <c r="EJ61" s="284"/>
      <c r="EK61" s="284"/>
      <c r="EL61" s="284"/>
      <c r="EM61" s="284"/>
      <c r="EN61" s="284"/>
      <c r="EO61" s="284"/>
      <c r="EP61" s="284"/>
      <c r="EQ61" s="284"/>
      <c r="ER61" s="284"/>
      <c r="ES61" s="284"/>
      <c r="ET61" s="284"/>
      <c r="EU61" s="284"/>
      <c r="EV61" s="284"/>
      <c r="EW61" s="284"/>
      <c r="EX61" s="284"/>
      <c r="EY61" s="284"/>
      <c r="EZ61" s="284"/>
      <c r="FA61" s="284"/>
      <c r="FB61" s="284"/>
      <c r="FC61" s="284"/>
      <c r="FD61" s="284"/>
      <c r="FE61" s="284"/>
      <c r="FF61" s="284"/>
      <c r="FG61" s="284"/>
      <c r="FH61" s="284"/>
      <c r="FI61" s="284"/>
      <c r="FJ61" s="284"/>
      <c r="FK61" s="284"/>
      <c r="FL61" s="284"/>
      <c r="FM61" s="284"/>
      <c r="FN61" s="284"/>
      <c r="FO61" s="284"/>
      <c r="FP61" s="284"/>
      <c r="FQ61" s="284"/>
      <c r="FR61" s="284"/>
      <c r="FS61" s="284"/>
      <c r="FT61" s="284"/>
      <c r="FU61" s="284"/>
      <c r="FV61" s="284"/>
      <c r="FW61" s="284"/>
      <c r="FX61" s="284"/>
      <c r="FY61" s="284"/>
      <c r="FZ61" s="284"/>
      <c r="GA61" s="284"/>
      <c r="GB61" s="284"/>
      <c r="GC61" s="284"/>
      <c r="GD61" s="284"/>
      <c r="GE61" s="284"/>
      <c r="GF61" s="284"/>
      <c r="GG61" s="284"/>
      <c r="GH61" s="284"/>
      <c r="GI61" s="284"/>
      <c r="GJ61" s="284"/>
      <c r="GK61" s="284"/>
      <c r="GL61" s="284"/>
      <c r="GM61" s="284"/>
      <c r="GN61" s="284"/>
      <c r="GO61" s="284"/>
      <c r="GP61" s="284"/>
      <c r="GQ61" s="284"/>
      <c r="GR61" s="284"/>
      <c r="GS61" s="284"/>
      <c r="GT61" s="284"/>
      <c r="GU61" s="284"/>
      <c r="GV61" s="284"/>
      <c r="GW61" s="284"/>
      <c r="GX61" s="284"/>
      <c r="GY61" s="284"/>
      <c r="GZ61" s="284"/>
      <c r="HA61" s="284"/>
      <c r="HB61" s="284"/>
      <c r="HC61" s="284"/>
      <c r="HD61" s="284"/>
      <c r="HE61" s="284"/>
      <c r="HF61" s="284"/>
      <c r="HG61" s="284"/>
      <c r="HH61" s="284"/>
      <c r="HI61" s="284"/>
      <c r="HJ61" s="284"/>
      <c r="HK61" s="284"/>
      <c r="HL61" s="284"/>
      <c r="HM61" s="284"/>
      <c r="HN61" s="284"/>
      <c r="HO61" s="284"/>
      <c r="HP61" s="284"/>
      <c r="HQ61" s="284"/>
      <c r="HR61" s="284"/>
      <c r="HS61" s="284"/>
      <c r="HT61" s="284"/>
      <c r="HU61" s="284"/>
      <c r="HV61" s="284"/>
      <c r="HW61" s="284"/>
      <c r="HX61" s="284"/>
      <c r="HY61" s="284"/>
      <c r="HZ61" s="284"/>
      <c r="IA61" s="284"/>
      <c r="IB61" s="284"/>
      <c r="IC61" s="284"/>
      <c r="ID61" s="284"/>
      <c r="IE61" s="284"/>
      <c r="IF61" s="284"/>
      <c r="IG61" s="284"/>
      <c r="IH61" s="284"/>
      <c r="II61" s="284"/>
      <c r="IJ61" s="284"/>
      <c r="IK61" s="284"/>
      <c r="IL61" s="284"/>
      <c r="IM61" s="284"/>
      <c r="IN61" s="284"/>
      <c r="IO61" s="284"/>
      <c r="IP61" s="284"/>
      <c r="IQ61" s="284"/>
      <c r="IR61" s="284"/>
      <c r="IS61" s="284"/>
      <c r="IT61" s="284"/>
      <c r="IU61" s="284"/>
      <c r="IV61" s="284"/>
    </row>
    <row r="62" spans="1:256" ht="24.0" customHeight="1" x14ac:dyDescent="0.15">
      <c r="A62" s="284"/>
      <c r="B62" s="995"/>
      <c r="C62" s="995"/>
      <c r="D62" s="995"/>
      <c r="E62" s="289"/>
      <c r="F62" s="307"/>
      <c r="G62" s="307"/>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284"/>
      <c r="DO62" s="284"/>
      <c r="DP62" s="284"/>
      <c r="DQ62" s="284"/>
      <c r="DR62" s="284"/>
      <c r="DS62" s="284"/>
      <c r="DT62" s="284"/>
      <c r="DU62" s="284"/>
      <c r="DV62" s="284"/>
      <c r="DW62" s="284"/>
      <c r="DX62" s="284"/>
      <c r="DY62" s="284"/>
      <c r="DZ62" s="284"/>
      <c r="EA62" s="284"/>
      <c r="EB62" s="284"/>
      <c r="EC62" s="284"/>
      <c r="ED62" s="284"/>
      <c r="EE62" s="284"/>
      <c r="EF62" s="284"/>
      <c r="EG62" s="284"/>
      <c r="EH62" s="284"/>
      <c r="EI62" s="284"/>
      <c r="EJ62" s="284"/>
      <c r="EK62" s="284"/>
      <c r="EL62" s="284"/>
      <c r="EM62" s="284"/>
      <c r="EN62" s="284"/>
      <c r="EO62" s="284"/>
      <c r="EP62" s="284"/>
      <c r="EQ62" s="284"/>
      <c r="ER62" s="284"/>
      <c r="ES62" s="284"/>
      <c r="ET62" s="284"/>
      <c r="EU62" s="284"/>
      <c r="EV62" s="284"/>
      <c r="EW62" s="284"/>
      <c r="EX62" s="284"/>
      <c r="EY62" s="284"/>
      <c r="EZ62" s="284"/>
      <c r="FA62" s="284"/>
      <c r="FB62" s="284"/>
      <c r="FC62" s="284"/>
      <c r="FD62" s="284"/>
      <c r="FE62" s="284"/>
      <c r="FF62" s="284"/>
      <c r="FG62" s="284"/>
      <c r="FH62" s="284"/>
      <c r="FI62" s="284"/>
      <c r="FJ62" s="284"/>
      <c r="FK62" s="284"/>
      <c r="FL62" s="284"/>
      <c r="FM62" s="284"/>
      <c r="FN62" s="284"/>
      <c r="FO62" s="284"/>
      <c r="FP62" s="284"/>
      <c r="FQ62" s="284"/>
      <c r="FR62" s="284"/>
      <c r="FS62" s="284"/>
      <c r="FT62" s="284"/>
      <c r="FU62" s="284"/>
      <c r="FV62" s="284"/>
      <c r="FW62" s="284"/>
      <c r="FX62" s="284"/>
      <c r="FY62" s="284"/>
      <c r="FZ62" s="284"/>
      <c r="GA62" s="284"/>
      <c r="GB62" s="284"/>
      <c r="GC62" s="284"/>
      <c r="GD62" s="284"/>
      <c r="GE62" s="284"/>
      <c r="GF62" s="284"/>
      <c r="GG62" s="284"/>
      <c r="GH62" s="284"/>
      <c r="GI62" s="284"/>
      <c r="GJ62" s="284"/>
      <c r="GK62" s="284"/>
      <c r="GL62" s="284"/>
      <c r="GM62" s="284"/>
      <c r="GN62" s="284"/>
      <c r="GO62" s="284"/>
      <c r="GP62" s="284"/>
      <c r="GQ62" s="284"/>
      <c r="GR62" s="284"/>
      <c r="GS62" s="284"/>
      <c r="GT62" s="284"/>
      <c r="GU62" s="284"/>
      <c r="GV62" s="284"/>
      <c r="GW62" s="284"/>
      <c r="GX62" s="284"/>
      <c r="GY62" s="284"/>
      <c r="GZ62" s="284"/>
      <c r="HA62" s="284"/>
      <c r="HB62" s="284"/>
      <c r="HC62" s="284"/>
      <c r="HD62" s="284"/>
      <c r="HE62" s="284"/>
      <c r="HF62" s="284"/>
      <c r="HG62" s="284"/>
      <c r="HH62" s="284"/>
      <c r="HI62" s="284"/>
      <c r="HJ62" s="284"/>
      <c r="HK62" s="284"/>
      <c r="HL62" s="284"/>
      <c r="HM62" s="284"/>
      <c r="HN62" s="284"/>
      <c r="HO62" s="284"/>
      <c r="HP62" s="284"/>
      <c r="HQ62" s="284"/>
      <c r="HR62" s="284"/>
      <c r="HS62" s="284"/>
      <c r="HT62" s="284"/>
      <c r="HU62" s="284"/>
      <c r="HV62" s="284"/>
      <c r="HW62" s="284"/>
      <c r="HX62" s="284"/>
      <c r="HY62" s="284"/>
      <c r="HZ62" s="284"/>
      <c r="IA62" s="284"/>
      <c r="IB62" s="284"/>
      <c r="IC62" s="284"/>
      <c r="ID62" s="284"/>
      <c r="IE62" s="284"/>
      <c r="IF62" s="284"/>
      <c r="IG62" s="284"/>
      <c r="IH62" s="284"/>
      <c r="II62" s="284"/>
      <c r="IJ62" s="284"/>
      <c r="IK62" s="284"/>
      <c r="IL62" s="284"/>
      <c r="IM62" s="284"/>
      <c r="IN62" s="284"/>
      <c r="IO62" s="284"/>
      <c r="IP62" s="284"/>
      <c r="IQ62" s="284"/>
      <c r="IR62" s="284"/>
      <c r="IS62" s="284"/>
      <c r="IT62" s="284"/>
      <c r="IU62" s="284"/>
      <c r="IV62" s="284"/>
    </row>
    <row r="63" spans="1:256" ht="24.0" customHeight="1" x14ac:dyDescent="0.15">
      <c r="A63" s="284"/>
      <c r="B63" s="995"/>
      <c r="C63" s="995"/>
      <c r="D63" s="995"/>
      <c r="E63" s="289"/>
      <c r="F63" s="307"/>
      <c r="G63" s="307"/>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284"/>
      <c r="DO63" s="284"/>
      <c r="DP63" s="284"/>
      <c r="DQ63" s="284"/>
      <c r="DR63" s="284"/>
      <c r="DS63" s="284"/>
      <c r="DT63" s="284"/>
      <c r="DU63" s="284"/>
      <c r="DV63" s="284"/>
      <c r="DW63" s="284"/>
      <c r="DX63" s="284"/>
      <c r="DY63" s="284"/>
      <c r="DZ63" s="284"/>
      <c r="EA63" s="284"/>
      <c r="EB63" s="284"/>
      <c r="EC63" s="284"/>
      <c r="ED63" s="284"/>
      <c r="EE63" s="284"/>
      <c r="EF63" s="284"/>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4"/>
      <c r="FV63" s="284"/>
      <c r="FW63" s="284"/>
      <c r="FX63" s="284"/>
      <c r="FY63" s="284"/>
      <c r="FZ63" s="284"/>
      <c r="GA63" s="284"/>
      <c r="GB63" s="284"/>
      <c r="GC63" s="284"/>
      <c r="GD63" s="284"/>
      <c r="GE63" s="284"/>
      <c r="GF63" s="284"/>
      <c r="GG63" s="284"/>
      <c r="GH63" s="284"/>
      <c r="GI63" s="284"/>
      <c r="GJ63" s="284"/>
      <c r="GK63" s="284"/>
      <c r="GL63" s="284"/>
      <c r="GM63" s="284"/>
      <c r="GN63" s="284"/>
      <c r="GO63" s="284"/>
      <c r="GP63" s="284"/>
      <c r="GQ63" s="284"/>
      <c r="GR63" s="284"/>
      <c r="GS63" s="284"/>
      <c r="GT63" s="284"/>
      <c r="GU63" s="284"/>
      <c r="GV63" s="284"/>
      <c r="GW63" s="284"/>
      <c r="GX63" s="284"/>
      <c r="GY63" s="284"/>
      <c r="GZ63" s="284"/>
      <c r="HA63" s="284"/>
      <c r="HB63" s="284"/>
      <c r="HC63" s="284"/>
      <c r="HD63" s="284"/>
      <c r="HE63" s="284"/>
      <c r="HF63" s="284"/>
      <c r="HG63" s="284"/>
      <c r="HH63" s="284"/>
      <c r="HI63" s="284"/>
      <c r="HJ63" s="284"/>
      <c r="HK63" s="284"/>
      <c r="HL63" s="284"/>
      <c r="HM63" s="284"/>
      <c r="HN63" s="284"/>
      <c r="HO63" s="284"/>
      <c r="HP63" s="284"/>
      <c r="HQ63" s="284"/>
      <c r="HR63" s="284"/>
      <c r="HS63" s="284"/>
      <c r="HT63" s="284"/>
      <c r="HU63" s="284"/>
      <c r="HV63" s="284"/>
      <c r="HW63" s="284"/>
      <c r="HX63" s="284"/>
      <c r="HY63" s="284"/>
      <c r="HZ63" s="284"/>
      <c r="IA63" s="284"/>
      <c r="IB63" s="284"/>
      <c r="IC63" s="284"/>
      <c r="ID63" s="284"/>
      <c r="IE63" s="284"/>
      <c r="IF63" s="284"/>
      <c r="IG63" s="284"/>
      <c r="IH63" s="284"/>
      <c r="II63" s="284"/>
      <c r="IJ63" s="284"/>
      <c r="IK63" s="284"/>
      <c r="IL63" s="284"/>
      <c r="IM63" s="284"/>
      <c r="IN63" s="284"/>
      <c r="IO63" s="284"/>
      <c r="IP63" s="284"/>
      <c r="IQ63" s="284"/>
      <c r="IR63" s="284"/>
      <c r="IS63" s="284"/>
      <c r="IT63" s="284"/>
      <c r="IU63" s="284"/>
      <c r="IV63" s="284"/>
    </row>
    <row r="64" spans="1:256" ht="24.0" customHeight="1" x14ac:dyDescent="0.15">
      <c r="A64" s="284"/>
      <c r="B64" s="995"/>
      <c r="C64" s="995"/>
      <c r="D64" s="995"/>
      <c r="E64" s="289"/>
      <c r="F64" s="307"/>
      <c r="G64" s="307"/>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c r="CO64" s="284"/>
      <c r="CP64" s="284"/>
      <c r="CQ64" s="284"/>
      <c r="CR64" s="284"/>
      <c r="CS64" s="284"/>
      <c r="CT64" s="284"/>
      <c r="CU64" s="284"/>
      <c r="CV64" s="284"/>
      <c r="CW64" s="284"/>
      <c r="CX64" s="284"/>
      <c r="CY64" s="284"/>
      <c r="CZ64" s="284"/>
      <c r="DA64" s="284"/>
      <c r="DB64" s="284"/>
      <c r="DC64" s="284"/>
      <c r="DD64" s="284"/>
      <c r="DE64" s="284"/>
      <c r="DF64" s="284"/>
      <c r="DG64" s="284"/>
      <c r="DH64" s="284"/>
      <c r="DI64" s="284"/>
      <c r="DJ64" s="284"/>
      <c r="DK64" s="284"/>
      <c r="DL64" s="284"/>
      <c r="DM64" s="284"/>
      <c r="DN64" s="284"/>
      <c r="DO64" s="284"/>
      <c r="DP64" s="284"/>
      <c r="DQ64" s="284"/>
      <c r="DR64" s="284"/>
      <c r="DS64" s="284"/>
      <c r="DT64" s="284"/>
      <c r="DU64" s="284"/>
      <c r="DV64" s="284"/>
      <c r="DW64" s="284"/>
      <c r="DX64" s="284"/>
      <c r="DY64" s="284"/>
      <c r="DZ64" s="284"/>
      <c r="EA64" s="284"/>
      <c r="EB64" s="284"/>
      <c r="EC64" s="284"/>
      <c r="ED64" s="284"/>
      <c r="EE64" s="284"/>
      <c r="EF64" s="284"/>
      <c r="EG64" s="284"/>
      <c r="EH64" s="284"/>
      <c r="EI64" s="284"/>
      <c r="EJ64" s="284"/>
      <c r="EK64" s="284"/>
      <c r="EL64" s="284"/>
      <c r="EM64" s="284"/>
      <c r="EN64" s="284"/>
      <c r="EO64" s="284"/>
      <c r="EP64" s="284"/>
      <c r="EQ64" s="284"/>
      <c r="ER64" s="284"/>
      <c r="ES64" s="284"/>
      <c r="ET64" s="284"/>
      <c r="EU64" s="284"/>
      <c r="EV64" s="284"/>
      <c r="EW64" s="284"/>
      <c r="EX64" s="284"/>
      <c r="EY64" s="284"/>
      <c r="EZ64" s="284"/>
      <c r="FA64" s="284"/>
      <c r="FB64" s="284"/>
      <c r="FC64" s="284"/>
      <c r="FD64" s="284"/>
      <c r="FE64" s="284"/>
      <c r="FF64" s="284"/>
      <c r="FG64" s="284"/>
      <c r="FH64" s="284"/>
      <c r="FI64" s="284"/>
      <c r="FJ64" s="284"/>
      <c r="FK64" s="284"/>
      <c r="FL64" s="284"/>
      <c r="FM64" s="284"/>
      <c r="FN64" s="284"/>
      <c r="FO64" s="284"/>
      <c r="FP64" s="284"/>
      <c r="FQ64" s="284"/>
      <c r="FR64" s="284"/>
      <c r="FS64" s="284"/>
      <c r="FT64" s="284"/>
      <c r="FU64" s="284"/>
      <c r="FV64" s="284"/>
      <c r="FW64" s="284"/>
      <c r="FX64" s="284"/>
      <c r="FY64" s="284"/>
      <c r="FZ64" s="284"/>
      <c r="GA64" s="284"/>
      <c r="GB64" s="284"/>
      <c r="GC64" s="284"/>
      <c r="GD64" s="284"/>
      <c r="GE64" s="284"/>
      <c r="GF64" s="284"/>
      <c r="GG64" s="284"/>
      <c r="GH64" s="284"/>
      <c r="GI64" s="284"/>
      <c r="GJ64" s="284"/>
      <c r="GK64" s="284"/>
      <c r="GL64" s="284"/>
      <c r="GM64" s="284"/>
      <c r="GN64" s="284"/>
      <c r="GO64" s="284"/>
      <c r="GP64" s="284"/>
      <c r="GQ64" s="284"/>
      <c r="GR64" s="284"/>
      <c r="GS64" s="284"/>
      <c r="GT64" s="284"/>
      <c r="GU64" s="284"/>
      <c r="GV64" s="284"/>
      <c r="GW64" s="284"/>
      <c r="GX64" s="284"/>
      <c r="GY64" s="284"/>
      <c r="GZ64" s="284"/>
      <c r="HA64" s="284"/>
      <c r="HB64" s="284"/>
      <c r="HC64" s="284"/>
      <c r="HD64" s="284"/>
      <c r="HE64" s="284"/>
      <c r="HF64" s="284"/>
      <c r="HG64" s="284"/>
      <c r="HH64" s="284"/>
      <c r="HI64" s="284"/>
      <c r="HJ64" s="284"/>
      <c r="HK64" s="284"/>
      <c r="HL64" s="284"/>
      <c r="HM64" s="284"/>
      <c r="HN64" s="284"/>
      <c r="HO64" s="284"/>
      <c r="HP64" s="284"/>
      <c r="HQ64" s="284"/>
      <c r="HR64" s="284"/>
      <c r="HS64" s="284"/>
      <c r="HT64" s="284"/>
      <c r="HU64" s="284"/>
      <c r="HV64" s="284"/>
      <c r="HW64" s="284"/>
      <c r="HX64" s="284"/>
      <c r="HY64" s="284"/>
      <c r="HZ64" s="284"/>
      <c r="IA64" s="284"/>
      <c r="IB64" s="284"/>
      <c r="IC64" s="284"/>
      <c r="ID64" s="284"/>
      <c r="IE64" s="284"/>
      <c r="IF64" s="284"/>
      <c r="IG64" s="284"/>
      <c r="IH64" s="284"/>
      <c r="II64" s="284"/>
      <c r="IJ64" s="284"/>
      <c r="IK64" s="284"/>
      <c r="IL64" s="284"/>
      <c r="IM64" s="284"/>
      <c r="IN64" s="284"/>
      <c r="IO64" s="284"/>
      <c r="IP64" s="284"/>
      <c r="IQ64" s="284"/>
      <c r="IR64" s="284"/>
      <c r="IS64" s="284"/>
      <c r="IT64" s="284"/>
      <c r="IU64" s="284"/>
      <c r="IV64" s="284"/>
    </row>
    <row r="65" spans="1:256" ht="24.0" customHeight="1" x14ac:dyDescent="0.15">
      <c r="A65" s="284"/>
      <c r="B65" s="995"/>
      <c r="C65" s="995"/>
      <c r="D65" s="995"/>
      <c r="E65" s="289"/>
      <c r="F65" s="307"/>
      <c r="G65" s="307"/>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c r="CO65" s="284"/>
      <c r="CP65" s="284"/>
      <c r="CQ65" s="284"/>
      <c r="CR65" s="284"/>
      <c r="CS65" s="284"/>
      <c r="CT65" s="284"/>
      <c r="CU65" s="284"/>
      <c r="CV65" s="284"/>
      <c r="CW65" s="284"/>
      <c r="CX65" s="284"/>
      <c r="CY65" s="284"/>
      <c r="CZ65" s="284"/>
      <c r="DA65" s="284"/>
      <c r="DB65" s="284"/>
      <c r="DC65" s="284"/>
      <c r="DD65" s="284"/>
      <c r="DE65" s="284"/>
      <c r="DF65" s="284"/>
      <c r="DG65" s="284"/>
      <c r="DH65" s="284"/>
      <c r="DI65" s="284"/>
      <c r="DJ65" s="284"/>
      <c r="DK65" s="284"/>
      <c r="DL65" s="284"/>
      <c r="DM65" s="284"/>
      <c r="DN65" s="284"/>
      <c r="DO65" s="284"/>
      <c r="DP65" s="284"/>
      <c r="DQ65" s="284"/>
      <c r="DR65" s="284"/>
      <c r="DS65" s="284"/>
      <c r="DT65" s="284"/>
      <c r="DU65" s="284"/>
      <c r="DV65" s="284"/>
      <c r="DW65" s="284"/>
      <c r="DX65" s="284"/>
      <c r="DY65" s="284"/>
      <c r="DZ65" s="284"/>
      <c r="EA65" s="284"/>
      <c r="EB65" s="284"/>
      <c r="EC65" s="284"/>
      <c r="ED65" s="284"/>
      <c r="EE65" s="284"/>
      <c r="EF65" s="284"/>
      <c r="EG65" s="284"/>
      <c r="EH65" s="284"/>
      <c r="EI65" s="284"/>
      <c r="EJ65" s="284"/>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4"/>
      <c r="FI65" s="284"/>
      <c r="FJ65" s="284"/>
      <c r="FK65" s="284"/>
      <c r="FL65" s="284"/>
      <c r="FM65" s="284"/>
      <c r="FN65" s="284"/>
      <c r="FO65" s="284"/>
      <c r="FP65" s="284"/>
      <c r="FQ65" s="284"/>
      <c r="FR65" s="284"/>
      <c r="FS65" s="284"/>
      <c r="FT65" s="284"/>
      <c r="FU65" s="284"/>
      <c r="FV65" s="284"/>
      <c r="FW65" s="284"/>
      <c r="FX65" s="284"/>
      <c r="FY65" s="284"/>
      <c r="FZ65" s="284"/>
      <c r="GA65" s="284"/>
      <c r="GB65" s="284"/>
      <c r="GC65" s="284"/>
      <c r="GD65" s="284"/>
      <c r="GE65" s="284"/>
      <c r="GF65" s="284"/>
      <c r="GG65" s="284"/>
      <c r="GH65" s="284"/>
      <c r="GI65" s="284"/>
      <c r="GJ65" s="284"/>
      <c r="GK65" s="284"/>
      <c r="GL65" s="284"/>
      <c r="GM65" s="284"/>
      <c r="GN65" s="284"/>
      <c r="GO65" s="284"/>
      <c r="GP65" s="284"/>
      <c r="GQ65" s="284"/>
      <c r="GR65" s="284"/>
      <c r="GS65" s="284"/>
      <c r="GT65" s="284"/>
      <c r="GU65" s="284"/>
      <c r="GV65" s="284"/>
      <c r="GW65" s="284"/>
      <c r="GX65" s="284"/>
      <c r="GY65" s="284"/>
      <c r="GZ65" s="284"/>
      <c r="HA65" s="284"/>
      <c r="HB65" s="284"/>
      <c r="HC65" s="284"/>
      <c r="HD65" s="284"/>
      <c r="HE65" s="284"/>
      <c r="HF65" s="284"/>
      <c r="HG65" s="284"/>
      <c r="HH65" s="284"/>
      <c r="HI65" s="284"/>
      <c r="HJ65" s="284"/>
      <c r="HK65" s="284"/>
      <c r="HL65" s="284"/>
      <c r="HM65" s="284"/>
      <c r="HN65" s="284"/>
      <c r="HO65" s="284"/>
      <c r="HP65" s="284"/>
      <c r="HQ65" s="284"/>
      <c r="HR65" s="284"/>
      <c r="HS65" s="284"/>
      <c r="HT65" s="284"/>
      <c r="HU65" s="284"/>
      <c r="HV65" s="284"/>
      <c r="HW65" s="284"/>
      <c r="HX65" s="284"/>
      <c r="HY65" s="284"/>
      <c r="HZ65" s="284"/>
      <c r="IA65" s="284"/>
      <c r="IB65" s="284"/>
      <c r="IC65" s="284"/>
      <c r="ID65" s="284"/>
      <c r="IE65" s="284"/>
      <c r="IF65" s="284"/>
      <c r="IG65" s="284"/>
      <c r="IH65" s="284"/>
      <c r="II65" s="284"/>
      <c r="IJ65" s="284"/>
      <c r="IK65" s="284"/>
      <c r="IL65" s="284"/>
      <c r="IM65" s="284"/>
      <c r="IN65" s="284"/>
      <c r="IO65" s="284"/>
      <c r="IP65" s="284"/>
      <c r="IQ65" s="284"/>
      <c r="IR65" s="284"/>
      <c r="IS65" s="284"/>
      <c r="IT65" s="284"/>
      <c r="IU65" s="284"/>
      <c r="IV65" s="284"/>
    </row>
    <row r="66" spans="1:256" ht="24.0" customHeight="1" x14ac:dyDescent="0.15">
      <c r="A66" s="284"/>
      <c r="B66" s="995"/>
      <c r="C66" s="995"/>
      <c r="D66" s="995"/>
      <c r="E66" s="289"/>
      <c r="F66" s="307"/>
      <c r="G66" s="307"/>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c r="GY66" s="284"/>
      <c r="GZ66" s="284"/>
      <c r="HA66" s="284"/>
      <c r="HB66" s="284"/>
      <c r="HC66" s="284"/>
      <c r="HD66" s="284"/>
      <c r="HE66" s="284"/>
      <c r="HF66" s="284"/>
      <c r="HG66" s="284"/>
      <c r="HH66" s="284"/>
      <c r="HI66" s="284"/>
      <c r="HJ66" s="284"/>
      <c r="HK66" s="284"/>
      <c r="HL66" s="284"/>
      <c r="HM66" s="284"/>
      <c r="HN66" s="284"/>
      <c r="HO66" s="284"/>
      <c r="HP66" s="284"/>
      <c r="HQ66" s="284"/>
      <c r="HR66" s="284"/>
      <c r="HS66" s="284"/>
      <c r="HT66" s="284"/>
      <c r="HU66" s="284"/>
      <c r="HV66" s="284"/>
      <c r="HW66" s="284"/>
      <c r="HX66" s="284"/>
      <c r="HY66" s="284"/>
      <c r="HZ66" s="284"/>
      <c r="IA66" s="284"/>
      <c r="IB66" s="284"/>
      <c r="IC66" s="284"/>
      <c r="ID66" s="284"/>
      <c r="IE66" s="284"/>
      <c r="IF66" s="284"/>
      <c r="IG66" s="284"/>
      <c r="IH66" s="284"/>
      <c r="II66" s="284"/>
      <c r="IJ66" s="284"/>
      <c r="IK66" s="284"/>
      <c r="IL66" s="284"/>
      <c r="IM66" s="284"/>
      <c r="IN66" s="284"/>
      <c r="IO66" s="284"/>
      <c r="IP66" s="284"/>
      <c r="IQ66" s="284"/>
      <c r="IR66" s="284"/>
      <c r="IS66" s="284"/>
      <c r="IT66" s="284"/>
      <c r="IU66" s="284"/>
      <c r="IV66" s="284"/>
    </row>
    <row r="67" spans="1:256" ht="24.0" customHeight="1" x14ac:dyDescent="0.15">
      <c r="A67" s="284"/>
      <c r="B67" s="995"/>
      <c r="C67" s="995"/>
      <c r="D67" s="995"/>
      <c r="E67" s="289"/>
      <c r="F67" s="307"/>
      <c r="G67" s="307"/>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c r="GY67" s="284"/>
      <c r="GZ67" s="284"/>
      <c r="HA67" s="284"/>
      <c r="HB67" s="284"/>
      <c r="HC67" s="284"/>
      <c r="HD67" s="284"/>
      <c r="HE67" s="284"/>
      <c r="HF67" s="284"/>
      <c r="HG67" s="284"/>
      <c r="HH67" s="284"/>
      <c r="HI67" s="284"/>
      <c r="HJ67" s="284"/>
      <c r="HK67" s="284"/>
      <c r="HL67" s="284"/>
      <c r="HM67" s="284"/>
      <c r="HN67" s="284"/>
      <c r="HO67" s="284"/>
      <c r="HP67" s="284"/>
      <c r="HQ67" s="284"/>
      <c r="HR67" s="284"/>
      <c r="HS67" s="284"/>
      <c r="HT67" s="284"/>
      <c r="HU67" s="284"/>
      <c r="HV67" s="284"/>
      <c r="HW67" s="284"/>
      <c r="HX67" s="284"/>
      <c r="HY67" s="284"/>
      <c r="HZ67" s="284"/>
      <c r="IA67" s="284"/>
      <c r="IB67" s="284"/>
      <c r="IC67" s="284"/>
      <c r="ID67" s="284"/>
      <c r="IE67" s="284"/>
      <c r="IF67" s="284"/>
      <c r="IG67" s="284"/>
      <c r="IH67" s="284"/>
      <c r="II67" s="284"/>
      <c r="IJ67" s="284"/>
      <c r="IK67" s="284"/>
      <c r="IL67" s="284"/>
      <c r="IM67" s="284"/>
      <c r="IN67" s="284"/>
      <c r="IO67" s="284"/>
      <c r="IP67" s="284"/>
      <c r="IQ67" s="284"/>
      <c r="IR67" s="284"/>
      <c r="IS67" s="284"/>
      <c r="IT67" s="284"/>
      <c r="IU67" s="284"/>
      <c r="IV67" s="284"/>
    </row>
    <row r="68" spans="1:256" ht="24.0" customHeight="1" x14ac:dyDescent="0.15">
      <c r="A68" s="284"/>
      <c r="B68" s="995"/>
      <c r="C68" s="995"/>
      <c r="D68" s="995"/>
      <c r="E68" s="289"/>
      <c r="F68" s="307"/>
      <c r="G68" s="307"/>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c r="CO68" s="284"/>
      <c r="CP68" s="284"/>
      <c r="CQ68" s="284"/>
      <c r="CR68" s="284"/>
      <c r="CS68" s="284"/>
      <c r="CT68" s="284"/>
      <c r="CU68" s="284"/>
      <c r="CV68" s="284"/>
      <c r="CW68" s="284"/>
      <c r="CX68" s="284"/>
      <c r="CY68" s="284"/>
      <c r="CZ68" s="284"/>
      <c r="DA68" s="284"/>
      <c r="DB68" s="284"/>
      <c r="DC68" s="284"/>
      <c r="DD68" s="284"/>
      <c r="DE68" s="284"/>
      <c r="DF68" s="284"/>
      <c r="DG68" s="284"/>
      <c r="DH68" s="284"/>
      <c r="DI68" s="284"/>
      <c r="DJ68" s="284"/>
      <c r="DK68" s="284"/>
      <c r="DL68" s="284"/>
      <c r="DM68" s="284"/>
      <c r="DN68" s="284"/>
      <c r="DO68" s="284"/>
      <c r="DP68" s="284"/>
      <c r="DQ68" s="284"/>
      <c r="DR68" s="284"/>
      <c r="DS68" s="284"/>
      <c r="DT68" s="284"/>
      <c r="DU68" s="284"/>
      <c r="DV68" s="284"/>
      <c r="DW68" s="284"/>
      <c r="DX68" s="284"/>
      <c r="DY68" s="284"/>
      <c r="DZ68" s="284"/>
      <c r="EA68" s="284"/>
      <c r="EB68" s="284"/>
      <c r="EC68" s="284"/>
      <c r="ED68" s="284"/>
      <c r="EE68" s="284"/>
      <c r="EF68" s="284"/>
      <c r="EG68" s="284"/>
      <c r="EH68" s="284"/>
      <c r="EI68" s="284"/>
      <c r="EJ68" s="284"/>
      <c r="EK68" s="284"/>
      <c r="EL68" s="284"/>
      <c r="EM68" s="284"/>
      <c r="EN68" s="284"/>
      <c r="EO68" s="284"/>
      <c r="EP68" s="284"/>
      <c r="EQ68" s="284"/>
      <c r="ER68" s="284"/>
      <c r="ES68" s="284"/>
      <c r="ET68" s="284"/>
      <c r="EU68" s="284"/>
      <c r="EV68" s="284"/>
      <c r="EW68" s="284"/>
      <c r="EX68" s="284"/>
      <c r="EY68" s="284"/>
      <c r="EZ68" s="284"/>
      <c r="FA68" s="284"/>
      <c r="FB68" s="284"/>
      <c r="FC68" s="284"/>
      <c r="FD68" s="284"/>
      <c r="FE68" s="284"/>
      <c r="FF68" s="284"/>
      <c r="FG68" s="284"/>
      <c r="FH68" s="284"/>
      <c r="FI68" s="284"/>
      <c r="FJ68" s="284"/>
      <c r="FK68" s="284"/>
      <c r="FL68" s="284"/>
      <c r="FM68" s="284"/>
      <c r="FN68" s="284"/>
      <c r="FO68" s="284"/>
      <c r="FP68" s="284"/>
      <c r="FQ68" s="284"/>
      <c r="FR68" s="284"/>
      <c r="FS68" s="284"/>
      <c r="FT68" s="284"/>
      <c r="FU68" s="284"/>
      <c r="FV68" s="284"/>
      <c r="FW68" s="284"/>
      <c r="FX68" s="284"/>
      <c r="FY68" s="284"/>
      <c r="FZ68" s="284"/>
      <c r="GA68" s="284"/>
      <c r="GB68" s="284"/>
      <c r="GC68" s="284"/>
      <c r="GD68" s="284"/>
      <c r="GE68" s="284"/>
      <c r="GF68" s="284"/>
      <c r="GG68" s="284"/>
      <c r="GH68" s="284"/>
      <c r="GI68" s="284"/>
      <c r="GJ68" s="284"/>
      <c r="GK68" s="284"/>
      <c r="GL68" s="284"/>
      <c r="GM68" s="284"/>
      <c r="GN68" s="284"/>
      <c r="GO68" s="284"/>
      <c r="GP68" s="284"/>
      <c r="GQ68" s="284"/>
      <c r="GR68" s="284"/>
      <c r="GS68" s="284"/>
      <c r="GT68" s="284"/>
      <c r="GU68" s="284"/>
      <c r="GV68" s="284"/>
      <c r="GW68" s="284"/>
      <c r="GX68" s="284"/>
      <c r="GY68" s="284"/>
      <c r="GZ68" s="284"/>
      <c r="HA68" s="284"/>
      <c r="HB68" s="284"/>
      <c r="HC68" s="284"/>
      <c r="HD68" s="284"/>
      <c r="HE68" s="284"/>
      <c r="HF68" s="284"/>
      <c r="HG68" s="284"/>
      <c r="HH68" s="284"/>
      <c r="HI68" s="284"/>
      <c r="HJ68" s="284"/>
      <c r="HK68" s="284"/>
      <c r="HL68" s="284"/>
      <c r="HM68" s="284"/>
      <c r="HN68" s="284"/>
      <c r="HO68" s="284"/>
      <c r="HP68" s="284"/>
      <c r="HQ68" s="284"/>
      <c r="HR68" s="284"/>
      <c r="HS68" s="284"/>
      <c r="HT68" s="284"/>
      <c r="HU68" s="284"/>
      <c r="HV68" s="284"/>
      <c r="HW68" s="284"/>
      <c r="HX68" s="284"/>
      <c r="HY68" s="284"/>
      <c r="HZ68" s="284"/>
      <c r="IA68" s="284"/>
      <c r="IB68" s="284"/>
      <c r="IC68" s="284"/>
      <c r="ID68" s="284"/>
      <c r="IE68" s="284"/>
      <c r="IF68" s="284"/>
      <c r="IG68" s="284"/>
      <c r="IH68" s="284"/>
      <c r="II68" s="284"/>
      <c r="IJ68" s="284"/>
      <c r="IK68" s="284"/>
      <c r="IL68" s="284"/>
      <c r="IM68" s="284"/>
      <c r="IN68" s="284"/>
      <c r="IO68" s="284"/>
      <c r="IP68" s="284"/>
      <c r="IQ68" s="284"/>
      <c r="IR68" s="284"/>
      <c r="IS68" s="284"/>
      <c r="IT68" s="284"/>
      <c r="IU68" s="284"/>
      <c r="IV68" s="284"/>
    </row>
    <row r="69" spans="1:256" ht="24.0" customHeight="1" x14ac:dyDescent="0.15">
      <c r="A69" s="284"/>
      <c r="B69" s="995"/>
      <c r="C69" s="995"/>
      <c r="D69" s="995"/>
      <c r="E69" s="289"/>
      <c r="F69" s="307"/>
      <c r="G69" s="307"/>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c r="HB69" s="284"/>
      <c r="HC69" s="284"/>
      <c r="HD69" s="284"/>
      <c r="HE69" s="284"/>
      <c r="HF69" s="284"/>
      <c r="HG69" s="284"/>
      <c r="HH69" s="284"/>
      <c r="HI69" s="284"/>
      <c r="HJ69" s="284"/>
      <c r="HK69" s="284"/>
      <c r="HL69" s="284"/>
      <c r="HM69" s="284"/>
      <c r="HN69" s="284"/>
      <c r="HO69" s="284"/>
      <c r="HP69" s="284"/>
      <c r="HQ69" s="284"/>
      <c r="HR69" s="284"/>
      <c r="HS69" s="284"/>
      <c r="HT69" s="284"/>
      <c r="HU69" s="284"/>
      <c r="HV69" s="284"/>
      <c r="HW69" s="284"/>
      <c r="HX69" s="284"/>
      <c r="HY69" s="284"/>
      <c r="HZ69" s="284"/>
      <c r="IA69" s="284"/>
      <c r="IB69" s="284"/>
      <c r="IC69" s="284"/>
      <c r="ID69" s="284"/>
      <c r="IE69" s="284"/>
      <c r="IF69" s="284"/>
      <c r="IG69" s="284"/>
      <c r="IH69" s="284"/>
      <c r="II69" s="284"/>
      <c r="IJ69" s="284"/>
      <c r="IK69" s="284"/>
      <c r="IL69" s="284"/>
      <c r="IM69" s="284"/>
      <c r="IN69" s="284"/>
      <c r="IO69" s="284"/>
      <c r="IP69" s="284"/>
      <c r="IQ69" s="284"/>
      <c r="IR69" s="284"/>
      <c r="IS69" s="284"/>
      <c r="IT69" s="284"/>
      <c r="IU69" s="284"/>
      <c r="IV69" s="284"/>
    </row>
    <row r="70" spans="1:256" ht="24.0" customHeight="1" x14ac:dyDescent="0.15">
      <c r="A70" s="284"/>
      <c r="B70" s="995"/>
      <c r="C70" s="995"/>
      <c r="D70" s="995"/>
      <c r="E70" s="289"/>
      <c r="F70" s="307"/>
      <c r="G70" s="307"/>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c r="CO70" s="284"/>
      <c r="CP70" s="284"/>
      <c r="CQ70" s="284"/>
      <c r="CR70" s="284"/>
      <c r="CS70" s="284"/>
      <c r="CT70" s="284"/>
      <c r="CU70" s="284"/>
      <c r="CV70" s="284"/>
      <c r="CW70" s="284"/>
      <c r="CX70" s="284"/>
      <c r="CY70" s="284"/>
      <c r="CZ70" s="284"/>
      <c r="DA70" s="284"/>
      <c r="DB70" s="284"/>
      <c r="DC70" s="284"/>
      <c r="DD70" s="284"/>
      <c r="DE70" s="284"/>
      <c r="DF70" s="284"/>
      <c r="DG70" s="284"/>
      <c r="DH70" s="284"/>
      <c r="DI70" s="284"/>
      <c r="DJ70" s="284"/>
      <c r="DK70" s="284"/>
      <c r="DL70" s="284"/>
      <c r="DM70" s="284"/>
      <c r="DN70" s="284"/>
      <c r="DO70" s="284"/>
      <c r="DP70" s="284"/>
      <c r="DQ70" s="284"/>
      <c r="DR70" s="284"/>
      <c r="DS70" s="284"/>
      <c r="DT70" s="284"/>
      <c r="DU70" s="284"/>
      <c r="DV70" s="284"/>
      <c r="DW70" s="284"/>
      <c r="DX70" s="284"/>
      <c r="DY70" s="284"/>
      <c r="DZ70" s="284"/>
      <c r="EA70" s="284"/>
      <c r="EB70" s="284"/>
      <c r="EC70" s="284"/>
      <c r="ED70" s="284"/>
      <c r="EE70" s="284"/>
      <c r="EF70" s="284"/>
      <c r="EG70" s="284"/>
      <c r="EH70" s="284"/>
      <c r="EI70" s="284"/>
      <c r="EJ70" s="284"/>
      <c r="EK70" s="284"/>
      <c r="EL70" s="284"/>
      <c r="EM70" s="284"/>
      <c r="EN70" s="284"/>
      <c r="EO70" s="284"/>
      <c r="EP70" s="284"/>
      <c r="EQ70" s="284"/>
      <c r="ER70" s="284"/>
      <c r="ES70" s="284"/>
      <c r="ET70" s="284"/>
      <c r="EU70" s="284"/>
      <c r="EV70" s="284"/>
      <c r="EW70" s="284"/>
      <c r="EX70" s="284"/>
      <c r="EY70" s="284"/>
      <c r="EZ70" s="284"/>
      <c r="FA70" s="284"/>
      <c r="FB70" s="284"/>
      <c r="FC70" s="284"/>
      <c r="FD70" s="284"/>
      <c r="FE70" s="284"/>
      <c r="FF70" s="284"/>
      <c r="FG70" s="284"/>
      <c r="FH70" s="284"/>
      <c r="FI70" s="284"/>
      <c r="FJ70" s="284"/>
      <c r="FK70" s="284"/>
      <c r="FL70" s="284"/>
      <c r="FM70" s="284"/>
      <c r="FN70" s="284"/>
      <c r="FO70" s="284"/>
      <c r="FP70" s="284"/>
      <c r="FQ70" s="284"/>
      <c r="FR70" s="284"/>
      <c r="FS70" s="284"/>
      <c r="FT70" s="284"/>
      <c r="FU70" s="284"/>
      <c r="FV70" s="284"/>
      <c r="FW70" s="284"/>
      <c r="FX70" s="284"/>
      <c r="FY70" s="284"/>
      <c r="FZ70" s="284"/>
      <c r="GA70" s="284"/>
      <c r="GB70" s="284"/>
      <c r="GC70" s="284"/>
      <c r="GD70" s="284"/>
      <c r="GE70" s="284"/>
      <c r="GF70" s="284"/>
      <c r="GG70" s="284"/>
      <c r="GH70" s="284"/>
      <c r="GI70" s="284"/>
      <c r="GJ70" s="284"/>
      <c r="GK70" s="284"/>
      <c r="GL70" s="284"/>
      <c r="GM70" s="284"/>
      <c r="GN70" s="284"/>
      <c r="GO70" s="284"/>
      <c r="GP70" s="284"/>
      <c r="GQ70" s="284"/>
      <c r="GR70" s="284"/>
      <c r="GS70" s="284"/>
      <c r="GT70" s="284"/>
      <c r="GU70" s="284"/>
      <c r="GV70" s="284"/>
      <c r="GW70" s="284"/>
      <c r="GX70" s="284"/>
      <c r="GY70" s="284"/>
      <c r="GZ70" s="284"/>
      <c r="HA70" s="284"/>
      <c r="HB70" s="284"/>
      <c r="HC70" s="284"/>
      <c r="HD70" s="284"/>
      <c r="HE70" s="284"/>
      <c r="HF70" s="284"/>
      <c r="HG70" s="284"/>
      <c r="HH70" s="284"/>
      <c r="HI70" s="284"/>
      <c r="HJ70" s="284"/>
      <c r="HK70" s="284"/>
      <c r="HL70" s="284"/>
      <c r="HM70" s="284"/>
      <c r="HN70" s="284"/>
      <c r="HO70" s="284"/>
      <c r="HP70" s="284"/>
      <c r="HQ70" s="284"/>
      <c r="HR70" s="284"/>
      <c r="HS70" s="284"/>
      <c r="HT70" s="284"/>
      <c r="HU70" s="284"/>
      <c r="HV70" s="284"/>
      <c r="HW70" s="284"/>
      <c r="HX70" s="284"/>
      <c r="HY70" s="284"/>
      <c r="HZ70" s="284"/>
      <c r="IA70" s="284"/>
      <c r="IB70" s="284"/>
      <c r="IC70" s="284"/>
      <c r="ID70" s="284"/>
      <c r="IE70" s="284"/>
      <c r="IF70" s="284"/>
      <c r="IG70" s="284"/>
      <c r="IH70" s="284"/>
      <c r="II70" s="284"/>
      <c r="IJ70" s="284"/>
      <c r="IK70" s="284"/>
      <c r="IL70" s="284"/>
      <c r="IM70" s="284"/>
      <c r="IN70" s="284"/>
      <c r="IO70" s="284"/>
      <c r="IP70" s="284"/>
      <c r="IQ70" s="284"/>
      <c r="IR70" s="284"/>
      <c r="IS70" s="284"/>
      <c r="IT70" s="284"/>
      <c r="IU70" s="284"/>
      <c r="IV70" s="284"/>
    </row>
    <row r="71" spans="1:256" ht="24.0" customHeight="1" x14ac:dyDescent="0.15">
      <c r="A71" s="284"/>
      <c r="B71" s="995"/>
      <c r="C71" s="995"/>
      <c r="D71" s="995"/>
      <c r="E71" s="289"/>
      <c r="F71" s="307"/>
      <c r="G71" s="307"/>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c r="GY71" s="284"/>
      <c r="GZ71" s="284"/>
      <c r="HA71" s="284"/>
      <c r="HB71" s="284"/>
      <c r="HC71" s="284"/>
      <c r="HD71" s="284"/>
      <c r="HE71" s="284"/>
      <c r="HF71" s="284"/>
      <c r="HG71" s="284"/>
      <c r="HH71" s="284"/>
      <c r="HI71" s="284"/>
      <c r="HJ71" s="284"/>
      <c r="HK71" s="284"/>
      <c r="HL71" s="284"/>
      <c r="HM71" s="284"/>
      <c r="HN71" s="284"/>
      <c r="HO71" s="284"/>
      <c r="HP71" s="284"/>
      <c r="HQ71" s="284"/>
      <c r="HR71" s="284"/>
      <c r="HS71" s="284"/>
      <c r="HT71" s="284"/>
      <c r="HU71" s="284"/>
      <c r="HV71" s="284"/>
      <c r="HW71" s="284"/>
      <c r="HX71" s="284"/>
      <c r="HY71" s="284"/>
      <c r="HZ71" s="284"/>
      <c r="IA71" s="284"/>
      <c r="IB71" s="284"/>
      <c r="IC71" s="284"/>
      <c r="ID71" s="284"/>
      <c r="IE71" s="284"/>
      <c r="IF71" s="284"/>
      <c r="IG71" s="284"/>
      <c r="IH71" s="284"/>
      <c r="II71" s="284"/>
      <c r="IJ71" s="284"/>
      <c r="IK71" s="284"/>
      <c r="IL71" s="284"/>
      <c r="IM71" s="284"/>
      <c r="IN71" s="284"/>
      <c r="IO71" s="284"/>
      <c r="IP71" s="284"/>
      <c r="IQ71" s="284"/>
      <c r="IR71" s="284"/>
      <c r="IS71" s="284"/>
      <c r="IT71" s="284"/>
      <c r="IU71" s="284"/>
      <c r="IV71" s="284"/>
    </row>
    <row r="72" spans="1:256" ht="24.0" customHeight="1" x14ac:dyDescent="0.15">
      <c r="A72" s="284"/>
      <c r="B72" s="995"/>
      <c r="C72" s="995"/>
      <c r="D72" s="995"/>
      <c r="E72" s="289"/>
      <c r="F72" s="307"/>
      <c r="G72" s="307"/>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c r="CO72" s="284"/>
      <c r="CP72" s="284"/>
      <c r="CQ72" s="284"/>
      <c r="CR72" s="284"/>
      <c r="CS72" s="284"/>
      <c r="CT72" s="284"/>
      <c r="CU72" s="284"/>
      <c r="CV72" s="284"/>
      <c r="CW72" s="284"/>
      <c r="CX72" s="284"/>
      <c r="CY72" s="284"/>
      <c r="CZ72" s="284"/>
      <c r="DA72" s="284"/>
      <c r="DB72" s="284"/>
      <c r="DC72" s="284"/>
      <c r="DD72" s="284"/>
      <c r="DE72" s="284"/>
      <c r="DF72" s="284"/>
      <c r="DG72" s="284"/>
      <c r="DH72" s="284"/>
      <c r="DI72" s="284"/>
      <c r="DJ72" s="284"/>
      <c r="DK72" s="284"/>
      <c r="DL72" s="284"/>
      <c r="DM72" s="284"/>
      <c r="DN72" s="284"/>
      <c r="DO72" s="284"/>
      <c r="DP72" s="284"/>
      <c r="DQ72" s="284"/>
      <c r="DR72" s="284"/>
      <c r="DS72" s="284"/>
      <c r="DT72" s="284"/>
      <c r="DU72" s="284"/>
      <c r="DV72" s="284"/>
      <c r="DW72" s="284"/>
      <c r="DX72" s="284"/>
      <c r="DY72" s="284"/>
      <c r="DZ72" s="284"/>
      <c r="EA72" s="284"/>
      <c r="EB72" s="284"/>
      <c r="EC72" s="284"/>
      <c r="ED72" s="284"/>
      <c r="EE72" s="284"/>
      <c r="EF72" s="284"/>
      <c r="EG72" s="284"/>
      <c r="EH72" s="284"/>
      <c r="EI72" s="284"/>
      <c r="EJ72" s="284"/>
      <c r="EK72" s="284"/>
      <c r="EL72" s="284"/>
      <c r="EM72" s="284"/>
      <c r="EN72" s="284"/>
      <c r="EO72" s="284"/>
      <c r="EP72" s="284"/>
      <c r="EQ72" s="284"/>
      <c r="ER72" s="284"/>
      <c r="ES72" s="284"/>
      <c r="ET72" s="284"/>
      <c r="EU72" s="284"/>
      <c r="EV72" s="284"/>
      <c r="EW72" s="284"/>
      <c r="EX72" s="284"/>
      <c r="EY72" s="284"/>
      <c r="EZ72" s="284"/>
      <c r="FA72" s="284"/>
      <c r="FB72" s="284"/>
      <c r="FC72" s="284"/>
      <c r="FD72" s="284"/>
      <c r="FE72" s="284"/>
      <c r="FF72" s="284"/>
      <c r="FG72" s="284"/>
      <c r="FH72" s="284"/>
      <c r="FI72" s="284"/>
      <c r="FJ72" s="284"/>
      <c r="FK72" s="284"/>
      <c r="FL72" s="284"/>
      <c r="FM72" s="284"/>
      <c r="FN72" s="284"/>
      <c r="FO72" s="284"/>
      <c r="FP72" s="284"/>
      <c r="FQ72" s="284"/>
      <c r="FR72" s="284"/>
      <c r="FS72" s="284"/>
      <c r="FT72" s="284"/>
      <c r="FU72" s="284"/>
      <c r="FV72" s="284"/>
      <c r="FW72" s="284"/>
      <c r="FX72" s="284"/>
      <c r="FY72" s="284"/>
      <c r="FZ72" s="284"/>
      <c r="GA72" s="284"/>
      <c r="GB72" s="284"/>
      <c r="GC72" s="284"/>
      <c r="GD72" s="284"/>
      <c r="GE72" s="284"/>
      <c r="GF72" s="284"/>
      <c r="GG72" s="284"/>
      <c r="GH72" s="284"/>
      <c r="GI72" s="284"/>
      <c r="GJ72" s="284"/>
      <c r="GK72" s="284"/>
      <c r="GL72" s="284"/>
      <c r="GM72" s="284"/>
      <c r="GN72" s="284"/>
      <c r="GO72" s="284"/>
      <c r="GP72" s="284"/>
      <c r="GQ72" s="284"/>
      <c r="GR72" s="284"/>
      <c r="GS72" s="284"/>
      <c r="GT72" s="284"/>
      <c r="GU72" s="284"/>
      <c r="GV72" s="284"/>
      <c r="GW72" s="284"/>
      <c r="GX72" s="284"/>
      <c r="GY72" s="284"/>
      <c r="GZ72" s="284"/>
      <c r="HA72" s="284"/>
      <c r="HB72" s="284"/>
      <c r="HC72" s="284"/>
      <c r="HD72" s="284"/>
      <c r="HE72" s="284"/>
      <c r="HF72" s="284"/>
      <c r="HG72" s="284"/>
      <c r="HH72" s="284"/>
      <c r="HI72" s="284"/>
      <c r="HJ72" s="284"/>
      <c r="HK72" s="284"/>
      <c r="HL72" s="284"/>
      <c r="HM72" s="284"/>
      <c r="HN72" s="284"/>
      <c r="HO72" s="284"/>
      <c r="HP72" s="284"/>
      <c r="HQ72" s="284"/>
      <c r="HR72" s="284"/>
      <c r="HS72" s="284"/>
      <c r="HT72" s="284"/>
      <c r="HU72" s="284"/>
      <c r="HV72" s="284"/>
      <c r="HW72" s="284"/>
      <c r="HX72" s="284"/>
      <c r="HY72" s="284"/>
      <c r="HZ72" s="284"/>
      <c r="IA72" s="284"/>
      <c r="IB72" s="284"/>
      <c r="IC72" s="284"/>
      <c r="ID72" s="284"/>
      <c r="IE72" s="284"/>
      <c r="IF72" s="284"/>
      <c r="IG72" s="284"/>
      <c r="IH72" s="284"/>
      <c r="II72" s="284"/>
      <c r="IJ72" s="284"/>
      <c r="IK72" s="284"/>
      <c r="IL72" s="284"/>
      <c r="IM72" s="284"/>
      <c r="IN72" s="284"/>
      <c r="IO72" s="284"/>
      <c r="IP72" s="284"/>
      <c r="IQ72" s="284"/>
      <c r="IR72" s="284"/>
      <c r="IS72" s="284"/>
      <c r="IT72" s="284"/>
      <c r="IU72" s="284"/>
      <c r="IV72" s="284"/>
    </row>
    <row r="73" spans="1:256" ht="24.0" customHeight="1" x14ac:dyDescent="0.15">
      <c r="A73" s="284"/>
      <c r="B73" s="995"/>
      <c r="C73" s="995"/>
      <c r="D73" s="995"/>
      <c r="E73" s="289"/>
      <c r="F73" s="307"/>
      <c r="G73" s="307"/>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c r="CO73" s="284"/>
      <c r="CP73" s="284"/>
      <c r="CQ73" s="284"/>
      <c r="CR73" s="284"/>
      <c r="CS73" s="284"/>
      <c r="CT73" s="284"/>
      <c r="CU73" s="284"/>
      <c r="CV73" s="284"/>
      <c r="CW73" s="284"/>
      <c r="CX73" s="284"/>
      <c r="CY73" s="284"/>
      <c r="CZ73" s="284"/>
      <c r="DA73" s="284"/>
      <c r="DB73" s="284"/>
      <c r="DC73" s="284"/>
      <c r="DD73" s="284"/>
      <c r="DE73" s="284"/>
      <c r="DF73" s="284"/>
      <c r="DG73" s="284"/>
      <c r="DH73" s="284"/>
      <c r="DI73" s="284"/>
      <c r="DJ73" s="284"/>
      <c r="DK73" s="284"/>
      <c r="DL73" s="284"/>
      <c r="DM73" s="284"/>
      <c r="DN73" s="284"/>
      <c r="DO73" s="284"/>
      <c r="DP73" s="284"/>
      <c r="DQ73" s="284"/>
      <c r="DR73" s="284"/>
      <c r="DS73" s="284"/>
      <c r="DT73" s="284"/>
      <c r="DU73" s="284"/>
      <c r="DV73" s="284"/>
      <c r="DW73" s="284"/>
      <c r="DX73" s="284"/>
      <c r="DY73" s="284"/>
      <c r="DZ73" s="284"/>
      <c r="EA73" s="284"/>
      <c r="EB73" s="284"/>
      <c r="EC73" s="284"/>
      <c r="ED73" s="284"/>
      <c r="EE73" s="284"/>
      <c r="EF73" s="284"/>
      <c r="EG73" s="284"/>
      <c r="EH73" s="284"/>
      <c r="EI73" s="284"/>
      <c r="EJ73" s="284"/>
      <c r="EK73" s="284"/>
      <c r="EL73" s="284"/>
      <c r="EM73" s="284"/>
      <c r="EN73" s="284"/>
      <c r="EO73" s="284"/>
      <c r="EP73" s="284"/>
      <c r="EQ73" s="284"/>
      <c r="ER73" s="284"/>
      <c r="ES73" s="284"/>
      <c r="ET73" s="284"/>
      <c r="EU73" s="284"/>
      <c r="EV73" s="284"/>
      <c r="EW73" s="284"/>
      <c r="EX73" s="284"/>
      <c r="EY73" s="284"/>
      <c r="EZ73" s="284"/>
      <c r="FA73" s="284"/>
      <c r="FB73" s="284"/>
      <c r="FC73" s="284"/>
      <c r="FD73" s="284"/>
      <c r="FE73" s="284"/>
      <c r="FF73" s="284"/>
      <c r="FG73" s="284"/>
      <c r="FH73" s="284"/>
      <c r="FI73" s="284"/>
      <c r="FJ73" s="284"/>
      <c r="FK73" s="284"/>
      <c r="FL73" s="284"/>
      <c r="FM73" s="284"/>
      <c r="FN73" s="284"/>
      <c r="FO73" s="284"/>
      <c r="FP73" s="284"/>
      <c r="FQ73" s="284"/>
      <c r="FR73" s="284"/>
      <c r="FS73" s="284"/>
      <c r="FT73" s="284"/>
      <c r="FU73" s="284"/>
      <c r="FV73" s="284"/>
      <c r="FW73" s="284"/>
      <c r="FX73" s="284"/>
      <c r="FY73" s="284"/>
      <c r="FZ73" s="284"/>
      <c r="GA73" s="284"/>
      <c r="GB73" s="284"/>
      <c r="GC73" s="284"/>
      <c r="GD73" s="284"/>
      <c r="GE73" s="284"/>
      <c r="GF73" s="284"/>
      <c r="GG73" s="284"/>
      <c r="GH73" s="284"/>
      <c r="GI73" s="284"/>
      <c r="GJ73" s="284"/>
      <c r="GK73" s="284"/>
      <c r="GL73" s="284"/>
      <c r="GM73" s="284"/>
      <c r="GN73" s="284"/>
      <c r="GO73" s="284"/>
      <c r="GP73" s="284"/>
      <c r="GQ73" s="284"/>
      <c r="GR73" s="284"/>
      <c r="GS73" s="284"/>
      <c r="GT73" s="284"/>
      <c r="GU73" s="284"/>
      <c r="GV73" s="284"/>
      <c r="GW73" s="284"/>
      <c r="GX73" s="284"/>
      <c r="GY73" s="284"/>
      <c r="GZ73" s="284"/>
      <c r="HA73" s="284"/>
      <c r="HB73" s="284"/>
      <c r="HC73" s="284"/>
      <c r="HD73" s="284"/>
      <c r="HE73" s="284"/>
      <c r="HF73" s="284"/>
      <c r="HG73" s="284"/>
      <c r="HH73" s="284"/>
      <c r="HI73" s="284"/>
      <c r="HJ73" s="284"/>
      <c r="HK73" s="284"/>
      <c r="HL73" s="284"/>
      <c r="HM73" s="284"/>
      <c r="HN73" s="284"/>
      <c r="HO73" s="284"/>
      <c r="HP73" s="284"/>
      <c r="HQ73" s="284"/>
      <c r="HR73" s="284"/>
      <c r="HS73" s="284"/>
      <c r="HT73" s="284"/>
      <c r="HU73" s="284"/>
      <c r="HV73" s="284"/>
      <c r="HW73" s="284"/>
      <c r="HX73" s="284"/>
      <c r="HY73" s="284"/>
      <c r="HZ73" s="284"/>
      <c r="IA73" s="284"/>
      <c r="IB73" s="284"/>
      <c r="IC73" s="284"/>
      <c r="ID73" s="284"/>
      <c r="IE73" s="284"/>
      <c r="IF73" s="284"/>
      <c r="IG73" s="284"/>
      <c r="IH73" s="284"/>
      <c r="II73" s="284"/>
      <c r="IJ73" s="284"/>
      <c r="IK73" s="284"/>
      <c r="IL73" s="284"/>
      <c r="IM73" s="284"/>
      <c r="IN73" s="284"/>
      <c r="IO73" s="284"/>
      <c r="IP73" s="284"/>
      <c r="IQ73" s="284"/>
      <c r="IR73" s="284"/>
      <c r="IS73" s="284"/>
      <c r="IT73" s="284"/>
      <c r="IU73" s="284"/>
      <c r="IV73" s="284"/>
    </row>
    <row r="74" spans="1:256" ht="24.0" customHeight="1" x14ac:dyDescent="0.15">
      <c r="A74" s="284"/>
      <c r="B74" s="995"/>
      <c r="C74" s="995"/>
      <c r="D74" s="995"/>
      <c r="E74" s="289"/>
      <c r="F74" s="307"/>
      <c r="G74" s="307"/>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c r="CO74" s="284"/>
      <c r="CP74" s="284"/>
      <c r="CQ74" s="284"/>
      <c r="CR74" s="284"/>
      <c r="CS74" s="284"/>
      <c r="CT74" s="284"/>
      <c r="CU74" s="284"/>
      <c r="CV74" s="284"/>
      <c r="CW74" s="284"/>
      <c r="CX74" s="284"/>
      <c r="CY74" s="284"/>
      <c r="CZ74" s="284"/>
      <c r="DA74" s="284"/>
      <c r="DB74" s="284"/>
      <c r="DC74" s="284"/>
      <c r="DD74" s="284"/>
      <c r="DE74" s="284"/>
      <c r="DF74" s="284"/>
      <c r="DG74" s="284"/>
      <c r="DH74" s="284"/>
      <c r="DI74" s="284"/>
      <c r="DJ74" s="284"/>
      <c r="DK74" s="284"/>
      <c r="DL74" s="284"/>
      <c r="DM74" s="284"/>
      <c r="DN74" s="284"/>
      <c r="DO74" s="284"/>
      <c r="DP74" s="284"/>
      <c r="DQ74" s="284"/>
      <c r="DR74" s="284"/>
      <c r="DS74" s="284"/>
      <c r="DT74" s="284"/>
      <c r="DU74" s="284"/>
      <c r="DV74" s="284"/>
      <c r="DW74" s="284"/>
      <c r="DX74" s="284"/>
      <c r="DY74" s="284"/>
      <c r="DZ74" s="284"/>
      <c r="EA74" s="284"/>
      <c r="EB74" s="284"/>
      <c r="EC74" s="284"/>
      <c r="ED74" s="284"/>
      <c r="EE74" s="284"/>
      <c r="EF74" s="284"/>
      <c r="EG74" s="284"/>
      <c r="EH74" s="284"/>
      <c r="EI74" s="284"/>
      <c r="EJ74" s="284"/>
      <c r="EK74" s="284"/>
      <c r="EL74" s="284"/>
      <c r="EM74" s="284"/>
      <c r="EN74" s="284"/>
      <c r="EO74" s="284"/>
      <c r="EP74" s="284"/>
      <c r="EQ74" s="284"/>
      <c r="ER74" s="284"/>
      <c r="ES74" s="284"/>
      <c r="ET74" s="284"/>
      <c r="EU74" s="284"/>
      <c r="EV74" s="284"/>
      <c r="EW74" s="284"/>
      <c r="EX74" s="284"/>
      <c r="EY74" s="284"/>
      <c r="EZ74" s="284"/>
      <c r="FA74" s="284"/>
      <c r="FB74" s="284"/>
      <c r="FC74" s="284"/>
      <c r="FD74" s="284"/>
      <c r="FE74" s="284"/>
      <c r="FF74" s="284"/>
      <c r="FG74" s="284"/>
      <c r="FH74" s="284"/>
      <c r="FI74" s="284"/>
      <c r="FJ74" s="284"/>
      <c r="FK74" s="284"/>
      <c r="FL74" s="284"/>
      <c r="FM74" s="284"/>
      <c r="FN74" s="284"/>
      <c r="FO74" s="284"/>
      <c r="FP74" s="284"/>
      <c r="FQ74" s="284"/>
      <c r="FR74" s="284"/>
      <c r="FS74" s="284"/>
      <c r="FT74" s="284"/>
      <c r="FU74" s="284"/>
      <c r="FV74" s="284"/>
      <c r="FW74" s="284"/>
      <c r="FX74" s="284"/>
      <c r="FY74" s="284"/>
      <c r="FZ74" s="284"/>
      <c r="GA74" s="284"/>
      <c r="GB74" s="284"/>
      <c r="GC74" s="284"/>
      <c r="GD74" s="284"/>
      <c r="GE74" s="284"/>
      <c r="GF74" s="284"/>
      <c r="GG74" s="284"/>
      <c r="GH74" s="284"/>
      <c r="GI74" s="284"/>
      <c r="GJ74" s="284"/>
      <c r="GK74" s="284"/>
      <c r="GL74" s="284"/>
      <c r="GM74" s="284"/>
      <c r="GN74" s="284"/>
      <c r="GO74" s="284"/>
      <c r="GP74" s="284"/>
      <c r="GQ74" s="284"/>
      <c r="GR74" s="284"/>
      <c r="GS74" s="284"/>
      <c r="GT74" s="284"/>
      <c r="GU74" s="284"/>
      <c r="GV74" s="284"/>
      <c r="GW74" s="284"/>
      <c r="GX74" s="284"/>
      <c r="GY74" s="284"/>
      <c r="GZ74" s="284"/>
      <c r="HA74" s="284"/>
      <c r="HB74" s="284"/>
      <c r="HC74" s="284"/>
      <c r="HD74" s="284"/>
      <c r="HE74" s="284"/>
      <c r="HF74" s="284"/>
      <c r="HG74" s="284"/>
      <c r="HH74" s="284"/>
      <c r="HI74" s="284"/>
      <c r="HJ74" s="284"/>
      <c r="HK74" s="284"/>
      <c r="HL74" s="284"/>
      <c r="HM74" s="284"/>
      <c r="HN74" s="284"/>
      <c r="HO74" s="284"/>
      <c r="HP74" s="284"/>
      <c r="HQ74" s="284"/>
      <c r="HR74" s="284"/>
      <c r="HS74" s="284"/>
      <c r="HT74" s="284"/>
      <c r="HU74" s="284"/>
      <c r="HV74" s="284"/>
      <c r="HW74" s="284"/>
      <c r="HX74" s="284"/>
      <c r="HY74" s="284"/>
      <c r="HZ74" s="284"/>
      <c r="IA74" s="284"/>
      <c r="IB74" s="284"/>
      <c r="IC74" s="284"/>
      <c r="ID74" s="284"/>
      <c r="IE74" s="284"/>
      <c r="IF74" s="284"/>
      <c r="IG74" s="284"/>
      <c r="IH74" s="284"/>
      <c r="II74" s="284"/>
      <c r="IJ74" s="284"/>
      <c r="IK74" s="284"/>
      <c r="IL74" s="284"/>
      <c r="IM74" s="284"/>
      <c r="IN74" s="284"/>
      <c r="IO74" s="284"/>
      <c r="IP74" s="284"/>
      <c r="IQ74" s="284"/>
      <c r="IR74" s="284"/>
      <c r="IS74" s="284"/>
      <c r="IT74" s="284"/>
      <c r="IU74" s="284"/>
      <c r="IV74" s="284"/>
    </row>
    <row r="75" spans="1:256" ht="24.0" customHeight="1" x14ac:dyDescent="0.15">
      <c r="A75" s="284"/>
      <c r="B75" s="995"/>
      <c r="C75" s="995"/>
      <c r="D75" s="995"/>
      <c r="E75" s="289"/>
      <c r="F75" s="307"/>
      <c r="G75" s="307"/>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c r="CO75" s="284"/>
      <c r="CP75" s="284"/>
      <c r="CQ75" s="284"/>
      <c r="CR75" s="284"/>
      <c r="CS75" s="284"/>
      <c r="CT75" s="284"/>
      <c r="CU75" s="284"/>
      <c r="CV75" s="284"/>
      <c r="CW75" s="284"/>
      <c r="CX75" s="284"/>
      <c r="CY75" s="284"/>
      <c r="CZ75" s="284"/>
      <c r="DA75" s="284"/>
      <c r="DB75" s="284"/>
      <c r="DC75" s="284"/>
      <c r="DD75" s="284"/>
      <c r="DE75" s="284"/>
      <c r="DF75" s="284"/>
      <c r="DG75" s="284"/>
      <c r="DH75" s="284"/>
      <c r="DI75" s="284"/>
      <c r="DJ75" s="284"/>
      <c r="DK75" s="284"/>
      <c r="DL75" s="284"/>
      <c r="DM75" s="284"/>
      <c r="DN75" s="284"/>
      <c r="DO75" s="284"/>
      <c r="DP75" s="284"/>
      <c r="DQ75" s="284"/>
      <c r="DR75" s="284"/>
      <c r="DS75" s="284"/>
      <c r="DT75" s="284"/>
      <c r="DU75" s="284"/>
      <c r="DV75" s="284"/>
      <c r="DW75" s="284"/>
      <c r="DX75" s="284"/>
      <c r="DY75" s="284"/>
      <c r="DZ75" s="284"/>
      <c r="EA75" s="284"/>
      <c r="EB75" s="284"/>
      <c r="EC75" s="284"/>
      <c r="ED75" s="284"/>
      <c r="EE75" s="284"/>
      <c r="EF75" s="284"/>
      <c r="EG75" s="284"/>
      <c r="EH75" s="284"/>
      <c r="EI75" s="284"/>
      <c r="EJ75" s="284"/>
      <c r="EK75" s="284"/>
      <c r="EL75" s="284"/>
      <c r="EM75" s="284"/>
      <c r="EN75" s="284"/>
      <c r="EO75" s="284"/>
      <c r="EP75" s="284"/>
      <c r="EQ75" s="284"/>
      <c r="ER75" s="284"/>
      <c r="ES75" s="284"/>
      <c r="ET75" s="284"/>
      <c r="EU75" s="284"/>
      <c r="EV75" s="284"/>
      <c r="EW75" s="284"/>
      <c r="EX75" s="284"/>
      <c r="EY75" s="284"/>
      <c r="EZ75" s="284"/>
      <c r="FA75" s="284"/>
      <c r="FB75" s="284"/>
      <c r="FC75" s="284"/>
      <c r="FD75" s="284"/>
      <c r="FE75" s="284"/>
      <c r="FF75" s="284"/>
      <c r="FG75" s="284"/>
      <c r="FH75" s="284"/>
      <c r="FI75" s="284"/>
      <c r="FJ75" s="284"/>
      <c r="FK75" s="284"/>
      <c r="FL75" s="284"/>
      <c r="FM75" s="284"/>
      <c r="FN75" s="284"/>
      <c r="FO75" s="284"/>
      <c r="FP75" s="284"/>
      <c r="FQ75" s="284"/>
      <c r="FR75" s="284"/>
      <c r="FS75" s="284"/>
      <c r="FT75" s="284"/>
      <c r="FU75" s="284"/>
      <c r="FV75" s="284"/>
      <c r="FW75" s="284"/>
      <c r="FX75" s="284"/>
      <c r="FY75" s="284"/>
      <c r="FZ75" s="284"/>
      <c r="GA75" s="284"/>
      <c r="GB75" s="284"/>
      <c r="GC75" s="284"/>
      <c r="GD75" s="284"/>
      <c r="GE75" s="284"/>
      <c r="GF75" s="284"/>
      <c r="GG75" s="284"/>
      <c r="GH75" s="284"/>
      <c r="GI75" s="284"/>
      <c r="GJ75" s="284"/>
      <c r="GK75" s="284"/>
      <c r="GL75" s="284"/>
      <c r="GM75" s="284"/>
      <c r="GN75" s="284"/>
      <c r="GO75" s="284"/>
      <c r="GP75" s="284"/>
      <c r="GQ75" s="284"/>
      <c r="GR75" s="284"/>
      <c r="GS75" s="284"/>
      <c r="GT75" s="284"/>
      <c r="GU75" s="284"/>
      <c r="GV75" s="284"/>
      <c r="GW75" s="284"/>
      <c r="GX75" s="284"/>
      <c r="GY75" s="284"/>
      <c r="GZ75" s="284"/>
      <c r="HA75" s="284"/>
      <c r="HB75" s="284"/>
      <c r="HC75" s="284"/>
      <c r="HD75" s="284"/>
      <c r="HE75" s="284"/>
      <c r="HF75" s="284"/>
      <c r="HG75" s="284"/>
      <c r="HH75" s="284"/>
      <c r="HI75" s="284"/>
      <c r="HJ75" s="284"/>
      <c r="HK75" s="284"/>
      <c r="HL75" s="284"/>
      <c r="HM75" s="284"/>
      <c r="HN75" s="284"/>
      <c r="HO75" s="284"/>
      <c r="HP75" s="284"/>
      <c r="HQ75" s="284"/>
      <c r="HR75" s="284"/>
      <c r="HS75" s="284"/>
      <c r="HT75" s="284"/>
      <c r="HU75" s="284"/>
      <c r="HV75" s="284"/>
      <c r="HW75" s="284"/>
      <c r="HX75" s="284"/>
      <c r="HY75" s="284"/>
      <c r="HZ75" s="284"/>
      <c r="IA75" s="284"/>
      <c r="IB75" s="284"/>
      <c r="IC75" s="284"/>
      <c r="ID75" s="284"/>
      <c r="IE75" s="284"/>
      <c r="IF75" s="284"/>
      <c r="IG75" s="284"/>
      <c r="IH75" s="284"/>
      <c r="II75" s="284"/>
      <c r="IJ75" s="284"/>
      <c r="IK75" s="284"/>
      <c r="IL75" s="284"/>
      <c r="IM75" s="284"/>
      <c r="IN75" s="284"/>
      <c r="IO75" s="284"/>
      <c r="IP75" s="284"/>
      <c r="IQ75" s="284"/>
      <c r="IR75" s="284"/>
      <c r="IS75" s="284"/>
      <c r="IT75" s="284"/>
      <c r="IU75" s="284"/>
      <c r="IV75" s="284"/>
    </row>
    <row r="76" spans="1:256" ht="24.0" customHeight="1" x14ac:dyDescent="0.15">
      <c r="A76" s="284"/>
      <c r="B76" s="995"/>
      <c r="C76" s="995"/>
      <c r="D76" s="995"/>
      <c r="E76" s="289"/>
      <c r="F76" s="307"/>
      <c r="G76" s="307"/>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c r="EB76" s="284"/>
      <c r="EC76" s="284"/>
      <c r="ED76" s="284"/>
      <c r="EE76" s="284"/>
      <c r="EF76" s="284"/>
      <c r="EG76" s="284"/>
      <c r="EH76" s="284"/>
      <c r="EI76" s="284"/>
      <c r="EJ76" s="284"/>
      <c r="EK76" s="284"/>
      <c r="EL76" s="284"/>
      <c r="EM76" s="284"/>
      <c r="EN76" s="284"/>
      <c r="EO76" s="284"/>
      <c r="EP76" s="284"/>
      <c r="EQ76" s="284"/>
      <c r="ER76" s="284"/>
      <c r="ES76" s="284"/>
      <c r="ET76" s="284"/>
      <c r="EU76" s="284"/>
      <c r="EV76" s="284"/>
      <c r="EW76" s="284"/>
      <c r="EX76" s="284"/>
      <c r="EY76" s="284"/>
      <c r="EZ76" s="284"/>
      <c r="FA76" s="284"/>
      <c r="FB76" s="284"/>
      <c r="FC76" s="284"/>
      <c r="FD76" s="284"/>
      <c r="FE76" s="284"/>
      <c r="FF76" s="284"/>
      <c r="FG76" s="284"/>
      <c r="FH76" s="284"/>
      <c r="FI76" s="284"/>
      <c r="FJ76" s="284"/>
      <c r="FK76" s="284"/>
      <c r="FL76" s="284"/>
      <c r="FM76" s="284"/>
      <c r="FN76" s="284"/>
      <c r="FO76" s="284"/>
      <c r="FP76" s="284"/>
      <c r="FQ76" s="284"/>
      <c r="FR76" s="284"/>
      <c r="FS76" s="284"/>
      <c r="FT76" s="284"/>
      <c r="FU76" s="284"/>
      <c r="FV76" s="284"/>
      <c r="FW76" s="284"/>
      <c r="FX76" s="284"/>
      <c r="FY76" s="284"/>
      <c r="FZ76" s="284"/>
      <c r="GA76" s="284"/>
      <c r="GB76" s="284"/>
      <c r="GC76" s="284"/>
      <c r="GD76" s="284"/>
      <c r="GE76" s="284"/>
      <c r="GF76" s="284"/>
      <c r="GG76" s="284"/>
      <c r="GH76" s="284"/>
      <c r="GI76" s="284"/>
      <c r="GJ76" s="284"/>
      <c r="GK76" s="284"/>
      <c r="GL76" s="284"/>
      <c r="GM76" s="284"/>
      <c r="GN76" s="284"/>
      <c r="GO76" s="284"/>
      <c r="GP76" s="284"/>
      <c r="GQ76" s="284"/>
      <c r="GR76" s="284"/>
      <c r="GS76" s="284"/>
      <c r="GT76" s="284"/>
      <c r="GU76" s="284"/>
      <c r="GV76" s="284"/>
      <c r="GW76" s="284"/>
      <c r="GX76" s="284"/>
      <c r="GY76" s="284"/>
      <c r="GZ76" s="284"/>
      <c r="HA76" s="284"/>
      <c r="HB76" s="284"/>
      <c r="HC76" s="284"/>
      <c r="HD76" s="284"/>
      <c r="HE76" s="284"/>
      <c r="HF76" s="284"/>
      <c r="HG76" s="284"/>
      <c r="HH76" s="284"/>
      <c r="HI76" s="284"/>
      <c r="HJ76" s="284"/>
      <c r="HK76" s="284"/>
      <c r="HL76" s="284"/>
      <c r="HM76" s="284"/>
      <c r="HN76" s="284"/>
      <c r="HO76" s="284"/>
      <c r="HP76" s="284"/>
      <c r="HQ76" s="284"/>
      <c r="HR76" s="284"/>
      <c r="HS76" s="284"/>
      <c r="HT76" s="284"/>
      <c r="HU76" s="284"/>
      <c r="HV76" s="284"/>
      <c r="HW76" s="284"/>
      <c r="HX76" s="284"/>
      <c r="HY76" s="284"/>
      <c r="HZ76" s="284"/>
      <c r="IA76" s="284"/>
      <c r="IB76" s="284"/>
      <c r="IC76" s="284"/>
      <c r="ID76" s="284"/>
      <c r="IE76" s="284"/>
      <c r="IF76" s="284"/>
      <c r="IG76" s="284"/>
      <c r="IH76" s="284"/>
      <c r="II76" s="284"/>
      <c r="IJ76" s="284"/>
      <c r="IK76" s="284"/>
      <c r="IL76" s="284"/>
      <c r="IM76" s="284"/>
      <c r="IN76" s="284"/>
      <c r="IO76" s="284"/>
      <c r="IP76" s="284"/>
      <c r="IQ76" s="284"/>
      <c r="IR76" s="284"/>
      <c r="IS76" s="284"/>
      <c r="IT76" s="284"/>
      <c r="IU76" s="284"/>
      <c r="IV76" s="284"/>
    </row>
    <row r="77" spans="1:256" ht="24.0" customHeight="1" x14ac:dyDescent="0.15">
      <c r="A77" s="284"/>
      <c r="B77" s="995"/>
      <c r="C77" s="995"/>
      <c r="D77" s="995"/>
      <c r="E77" s="289"/>
      <c r="F77" s="307"/>
      <c r="G77" s="307"/>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c r="CO77" s="284"/>
      <c r="CP77" s="284"/>
      <c r="CQ77" s="284"/>
      <c r="CR77" s="284"/>
      <c r="CS77" s="284"/>
      <c r="CT77" s="284"/>
      <c r="CU77" s="284"/>
      <c r="CV77" s="284"/>
      <c r="CW77" s="284"/>
      <c r="CX77" s="284"/>
      <c r="CY77" s="284"/>
      <c r="CZ77" s="284"/>
      <c r="DA77" s="284"/>
      <c r="DB77" s="284"/>
      <c r="DC77" s="284"/>
      <c r="DD77" s="284"/>
      <c r="DE77" s="284"/>
      <c r="DF77" s="284"/>
      <c r="DG77" s="284"/>
      <c r="DH77" s="284"/>
      <c r="DI77" s="284"/>
      <c r="DJ77" s="284"/>
      <c r="DK77" s="284"/>
      <c r="DL77" s="284"/>
      <c r="DM77" s="284"/>
      <c r="DN77" s="284"/>
      <c r="DO77" s="284"/>
      <c r="DP77" s="284"/>
      <c r="DQ77" s="284"/>
      <c r="DR77" s="284"/>
      <c r="DS77" s="284"/>
      <c r="DT77" s="284"/>
      <c r="DU77" s="284"/>
      <c r="DV77" s="284"/>
      <c r="DW77" s="284"/>
      <c r="DX77" s="284"/>
      <c r="DY77" s="284"/>
      <c r="DZ77" s="284"/>
      <c r="EA77" s="284"/>
      <c r="EB77" s="284"/>
      <c r="EC77" s="284"/>
      <c r="ED77" s="284"/>
      <c r="EE77" s="284"/>
      <c r="EF77" s="284"/>
      <c r="EG77" s="284"/>
      <c r="EH77" s="284"/>
      <c r="EI77" s="284"/>
      <c r="EJ77" s="284"/>
      <c r="EK77" s="284"/>
      <c r="EL77" s="284"/>
      <c r="EM77" s="284"/>
      <c r="EN77" s="284"/>
      <c r="EO77" s="284"/>
      <c r="EP77" s="284"/>
      <c r="EQ77" s="284"/>
      <c r="ER77" s="284"/>
      <c r="ES77" s="284"/>
      <c r="ET77" s="284"/>
      <c r="EU77" s="284"/>
      <c r="EV77" s="284"/>
      <c r="EW77" s="284"/>
      <c r="EX77" s="284"/>
      <c r="EY77" s="284"/>
      <c r="EZ77" s="284"/>
      <c r="FA77" s="284"/>
      <c r="FB77" s="284"/>
      <c r="FC77" s="284"/>
      <c r="FD77" s="284"/>
      <c r="FE77" s="284"/>
      <c r="FF77" s="284"/>
      <c r="FG77" s="284"/>
      <c r="FH77" s="284"/>
      <c r="FI77" s="284"/>
      <c r="FJ77" s="284"/>
      <c r="FK77" s="284"/>
      <c r="FL77" s="284"/>
      <c r="FM77" s="284"/>
      <c r="FN77" s="284"/>
      <c r="FO77" s="284"/>
      <c r="FP77" s="284"/>
      <c r="FQ77" s="284"/>
      <c r="FR77" s="284"/>
      <c r="FS77" s="284"/>
      <c r="FT77" s="284"/>
      <c r="FU77" s="284"/>
      <c r="FV77" s="284"/>
      <c r="FW77" s="284"/>
      <c r="FX77" s="284"/>
      <c r="FY77" s="284"/>
      <c r="FZ77" s="284"/>
      <c r="GA77" s="284"/>
      <c r="GB77" s="284"/>
      <c r="GC77" s="284"/>
      <c r="GD77" s="284"/>
      <c r="GE77" s="284"/>
      <c r="GF77" s="284"/>
      <c r="GG77" s="284"/>
      <c r="GH77" s="284"/>
      <c r="GI77" s="284"/>
      <c r="GJ77" s="284"/>
      <c r="GK77" s="284"/>
      <c r="GL77" s="284"/>
      <c r="GM77" s="284"/>
      <c r="GN77" s="284"/>
      <c r="GO77" s="284"/>
      <c r="GP77" s="284"/>
      <c r="GQ77" s="284"/>
      <c r="GR77" s="284"/>
      <c r="GS77" s="284"/>
      <c r="GT77" s="284"/>
      <c r="GU77" s="284"/>
      <c r="GV77" s="284"/>
      <c r="GW77" s="284"/>
      <c r="GX77" s="284"/>
      <c r="GY77" s="284"/>
      <c r="GZ77" s="284"/>
      <c r="HA77" s="284"/>
      <c r="HB77" s="284"/>
      <c r="HC77" s="284"/>
      <c r="HD77" s="284"/>
      <c r="HE77" s="284"/>
      <c r="HF77" s="284"/>
      <c r="HG77" s="284"/>
      <c r="HH77" s="284"/>
      <c r="HI77" s="284"/>
      <c r="HJ77" s="284"/>
      <c r="HK77" s="284"/>
      <c r="HL77" s="284"/>
      <c r="HM77" s="284"/>
      <c r="HN77" s="284"/>
      <c r="HO77" s="284"/>
      <c r="HP77" s="284"/>
      <c r="HQ77" s="284"/>
      <c r="HR77" s="284"/>
      <c r="HS77" s="284"/>
      <c r="HT77" s="284"/>
      <c r="HU77" s="284"/>
      <c r="HV77" s="284"/>
      <c r="HW77" s="284"/>
      <c r="HX77" s="284"/>
      <c r="HY77" s="284"/>
      <c r="HZ77" s="284"/>
      <c r="IA77" s="284"/>
      <c r="IB77" s="284"/>
      <c r="IC77" s="284"/>
      <c r="ID77" s="284"/>
      <c r="IE77" s="284"/>
      <c r="IF77" s="284"/>
      <c r="IG77" s="284"/>
      <c r="IH77" s="284"/>
      <c r="II77" s="284"/>
      <c r="IJ77" s="284"/>
      <c r="IK77" s="284"/>
      <c r="IL77" s="284"/>
      <c r="IM77" s="284"/>
      <c r="IN77" s="284"/>
      <c r="IO77" s="284"/>
      <c r="IP77" s="284"/>
      <c r="IQ77" s="284"/>
      <c r="IR77" s="284"/>
      <c r="IS77" s="284"/>
      <c r="IT77" s="284"/>
      <c r="IU77" s="284"/>
      <c r="IV77" s="284"/>
    </row>
    <row r="78" spans="1:256" ht="24.0" customHeight="1" x14ac:dyDescent="0.15">
      <c r="A78" s="284"/>
      <c r="B78" s="995"/>
      <c r="C78" s="995"/>
      <c r="D78" s="995"/>
      <c r="E78" s="289"/>
      <c r="F78" s="307"/>
      <c r="G78" s="307"/>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c r="CO78" s="284"/>
      <c r="CP78" s="284"/>
      <c r="CQ78" s="284"/>
      <c r="CR78" s="284"/>
      <c r="CS78" s="284"/>
      <c r="CT78" s="284"/>
      <c r="CU78" s="284"/>
      <c r="CV78" s="284"/>
      <c r="CW78" s="284"/>
      <c r="CX78" s="284"/>
      <c r="CY78" s="284"/>
      <c r="CZ78" s="284"/>
      <c r="DA78" s="284"/>
      <c r="DB78" s="284"/>
      <c r="DC78" s="284"/>
      <c r="DD78" s="284"/>
      <c r="DE78" s="284"/>
      <c r="DF78" s="284"/>
      <c r="DG78" s="284"/>
      <c r="DH78" s="284"/>
      <c r="DI78" s="284"/>
      <c r="DJ78" s="284"/>
      <c r="DK78" s="284"/>
      <c r="DL78" s="284"/>
      <c r="DM78" s="284"/>
      <c r="DN78" s="284"/>
      <c r="DO78" s="284"/>
      <c r="DP78" s="284"/>
      <c r="DQ78" s="284"/>
      <c r="DR78" s="284"/>
      <c r="DS78" s="284"/>
      <c r="DT78" s="284"/>
      <c r="DU78" s="284"/>
      <c r="DV78" s="284"/>
      <c r="DW78" s="284"/>
      <c r="DX78" s="284"/>
      <c r="DY78" s="284"/>
      <c r="DZ78" s="284"/>
      <c r="EA78" s="284"/>
      <c r="EB78" s="284"/>
      <c r="EC78" s="284"/>
      <c r="ED78" s="284"/>
      <c r="EE78" s="284"/>
      <c r="EF78" s="284"/>
      <c r="EG78" s="284"/>
      <c r="EH78" s="284"/>
      <c r="EI78" s="284"/>
      <c r="EJ78" s="284"/>
      <c r="EK78" s="284"/>
      <c r="EL78" s="284"/>
      <c r="EM78" s="284"/>
      <c r="EN78" s="284"/>
      <c r="EO78" s="284"/>
      <c r="EP78" s="284"/>
      <c r="EQ78" s="284"/>
      <c r="ER78" s="284"/>
      <c r="ES78" s="284"/>
      <c r="ET78" s="284"/>
      <c r="EU78" s="284"/>
      <c r="EV78" s="284"/>
      <c r="EW78" s="284"/>
      <c r="EX78" s="284"/>
      <c r="EY78" s="284"/>
      <c r="EZ78" s="284"/>
      <c r="FA78" s="284"/>
      <c r="FB78" s="284"/>
      <c r="FC78" s="284"/>
      <c r="FD78" s="284"/>
      <c r="FE78" s="284"/>
      <c r="FF78" s="284"/>
      <c r="FG78" s="284"/>
      <c r="FH78" s="284"/>
      <c r="FI78" s="284"/>
      <c r="FJ78" s="284"/>
      <c r="FK78" s="284"/>
      <c r="FL78" s="284"/>
      <c r="FM78" s="284"/>
      <c r="FN78" s="284"/>
      <c r="FO78" s="284"/>
      <c r="FP78" s="284"/>
      <c r="FQ78" s="284"/>
      <c r="FR78" s="284"/>
      <c r="FS78" s="284"/>
      <c r="FT78" s="284"/>
      <c r="FU78" s="284"/>
      <c r="FV78" s="284"/>
      <c r="FW78" s="284"/>
      <c r="FX78" s="284"/>
      <c r="FY78" s="284"/>
      <c r="FZ78" s="284"/>
      <c r="GA78" s="284"/>
      <c r="GB78" s="284"/>
      <c r="GC78" s="284"/>
      <c r="GD78" s="284"/>
      <c r="GE78" s="284"/>
      <c r="GF78" s="284"/>
      <c r="GG78" s="284"/>
      <c r="GH78" s="284"/>
      <c r="GI78" s="284"/>
      <c r="GJ78" s="284"/>
      <c r="GK78" s="284"/>
      <c r="GL78" s="284"/>
      <c r="GM78" s="284"/>
      <c r="GN78" s="284"/>
      <c r="GO78" s="284"/>
      <c r="GP78" s="284"/>
      <c r="GQ78" s="284"/>
      <c r="GR78" s="284"/>
      <c r="GS78" s="284"/>
      <c r="GT78" s="284"/>
      <c r="GU78" s="284"/>
      <c r="GV78" s="284"/>
      <c r="GW78" s="284"/>
      <c r="GX78" s="284"/>
      <c r="GY78" s="284"/>
      <c r="GZ78" s="284"/>
      <c r="HA78" s="284"/>
      <c r="HB78" s="284"/>
      <c r="HC78" s="284"/>
      <c r="HD78" s="284"/>
      <c r="HE78" s="284"/>
      <c r="HF78" s="284"/>
      <c r="HG78" s="284"/>
      <c r="HH78" s="284"/>
      <c r="HI78" s="284"/>
      <c r="HJ78" s="284"/>
      <c r="HK78" s="284"/>
      <c r="HL78" s="284"/>
      <c r="HM78" s="284"/>
      <c r="HN78" s="284"/>
      <c r="HO78" s="284"/>
      <c r="HP78" s="284"/>
      <c r="HQ78" s="284"/>
      <c r="HR78" s="284"/>
      <c r="HS78" s="284"/>
      <c r="HT78" s="284"/>
      <c r="HU78" s="284"/>
      <c r="HV78" s="284"/>
      <c r="HW78" s="284"/>
      <c r="HX78" s="284"/>
      <c r="HY78" s="284"/>
      <c r="HZ78" s="284"/>
      <c r="IA78" s="284"/>
      <c r="IB78" s="284"/>
      <c r="IC78" s="284"/>
      <c r="ID78" s="284"/>
      <c r="IE78" s="284"/>
      <c r="IF78" s="284"/>
      <c r="IG78" s="284"/>
      <c r="IH78" s="284"/>
      <c r="II78" s="284"/>
      <c r="IJ78" s="284"/>
      <c r="IK78" s="284"/>
      <c r="IL78" s="284"/>
      <c r="IM78" s="284"/>
      <c r="IN78" s="284"/>
      <c r="IO78" s="284"/>
      <c r="IP78" s="284"/>
      <c r="IQ78" s="284"/>
      <c r="IR78" s="284"/>
      <c r="IS78" s="284"/>
      <c r="IT78" s="284"/>
      <c r="IU78" s="284"/>
      <c r="IV78" s="284"/>
    </row>
    <row r="79" spans="1:256" ht="24.0" customHeight="1" x14ac:dyDescent="0.15">
      <c r="A79" s="284"/>
      <c r="B79" s="995"/>
      <c r="C79" s="995"/>
      <c r="D79" s="995"/>
      <c r="E79" s="289"/>
      <c r="F79" s="307"/>
      <c r="G79" s="307"/>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c r="CO79" s="284"/>
      <c r="CP79" s="284"/>
      <c r="CQ79" s="284"/>
      <c r="CR79" s="284"/>
      <c r="CS79" s="284"/>
      <c r="CT79" s="284"/>
      <c r="CU79" s="284"/>
      <c r="CV79" s="284"/>
      <c r="CW79" s="284"/>
      <c r="CX79" s="284"/>
      <c r="CY79" s="284"/>
      <c r="CZ79" s="284"/>
      <c r="DA79" s="284"/>
      <c r="DB79" s="284"/>
      <c r="DC79" s="284"/>
      <c r="DD79" s="284"/>
      <c r="DE79" s="284"/>
      <c r="DF79" s="284"/>
      <c r="DG79" s="284"/>
      <c r="DH79" s="284"/>
      <c r="DI79" s="284"/>
      <c r="DJ79" s="284"/>
      <c r="DK79" s="284"/>
      <c r="DL79" s="284"/>
      <c r="DM79" s="284"/>
      <c r="DN79" s="284"/>
      <c r="DO79" s="284"/>
      <c r="DP79" s="284"/>
      <c r="DQ79" s="284"/>
      <c r="DR79" s="284"/>
      <c r="DS79" s="284"/>
      <c r="DT79" s="284"/>
      <c r="DU79" s="284"/>
      <c r="DV79" s="284"/>
      <c r="DW79" s="284"/>
      <c r="DX79" s="284"/>
      <c r="DY79" s="284"/>
      <c r="DZ79" s="284"/>
      <c r="EA79" s="284"/>
      <c r="EB79" s="284"/>
      <c r="EC79" s="284"/>
      <c r="ED79" s="284"/>
      <c r="EE79" s="284"/>
      <c r="EF79" s="284"/>
      <c r="EG79" s="284"/>
      <c r="EH79" s="284"/>
      <c r="EI79" s="284"/>
      <c r="EJ79" s="284"/>
      <c r="EK79" s="284"/>
      <c r="EL79" s="284"/>
      <c r="EM79" s="284"/>
      <c r="EN79" s="284"/>
      <c r="EO79" s="284"/>
      <c r="EP79" s="284"/>
      <c r="EQ79" s="284"/>
      <c r="ER79" s="284"/>
      <c r="ES79" s="284"/>
      <c r="ET79" s="284"/>
      <c r="EU79" s="284"/>
      <c r="EV79" s="284"/>
      <c r="EW79" s="284"/>
      <c r="EX79" s="284"/>
      <c r="EY79" s="284"/>
      <c r="EZ79" s="284"/>
      <c r="FA79" s="284"/>
      <c r="FB79" s="284"/>
      <c r="FC79" s="284"/>
      <c r="FD79" s="284"/>
      <c r="FE79" s="284"/>
      <c r="FF79" s="284"/>
      <c r="FG79" s="284"/>
      <c r="FH79" s="284"/>
      <c r="FI79" s="284"/>
      <c r="FJ79" s="284"/>
      <c r="FK79" s="284"/>
      <c r="FL79" s="284"/>
      <c r="FM79" s="284"/>
      <c r="FN79" s="284"/>
      <c r="FO79" s="284"/>
      <c r="FP79" s="284"/>
      <c r="FQ79" s="284"/>
      <c r="FR79" s="284"/>
      <c r="FS79" s="284"/>
      <c r="FT79" s="284"/>
      <c r="FU79" s="284"/>
      <c r="FV79" s="284"/>
      <c r="FW79" s="284"/>
      <c r="FX79" s="284"/>
      <c r="FY79" s="284"/>
      <c r="FZ79" s="284"/>
      <c r="GA79" s="284"/>
      <c r="GB79" s="284"/>
      <c r="GC79" s="284"/>
      <c r="GD79" s="284"/>
      <c r="GE79" s="284"/>
      <c r="GF79" s="284"/>
      <c r="GG79" s="284"/>
      <c r="GH79" s="284"/>
      <c r="GI79" s="284"/>
      <c r="GJ79" s="284"/>
      <c r="GK79" s="284"/>
      <c r="GL79" s="284"/>
      <c r="GM79" s="284"/>
      <c r="GN79" s="284"/>
      <c r="GO79" s="284"/>
      <c r="GP79" s="284"/>
      <c r="GQ79" s="284"/>
      <c r="GR79" s="284"/>
      <c r="GS79" s="284"/>
      <c r="GT79" s="284"/>
      <c r="GU79" s="284"/>
      <c r="GV79" s="284"/>
      <c r="GW79" s="284"/>
      <c r="GX79" s="284"/>
      <c r="GY79" s="284"/>
      <c r="GZ79" s="284"/>
      <c r="HA79" s="284"/>
      <c r="HB79" s="284"/>
      <c r="HC79" s="284"/>
      <c r="HD79" s="284"/>
      <c r="HE79" s="284"/>
      <c r="HF79" s="284"/>
      <c r="HG79" s="284"/>
      <c r="HH79" s="284"/>
      <c r="HI79" s="284"/>
      <c r="HJ79" s="284"/>
      <c r="HK79" s="284"/>
      <c r="HL79" s="284"/>
      <c r="HM79" s="284"/>
      <c r="HN79" s="284"/>
      <c r="HO79" s="284"/>
      <c r="HP79" s="284"/>
      <c r="HQ79" s="284"/>
      <c r="HR79" s="284"/>
      <c r="HS79" s="284"/>
      <c r="HT79" s="284"/>
      <c r="HU79" s="284"/>
      <c r="HV79" s="284"/>
      <c r="HW79" s="284"/>
      <c r="HX79" s="284"/>
      <c r="HY79" s="284"/>
      <c r="HZ79" s="284"/>
      <c r="IA79" s="284"/>
      <c r="IB79" s="284"/>
      <c r="IC79" s="284"/>
      <c r="ID79" s="284"/>
      <c r="IE79" s="284"/>
      <c r="IF79" s="284"/>
      <c r="IG79" s="284"/>
      <c r="IH79" s="284"/>
      <c r="II79" s="284"/>
      <c r="IJ79" s="284"/>
      <c r="IK79" s="284"/>
      <c r="IL79" s="284"/>
      <c r="IM79" s="284"/>
      <c r="IN79" s="284"/>
      <c r="IO79" s="284"/>
      <c r="IP79" s="284"/>
      <c r="IQ79" s="284"/>
      <c r="IR79" s="284"/>
      <c r="IS79" s="284"/>
      <c r="IT79" s="284"/>
      <c r="IU79" s="284"/>
      <c r="IV79" s="284"/>
    </row>
    <row r="80" spans="1:256" ht="24.0" customHeight="1" x14ac:dyDescent="0.15">
      <c r="A80" s="284"/>
      <c r="B80" s="995"/>
      <c r="C80" s="995"/>
      <c r="D80" s="995"/>
      <c r="E80" s="289"/>
      <c r="F80" s="307"/>
      <c r="G80" s="307"/>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c r="DP80" s="284"/>
      <c r="DQ80" s="284"/>
      <c r="DR80" s="284"/>
      <c r="DS80" s="284"/>
      <c r="DT80" s="284"/>
      <c r="DU80" s="284"/>
      <c r="DV80" s="284"/>
      <c r="DW80" s="284"/>
      <c r="DX80" s="284"/>
      <c r="DY80" s="284"/>
      <c r="DZ80" s="284"/>
      <c r="EA80" s="284"/>
      <c r="EB80" s="284"/>
      <c r="EC80" s="284"/>
      <c r="ED80" s="284"/>
      <c r="EE80" s="284"/>
      <c r="EF80" s="284"/>
      <c r="EG80" s="284"/>
      <c r="EH80" s="284"/>
      <c r="EI80" s="284"/>
      <c r="EJ80" s="284"/>
      <c r="EK80" s="284"/>
      <c r="EL80" s="284"/>
      <c r="EM80" s="284"/>
      <c r="EN80" s="284"/>
      <c r="EO80" s="284"/>
      <c r="EP80" s="284"/>
      <c r="EQ80" s="284"/>
      <c r="ER80" s="284"/>
      <c r="ES80" s="284"/>
      <c r="ET80" s="284"/>
      <c r="EU80" s="284"/>
      <c r="EV80" s="284"/>
      <c r="EW80" s="284"/>
      <c r="EX80" s="284"/>
      <c r="EY80" s="284"/>
      <c r="EZ80" s="284"/>
      <c r="FA80" s="284"/>
      <c r="FB80" s="284"/>
      <c r="FC80" s="284"/>
      <c r="FD80" s="284"/>
      <c r="FE80" s="284"/>
      <c r="FF80" s="284"/>
      <c r="FG80" s="284"/>
      <c r="FH80" s="284"/>
      <c r="FI80" s="284"/>
      <c r="FJ80" s="284"/>
      <c r="FK80" s="284"/>
      <c r="FL80" s="284"/>
      <c r="FM80" s="284"/>
      <c r="FN80" s="284"/>
      <c r="FO80" s="284"/>
      <c r="FP80" s="284"/>
      <c r="FQ80" s="284"/>
      <c r="FR80" s="284"/>
      <c r="FS80" s="284"/>
      <c r="FT80" s="284"/>
      <c r="FU80" s="284"/>
      <c r="FV80" s="284"/>
      <c r="FW80" s="284"/>
      <c r="FX80" s="284"/>
      <c r="FY80" s="284"/>
      <c r="FZ80" s="284"/>
      <c r="GA80" s="284"/>
      <c r="GB80" s="284"/>
      <c r="GC80" s="284"/>
      <c r="GD80" s="284"/>
      <c r="GE80" s="284"/>
      <c r="GF80" s="284"/>
      <c r="GG80" s="284"/>
      <c r="GH80" s="284"/>
      <c r="GI80" s="284"/>
      <c r="GJ80" s="284"/>
      <c r="GK80" s="284"/>
      <c r="GL80" s="284"/>
      <c r="GM80" s="284"/>
      <c r="GN80" s="284"/>
      <c r="GO80" s="284"/>
      <c r="GP80" s="284"/>
      <c r="GQ80" s="284"/>
      <c r="GR80" s="284"/>
      <c r="GS80" s="284"/>
      <c r="GT80" s="284"/>
      <c r="GU80" s="284"/>
      <c r="GV80" s="284"/>
      <c r="GW80" s="284"/>
      <c r="GX80" s="284"/>
      <c r="GY80" s="284"/>
      <c r="GZ80" s="284"/>
      <c r="HA80" s="284"/>
      <c r="HB80" s="284"/>
      <c r="HC80" s="284"/>
      <c r="HD80" s="284"/>
      <c r="HE80" s="284"/>
      <c r="HF80" s="284"/>
      <c r="HG80" s="284"/>
      <c r="HH80" s="284"/>
      <c r="HI80" s="284"/>
      <c r="HJ80" s="284"/>
      <c r="HK80" s="284"/>
      <c r="HL80" s="284"/>
      <c r="HM80" s="284"/>
      <c r="HN80" s="284"/>
      <c r="HO80" s="284"/>
      <c r="HP80" s="284"/>
      <c r="HQ80" s="284"/>
      <c r="HR80" s="284"/>
      <c r="HS80" s="284"/>
      <c r="HT80" s="284"/>
      <c r="HU80" s="284"/>
      <c r="HV80" s="284"/>
      <c r="HW80" s="284"/>
      <c r="HX80" s="284"/>
      <c r="HY80" s="284"/>
      <c r="HZ80" s="284"/>
      <c r="IA80" s="284"/>
      <c r="IB80" s="284"/>
      <c r="IC80" s="284"/>
      <c r="ID80" s="284"/>
      <c r="IE80" s="284"/>
      <c r="IF80" s="284"/>
      <c r="IG80" s="284"/>
      <c r="IH80" s="284"/>
      <c r="II80" s="284"/>
      <c r="IJ80" s="284"/>
      <c r="IK80" s="284"/>
      <c r="IL80" s="284"/>
      <c r="IM80" s="284"/>
      <c r="IN80" s="284"/>
      <c r="IO80" s="284"/>
      <c r="IP80" s="284"/>
      <c r="IQ80" s="284"/>
      <c r="IR80" s="284"/>
      <c r="IS80" s="284"/>
      <c r="IT80" s="284"/>
      <c r="IU80" s="284"/>
      <c r="IV80" s="284"/>
    </row>
    <row r="81" spans="1:256" ht="24.0" customHeight="1" x14ac:dyDescent="0.15">
      <c r="A81" s="284"/>
      <c r="B81" s="995"/>
      <c r="C81" s="995"/>
      <c r="D81" s="995"/>
      <c r="E81" s="289"/>
      <c r="F81" s="307"/>
      <c r="G81" s="307"/>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D81" s="284"/>
      <c r="DE81" s="284"/>
      <c r="DF81" s="284"/>
      <c r="DG81" s="284"/>
      <c r="DH81" s="284"/>
      <c r="DI81" s="284"/>
      <c r="DJ81" s="284"/>
      <c r="DK81" s="284"/>
      <c r="DL81" s="284"/>
      <c r="DM81" s="284"/>
      <c r="DN81" s="284"/>
      <c r="DO81" s="284"/>
      <c r="DP81" s="284"/>
      <c r="DQ81" s="284"/>
      <c r="DR81" s="284"/>
      <c r="DS81" s="284"/>
      <c r="DT81" s="284"/>
      <c r="DU81" s="284"/>
      <c r="DV81" s="284"/>
      <c r="DW81" s="284"/>
      <c r="DX81" s="284"/>
      <c r="DY81" s="284"/>
      <c r="DZ81" s="284"/>
      <c r="EA81" s="284"/>
      <c r="EB81" s="284"/>
      <c r="EC81" s="284"/>
      <c r="ED81" s="284"/>
      <c r="EE81" s="284"/>
      <c r="EF81" s="284"/>
      <c r="EG81" s="284"/>
      <c r="EH81" s="284"/>
      <c r="EI81" s="284"/>
      <c r="EJ81" s="284"/>
      <c r="EK81" s="284"/>
      <c r="EL81" s="284"/>
      <c r="EM81" s="284"/>
      <c r="EN81" s="284"/>
      <c r="EO81" s="284"/>
      <c r="EP81" s="284"/>
      <c r="EQ81" s="284"/>
      <c r="ER81" s="284"/>
      <c r="ES81" s="284"/>
      <c r="ET81" s="284"/>
      <c r="EU81" s="284"/>
      <c r="EV81" s="284"/>
      <c r="EW81" s="284"/>
      <c r="EX81" s="284"/>
      <c r="EY81" s="284"/>
      <c r="EZ81" s="284"/>
      <c r="FA81" s="284"/>
      <c r="FB81" s="284"/>
      <c r="FC81" s="284"/>
      <c r="FD81" s="284"/>
      <c r="FE81" s="284"/>
      <c r="FF81" s="284"/>
      <c r="FG81" s="284"/>
      <c r="FH81" s="284"/>
      <c r="FI81" s="284"/>
      <c r="FJ81" s="284"/>
      <c r="FK81" s="284"/>
      <c r="FL81" s="284"/>
      <c r="FM81" s="284"/>
      <c r="FN81" s="284"/>
      <c r="FO81" s="284"/>
      <c r="FP81" s="284"/>
      <c r="FQ81" s="284"/>
      <c r="FR81" s="284"/>
      <c r="FS81" s="284"/>
      <c r="FT81" s="284"/>
      <c r="FU81" s="284"/>
      <c r="FV81" s="284"/>
      <c r="FW81" s="284"/>
      <c r="FX81" s="284"/>
      <c r="FY81" s="284"/>
      <c r="FZ81" s="284"/>
      <c r="GA81" s="284"/>
      <c r="GB81" s="284"/>
      <c r="GC81" s="284"/>
      <c r="GD81" s="284"/>
      <c r="GE81" s="284"/>
      <c r="GF81" s="284"/>
      <c r="GG81" s="284"/>
      <c r="GH81" s="284"/>
      <c r="GI81" s="284"/>
      <c r="GJ81" s="284"/>
      <c r="GK81" s="284"/>
      <c r="GL81" s="284"/>
      <c r="GM81" s="284"/>
      <c r="GN81" s="284"/>
      <c r="GO81" s="284"/>
      <c r="GP81" s="284"/>
      <c r="GQ81" s="284"/>
      <c r="GR81" s="284"/>
      <c r="GS81" s="284"/>
      <c r="GT81" s="284"/>
      <c r="GU81" s="284"/>
      <c r="GV81" s="284"/>
      <c r="GW81" s="284"/>
      <c r="GX81" s="284"/>
      <c r="GY81" s="284"/>
      <c r="GZ81" s="284"/>
      <c r="HA81" s="284"/>
      <c r="HB81" s="284"/>
      <c r="HC81" s="284"/>
      <c r="HD81" s="284"/>
      <c r="HE81" s="284"/>
      <c r="HF81" s="284"/>
      <c r="HG81" s="284"/>
      <c r="HH81" s="284"/>
      <c r="HI81" s="284"/>
      <c r="HJ81" s="284"/>
      <c r="HK81" s="284"/>
      <c r="HL81" s="284"/>
      <c r="HM81" s="284"/>
      <c r="HN81" s="284"/>
      <c r="HO81" s="284"/>
      <c r="HP81" s="284"/>
      <c r="HQ81" s="284"/>
      <c r="HR81" s="284"/>
      <c r="HS81" s="284"/>
      <c r="HT81" s="284"/>
      <c r="HU81" s="284"/>
      <c r="HV81" s="284"/>
      <c r="HW81" s="284"/>
      <c r="HX81" s="284"/>
      <c r="HY81" s="284"/>
      <c r="HZ81" s="284"/>
      <c r="IA81" s="284"/>
      <c r="IB81" s="284"/>
      <c r="IC81" s="284"/>
      <c r="ID81" s="284"/>
      <c r="IE81" s="284"/>
      <c r="IF81" s="284"/>
      <c r="IG81" s="284"/>
      <c r="IH81" s="284"/>
      <c r="II81" s="284"/>
      <c r="IJ81" s="284"/>
      <c r="IK81" s="284"/>
      <c r="IL81" s="284"/>
      <c r="IM81" s="284"/>
      <c r="IN81" s="284"/>
      <c r="IO81" s="284"/>
      <c r="IP81" s="284"/>
      <c r="IQ81" s="284"/>
      <c r="IR81" s="284"/>
      <c r="IS81" s="284"/>
      <c r="IT81" s="284"/>
      <c r="IU81" s="284"/>
      <c r="IV81" s="284"/>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48" blackAndWhite="1" firstPageNumber="0" useFirstPageNumber="1"/>
  <extLst>
    <ext uri="{2D9387EB-5337-4D45-933B-B4D357D02E09}">
      <gutter val="0.0" pos="0"/>
    </ext>
  </extLst>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P82"/>
  <sheetViews>
    <sheetView showZeros="0" zoomScaleNormal="100" topLeftCell="A1" workbookViewId="0">
      <selection activeCell="D1" activeCellId="0" sqref="D1:D1048576"/>
    </sheetView>
  </sheetViews>
  <sheetFormatPr defaultRowHeight="14.25" defaultColWidth="9.000137329101562" x14ac:dyDescent="0.15"/>
  <cols>
    <col min="1" max="1" width="30.625" customWidth="1" style="189"/>
    <col min="2" max="2" width="14.625" customWidth="1" style="1011"/>
    <col min="3" max="3" width="30.625" customWidth="1" style="189"/>
    <col min="4" max="4" width="14.625" customWidth="1" style="851"/>
    <col min="5" max="5" width="9.375" customWidth="1" style="189"/>
    <col min="6" max="250" width="9.0" style="189"/>
  </cols>
  <sheetData>
    <row r="1" spans="1:250" s="205" customFormat="1" ht="24.0" customHeight="1" x14ac:dyDescent="0.15">
      <c r="A1" s="210"/>
      <c r="B1" s="869"/>
      <c r="C1" s="211"/>
      <c r="D1" s="864"/>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row>
    <row r="2" spans="1:4" s="3" customFormat="1" ht="42.5" customHeight="1" x14ac:dyDescent="0.15">
      <c r="A2" s="758" t="s">
        <v>613</v>
      </c>
      <c r="B2" s="1016"/>
      <c r="C2" s="757"/>
      <c r="D2" s="1016"/>
    </row>
    <row r="3" spans="1:4" s="4" customFormat="1" ht="27.0" customHeight="1" x14ac:dyDescent="0.15">
      <c r="A3" s="215"/>
      <c r="B3" s="1015"/>
      <c r="C3" s="215"/>
      <c r="D3" s="1024" t="s">
        <v>64</v>
      </c>
    </row>
    <row r="4" spans="1:4" s="206" customFormat="1" ht="30.0" customHeight="1" x14ac:dyDescent="0.15">
      <c r="A4" s="52" t="s">
        <v>65</v>
      </c>
      <c r="B4" s="898" t="s">
        <v>5</v>
      </c>
      <c r="C4" s="52" t="s">
        <v>66</v>
      </c>
      <c r="D4" s="898" t="s">
        <v>5</v>
      </c>
    </row>
    <row r="5" spans="1:4" s="207" customFormat="1" ht="24.0" customHeight="1" x14ac:dyDescent="0.15">
      <c r="A5" s="219" t="s">
        <v>614</v>
      </c>
      <c r="B5" s="885">
        <v>2953</v>
      </c>
      <c r="C5" s="219" t="s">
        <v>615</v>
      </c>
      <c r="D5" s="885">
        <v>3746</v>
      </c>
    </row>
    <row r="6" spans="1:4" s="207" customFormat="1" ht="24.0" customHeight="1" x14ac:dyDescent="0.15">
      <c r="A6" s="219" t="s">
        <v>69</v>
      </c>
      <c r="B6" s="885">
        <f>B7+B8+B9+B10+B11</f>
        <v>793</v>
      </c>
      <c r="C6" s="138" t="s">
        <v>70</v>
      </c>
      <c r="D6" s="885"/>
    </row>
    <row r="7" spans="1:4" s="207" customFormat="1" ht="24.0" customHeight="1" x14ac:dyDescent="0.15">
      <c r="A7" s="221" t="s">
        <v>71</v>
      </c>
      <c r="B7" s="1014">
        <v>793</v>
      </c>
      <c r="C7" s="221" t="s">
        <v>72</v>
      </c>
      <c r="D7" s="1014"/>
    </row>
    <row r="8" spans="1:4" s="207" customFormat="1" ht="24.0" customHeight="1" x14ac:dyDescent="0.15">
      <c r="A8" s="221" t="s">
        <v>616</v>
      </c>
      <c r="B8" s="1014"/>
      <c r="C8" s="221"/>
      <c r="D8" s="1014"/>
    </row>
    <row r="9" spans="1:4" s="207" customFormat="1" ht="24.0" customHeight="1" x14ac:dyDescent="0.15">
      <c r="A9" s="221" t="s">
        <v>77</v>
      </c>
      <c r="B9" s="1014"/>
      <c r="C9" s="221" t="s">
        <v>78</v>
      </c>
      <c r="D9" s="1014"/>
    </row>
    <row r="10" spans="1:4" s="207" customFormat="1" ht="24.0" customHeight="1" x14ac:dyDescent="0.15">
      <c r="A10" s="221" t="s">
        <v>79</v>
      </c>
      <c r="B10" s="1014"/>
      <c r="C10" s="137" t="s">
        <v>98</v>
      </c>
      <c r="D10" s="1023"/>
    </row>
    <row r="11" spans="1:4" s="207" customFormat="1" ht="24.0" customHeight="1" x14ac:dyDescent="0.15">
      <c r="A11" s="221" t="s">
        <v>87</v>
      </c>
      <c r="B11" s="1014"/>
      <c r="C11" s="221" t="s">
        <v>617</v>
      </c>
      <c r="D11" s="1014"/>
    </row>
    <row r="12" spans="1:4" s="207" customFormat="1" ht="24.0" customHeight="1" x14ac:dyDescent="0.15">
      <c r="A12" s="77" t="s">
        <v>618</v>
      </c>
      <c r="B12" s="1014"/>
      <c r="C12" s="224"/>
      <c r="D12" s="1014"/>
    </row>
    <row r="13" spans="1:4" s="207" customFormat="1" ht="24.0" customHeight="1" x14ac:dyDescent="0.15">
      <c r="A13" s="54"/>
      <c r="B13" s="1014"/>
      <c r="C13" s="224"/>
      <c r="D13" s="1014"/>
    </row>
    <row r="14" spans="1:4" s="207" customFormat="1" ht="24.0" customHeight="1" x14ac:dyDescent="0.15">
      <c r="A14" s="224"/>
      <c r="B14" s="1014"/>
      <c r="C14" s="224"/>
      <c r="D14" s="1014"/>
    </row>
    <row r="15" spans="1:4" s="207" customFormat="1" ht="24.0" customHeight="1" x14ac:dyDescent="0.15">
      <c r="A15" s="225"/>
      <c r="B15" s="886"/>
      <c r="C15" s="227"/>
      <c r="D15" s="887"/>
    </row>
    <row r="16" spans="1:4" s="207" customFormat="1" ht="24.0" customHeight="1" x14ac:dyDescent="0.15">
      <c r="A16" s="52" t="s">
        <v>112</v>
      </c>
      <c r="B16" s="896">
        <f>B5+B6</f>
        <v>3746</v>
      </c>
      <c r="C16" s="230" t="s">
        <v>113</v>
      </c>
      <c r="D16" s="1023">
        <f>D10+D6+D5</f>
        <v>3746</v>
      </c>
    </row>
    <row r="17" spans="1:4" s="207" customFormat="1" ht="24.0" customHeight="1" x14ac:dyDescent="0.15">
      <c r="A17" s="145"/>
      <c r="B17" s="1013"/>
      <c r="C17" s="219" t="s">
        <v>114</v>
      </c>
      <c r="D17" s="884"/>
    </row>
    <row r="18" spans="1:5" s="207" customFormat="1" ht="24.0" customHeight="1" x14ac:dyDescent="0.15">
      <c r="B18" s="1012"/>
      <c r="D18" s="852"/>
      <c r="E18" s="234"/>
    </row>
    <row r="19" spans="1:250" ht="24.0" customHeight="1" x14ac:dyDescent="0.15">
      <c r="A19" s="207"/>
      <c r="B19" s="1012"/>
      <c r="C19" s="207"/>
      <c r="D19" s="852"/>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row>
    <row r="20" spans="1:250" ht="24.0" customHeight="1" x14ac:dyDescent="0.15">
      <c r="A20" s="207"/>
      <c r="B20" s="1012"/>
      <c r="C20" s="207"/>
      <c r="D20" s="852"/>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row>
    <row r="21" spans="1:250" ht="24.0" customHeight="1" x14ac:dyDescent="0.15">
      <c r="A21" s="207"/>
      <c r="B21" s="1012"/>
      <c r="C21" s="207"/>
      <c r="D21" s="852"/>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row>
    <row r="22" spans="1:250" ht="24.0" customHeight="1" x14ac:dyDescent="0.15">
      <c r="A22" s="207"/>
      <c r="B22" s="1012"/>
      <c r="C22" s="207"/>
      <c r="D22" s="852"/>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row>
    <row r="23" spans="1:250" ht="24.0" customHeight="1" x14ac:dyDescent="0.15">
      <c r="A23" s="207"/>
      <c r="B23" s="1012"/>
      <c r="C23" s="207"/>
      <c r="D23" s="852"/>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row>
    <row r="24" spans="1:250" ht="24.0" customHeight="1" x14ac:dyDescent="0.15">
      <c r="A24" s="207"/>
      <c r="B24" s="1012"/>
      <c r="C24" s="207"/>
      <c r="D24" s="852"/>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row>
    <row r="25" spans="1:250" ht="24.0" customHeight="1" x14ac:dyDescent="0.15">
      <c r="A25" s="207"/>
      <c r="B25" s="1012"/>
      <c r="C25" s="207"/>
      <c r="D25" s="852"/>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row>
    <row r="26" spans="1:250" ht="24.0" customHeight="1" x14ac:dyDescent="0.15">
      <c r="A26" s="207"/>
      <c r="B26" s="1012"/>
      <c r="C26" s="207"/>
      <c r="D26" s="852"/>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row>
    <row r="27" spans="1:250" ht="24.0" customHeight="1" x14ac:dyDescent="0.15">
      <c r="A27" s="207"/>
      <c r="B27" s="1012"/>
      <c r="C27" s="207"/>
      <c r="D27" s="852"/>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row>
    <row r="28" spans="1:250" ht="24.0" customHeight="1" x14ac:dyDescent="0.15">
      <c r="A28" s="207"/>
      <c r="B28" s="1012"/>
      <c r="C28" s="207"/>
      <c r="D28" s="852"/>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row>
    <row r="29" spans="1:250" ht="24.0" customHeight="1" x14ac:dyDescent="0.15">
      <c r="A29" s="207"/>
      <c r="B29" s="1012"/>
      <c r="C29" s="207"/>
      <c r="D29" s="852"/>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row>
    <row r="30" spans="1:250" ht="24.0" customHeight="1" x14ac:dyDescent="0.15">
      <c r="A30" s="207"/>
      <c r="B30" s="1012"/>
      <c r="C30" s="207"/>
      <c r="D30" s="852"/>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row>
    <row r="31" spans="1:250" ht="24.0" customHeight="1" x14ac:dyDescent="0.15">
      <c r="A31" s="207"/>
      <c r="B31" s="1012"/>
      <c r="C31" s="207"/>
      <c r="D31" s="852"/>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row>
    <row r="32" spans="1:250" ht="24.0" customHeight="1" x14ac:dyDescent="0.15">
      <c r="A32" s="207"/>
      <c r="B32" s="1012"/>
      <c r="C32" s="207"/>
      <c r="D32" s="852"/>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row>
    <row r="33" spans="1:250" ht="24.0" customHeight="1" x14ac:dyDescent="0.15">
      <c r="A33" s="207"/>
      <c r="B33" s="1012"/>
      <c r="C33" s="207"/>
      <c r="D33" s="852"/>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c r="II33" s="207"/>
      <c r="IJ33" s="207"/>
      <c r="IK33" s="207"/>
      <c r="IL33" s="207"/>
      <c r="IM33" s="207"/>
      <c r="IN33" s="207"/>
      <c r="IO33" s="207"/>
      <c r="IP33" s="207"/>
    </row>
    <row r="34" spans="1:250" ht="24.0" customHeight="1" x14ac:dyDescent="0.15">
      <c r="A34" s="207"/>
      <c r="B34" s="1012"/>
      <c r="C34" s="207"/>
      <c r="D34" s="852"/>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row>
    <row r="35" spans="1:250" ht="24.0" customHeight="1" x14ac:dyDescent="0.15">
      <c r="A35" s="207"/>
      <c r="B35" s="1012"/>
      <c r="C35" s="207"/>
      <c r="D35" s="852"/>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row>
    <row r="36" spans="1:250" ht="24.0" customHeight="1" x14ac:dyDescent="0.15">
      <c r="A36" s="207"/>
      <c r="B36" s="1012"/>
      <c r="C36" s="207"/>
      <c r="D36" s="852"/>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c r="II36" s="207"/>
      <c r="IJ36" s="207"/>
      <c r="IK36" s="207"/>
      <c r="IL36" s="207"/>
      <c r="IM36" s="207"/>
      <c r="IN36" s="207"/>
      <c r="IO36" s="207"/>
      <c r="IP36" s="207"/>
    </row>
    <row r="37" spans="1:250" ht="24.0" customHeight="1" x14ac:dyDescent="0.15">
      <c r="A37" s="207"/>
      <c r="B37" s="1012"/>
      <c r="C37" s="207"/>
      <c r="D37" s="852"/>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c r="II37" s="207"/>
      <c r="IJ37" s="207"/>
      <c r="IK37" s="207"/>
      <c r="IL37" s="207"/>
      <c r="IM37" s="207"/>
      <c r="IN37" s="207"/>
      <c r="IO37" s="207"/>
      <c r="IP37" s="207"/>
    </row>
    <row r="38" spans="1:250" ht="24.0" customHeight="1" x14ac:dyDescent="0.15">
      <c r="A38" s="207"/>
      <c r="B38" s="1012"/>
      <c r="C38" s="207"/>
      <c r="D38" s="852"/>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c r="II38" s="207"/>
      <c r="IJ38" s="207"/>
      <c r="IK38" s="207"/>
      <c r="IL38" s="207"/>
      <c r="IM38" s="207"/>
      <c r="IN38" s="207"/>
      <c r="IO38" s="207"/>
      <c r="IP38" s="207"/>
    </row>
    <row r="39" spans="1:250" ht="24.0" customHeight="1" x14ac:dyDescent="0.15">
      <c r="A39" s="207"/>
      <c r="B39" s="1012"/>
      <c r="C39" s="207"/>
      <c r="D39" s="852"/>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row>
    <row r="40" spans="1:250" ht="24.0" customHeight="1" x14ac:dyDescent="0.15">
      <c r="A40" s="207"/>
      <c r="B40" s="1012"/>
      <c r="C40" s="207"/>
      <c r="D40" s="852"/>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row>
    <row r="41" spans="1:250" ht="24.0" customHeight="1" x14ac:dyDescent="0.15">
      <c r="A41" s="207"/>
      <c r="B41" s="1012"/>
      <c r="C41" s="207"/>
      <c r="D41" s="852"/>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c r="IO41" s="207"/>
      <c r="IP41" s="207"/>
    </row>
    <row r="42" spans="1:250" ht="24.0" customHeight="1" x14ac:dyDescent="0.15">
      <c r="A42" s="207"/>
      <c r="B42" s="1012"/>
      <c r="C42" s="207"/>
      <c r="D42" s="852"/>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c r="IO42" s="207"/>
      <c r="IP42" s="207"/>
    </row>
    <row r="43" spans="1:250" ht="24.0" customHeight="1" x14ac:dyDescent="0.15">
      <c r="A43" s="207"/>
      <c r="B43" s="1012"/>
      <c r="C43" s="207"/>
      <c r="D43" s="852"/>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c r="IO43" s="207"/>
      <c r="IP43" s="207"/>
    </row>
    <row r="44" spans="1:250" ht="24.0" customHeight="1" x14ac:dyDescent="0.15">
      <c r="A44" s="207"/>
      <c r="B44" s="1012"/>
      <c r="C44" s="207"/>
      <c r="D44" s="852"/>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c r="II44" s="207"/>
      <c r="IJ44" s="207"/>
      <c r="IK44" s="207"/>
      <c r="IL44" s="207"/>
      <c r="IM44" s="207"/>
      <c r="IN44" s="207"/>
      <c r="IO44" s="207"/>
      <c r="IP44" s="207"/>
    </row>
    <row r="45" spans="1:250" ht="24.0" customHeight="1" x14ac:dyDescent="0.15">
      <c r="A45" s="207"/>
      <c r="B45" s="1012"/>
      <c r="C45" s="207"/>
      <c r="D45" s="852"/>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c r="II45" s="207"/>
      <c r="IJ45" s="207"/>
      <c r="IK45" s="207"/>
      <c r="IL45" s="207"/>
      <c r="IM45" s="207"/>
      <c r="IN45" s="207"/>
      <c r="IO45" s="207"/>
      <c r="IP45" s="207"/>
    </row>
    <row r="46" spans="1:250" ht="24.0" customHeight="1" x14ac:dyDescent="0.15">
      <c r="A46" s="207"/>
      <c r="B46" s="1012"/>
      <c r="C46" s="207"/>
      <c r="D46" s="852"/>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7"/>
      <c r="FV46" s="207"/>
      <c r="FW46" s="207"/>
      <c r="FX46" s="207"/>
      <c r="FY46" s="207"/>
      <c r="FZ46" s="207"/>
      <c r="GA46" s="207"/>
      <c r="GB46" s="207"/>
      <c r="GC46" s="207"/>
      <c r="GD46" s="207"/>
      <c r="GE46" s="207"/>
      <c r="GF46" s="207"/>
      <c r="GG46" s="207"/>
      <c r="GH46" s="207"/>
      <c r="GI46" s="207"/>
      <c r="GJ46" s="207"/>
      <c r="GK46" s="207"/>
      <c r="GL46" s="207"/>
      <c r="GM46" s="207"/>
      <c r="GN46" s="207"/>
      <c r="GO46" s="207"/>
      <c r="GP46" s="207"/>
      <c r="GQ46" s="207"/>
      <c r="GR46" s="207"/>
      <c r="GS46" s="207"/>
      <c r="GT46" s="207"/>
      <c r="GU46" s="207"/>
      <c r="GV46" s="207"/>
      <c r="GW46" s="207"/>
      <c r="GX46" s="207"/>
      <c r="GY46" s="207"/>
      <c r="GZ46" s="207"/>
      <c r="HA46" s="207"/>
      <c r="HB46" s="207"/>
      <c r="HC46" s="207"/>
      <c r="HD46" s="207"/>
      <c r="HE46" s="207"/>
      <c r="HF46" s="207"/>
      <c r="HG46" s="207"/>
      <c r="HH46" s="207"/>
      <c r="HI46" s="207"/>
      <c r="HJ46" s="207"/>
      <c r="HK46" s="207"/>
      <c r="HL46" s="207"/>
      <c r="HM46" s="207"/>
      <c r="HN46" s="207"/>
      <c r="HO46" s="207"/>
      <c r="HP46" s="207"/>
      <c r="HQ46" s="207"/>
      <c r="HR46" s="207"/>
      <c r="HS46" s="207"/>
      <c r="HT46" s="207"/>
      <c r="HU46" s="207"/>
      <c r="HV46" s="207"/>
      <c r="HW46" s="207"/>
      <c r="HX46" s="207"/>
      <c r="HY46" s="207"/>
      <c r="HZ46" s="207"/>
      <c r="IA46" s="207"/>
      <c r="IB46" s="207"/>
      <c r="IC46" s="207"/>
      <c r="ID46" s="207"/>
      <c r="IE46" s="207"/>
      <c r="IF46" s="207"/>
      <c r="IG46" s="207"/>
      <c r="IH46" s="207"/>
      <c r="II46" s="207"/>
      <c r="IJ46" s="207"/>
      <c r="IK46" s="207"/>
      <c r="IL46" s="207"/>
      <c r="IM46" s="207"/>
      <c r="IN46" s="207"/>
      <c r="IO46" s="207"/>
      <c r="IP46" s="207"/>
    </row>
    <row r="47" spans="1:250" ht="24.0" customHeight="1" x14ac:dyDescent="0.15">
      <c r="A47" s="207"/>
      <c r="B47" s="1012"/>
      <c r="C47" s="207"/>
      <c r="D47" s="852"/>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7"/>
      <c r="FV47" s="207"/>
      <c r="FW47" s="207"/>
      <c r="FX47" s="207"/>
      <c r="FY47" s="207"/>
      <c r="FZ47" s="207"/>
      <c r="GA47" s="207"/>
      <c r="GB47" s="207"/>
      <c r="GC47" s="207"/>
      <c r="GD47" s="207"/>
      <c r="GE47" s="207"/>
      <c r="GF47" s="207"/>
      <c r="GG47" s="207"/>
      <c r="GH47" s="207"/>
      <c r="GI47" s="207"/>
      <c r="GJ47" s="207"/>
      <c r="GK47" s="207"/>
      <c r="GL47" s="207"/>
      <c r="GM47" s="207"/>
      <c r="GN47" s="207"/>
      <c r="GO47" s="207"/>
      <c r="GP47" s="207"/>
      <c r="GQ47" s="207"/>
      <c r="GR47" s="207"/>
      <c r="GS47" s="207"/>
      <c r="GT47" s="207"/>
      <c r="GU47" s="207"/>
      <c r="GV47" s="207"/>
      <c r="GW47" s="207"/>
      <c r="GX47" s="207"/>
      <c r="GY47" s="207"/>
      <c r="GZ47" s="207"/>
      <c r="HA47" s="207"/>
      <c r="HB47" s="207"/>
      <c r="HC47" s="207"/>
      <c r="HD47" s="207"/>
      <c r="HE47" s="207"/>
      <c r="HF47" s="207"/>
      <c r="HG47" s="207"/>
      <c r="HH47" s="207"/>
      <c r="HI47" s="207"/>
      <c r="HJ47" s="207"/>
      <c r="HK47" s="207"/>
      <c r="HL47" s="207"/>
      <c r="HM47" s="207"/>
      <c r="HN47" s="207"/>
      <c r="HO47" s="207"/>
      <c r="HP47" s="207"/>
      <c r="HQ47" s="207"/>
      <c r="HR47" s="207"/>
      <c r="HS47" s="207"/>
      <c r="HT47" s="207"/>
      <c r="HU47" s="207"/>
      <c r="HV47" s="207"/>
      <c r="HW47" s="207"/>
      <c r="HX47" s="207"/>
      <c r="HY47" s="207"/>
      <c r="HZ47" s="207"/>
      <c r="IA47" s="207"/>
      <c r="IB47" s="207"/>
      <c r="IC47" s="207"/>
      <c r="ID47" s="207"/>
      <c r="IE47" s="207"/>
      <c r="IF47" s="207"/>
      <c r="IG47" s="207"/>
      <c r="IH47" s="207"/>
      <c r="II47" s="207"/>
      <c r="IJ47" s="207"/>
      <c r="IK47" s="207"/>
      <c r="IL47" s="207"/>
      <c r="IM47" s="207"/>
      <c r="IN47" s="207"/>
      <c r="IO47" s="207"/>
      <c r="IP47" s="207"/>
    </row>
    <row r="48" spans="1:250" ht="24.0" customHeight="1" x14ac:dyDescent="0.15">
      <c r="A48" s="207"/>
      <c r="B48" s="1012"/>
      <c r="C48" s="207"/>
      <c r="D48" s="852"/>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7"/>
      <c r="FV48" s="207"/>
      <c r="FW48" s="207"/>
      <c r="FX48" s="207"/>
      <c r="FY48" s="207"/>
      <c r="FZ48" s="207"/>
      <c r="GA48" s="207"/>
      <c r="GB48" s="207"/>
      <c r="GC48" s="207"/>
      <c r="GD48" s="207"/>
      <c r="GE48" s="207"/>
      <c r="GF48" s="207"/>
      <c r="GG48" s="207"/>
      <c r="GH48" s="207"/>
      <c r="GI48" s="207"/>
      <c r="GJ48" s="207"/>
      <c r="GK48" s="207"/>
      <c r="GL48" s="207"/>
      <c r="GM48" s="207"/>
      <c r="GN48" s="207"/>
      <c r="GO48" s="207"/>
      <c r="GP48" s="207"/>
      <c r="GQ48" s="207"/>
      <c r="GR48" s="207"/>
      <c r="GS48" s="207"/>
      <c r="GT48" s="207"/>
      <c r="GU48" s="207"/>
      <c r="GV48" s="207"/>
      <c r="GW48" s="207"/>
      <c r="GX48" s="207"/>
      <c r="GY48" s="207"/>
      <c r="GZ48" s="207"/>
      <c r="HA48" s="207"/>
      <c r="HB48" s="207"/>
      <c r="HC48" s="207"/>
      <c r="HD48" s="207"/>
      <c r="HE48" s="207"/>
      <c r="HF48" s="207"/>
      <c r="HG48" s="207"/>
      <c r="HH48" s="207"/>
      <c r="HI48" s="207"/>
      <c r="HJ48" s="207"/>
      <c r="HK48" s="207"/>
      <c r="HL48" s="207"/>
      <c r="HM48" s="207"/>
      <c r="HN48" s="207"/>
      <c r="HO48" s="207"/>
      <c r="HP48" s="207"/>
      <c r="HQ48" s="207"/>
      <c r="HR48" s="207"/>
      <c r="HS48" s="207"/>
      <c r="HT48" s="207"/>
      <c r="HU48" s="207"/>
      <c r="HV48" s="207"/>
      <c r="HW48" s="207"/>
      <c r="HX48" s="207"/>
      <c r="HY48" s="207"/>
      <c r="HZ48" s="207"/>
      <c r="IA48" s="207"/>
      <c r="IB48" s="207"/>
      <c r="IC48" s="207"/>
      <c r="ID48" s="207"/>
      <c r="IE48" s="207"/>
      <c r="IF48" s="207"/>
      <c r="IG48" s="207"/>
      <c r="IH48" s="207"/>
      <c r="II48" s="207"/>
      <c r="IJ48" s="207"/>
      <c r="IK48" s="207"/>
      <c r="IL48" s="207"/>
      <c r="IM48" s="207"/>
      <c r="IN48" s="207"/>
      <c r="IO48" s="207"/>
      <c r="IP48" s="207"/>
    </row>
    <row r="49" spans="1:250" ht="24.0" customHeight="1" x14ac:dyDescent="0.15">
      <c r="A49" s="207"/>
      <c r="B49" s="1012"/>
      <c r="C49" s="207"/>
      <c r="D49" s="852"/>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c r="FV49" s="207"/>
      <c r="FW49" s="207"/>
      <c r="FX49" s="207"/>
      <c r="FY49" s="207"/>
      <c r="FZ49" s="207"/>
      <c r="GA49" s="207"/>
      <c r="GB49" s="207"/>
      <c r="GC49" s="207"/>
      <c r="GD49" s="207"/>
      <c r="GE49" s="207"/>
      <c r="GF49" s="207"/>
      <c r="GG49" s="207"/>
      <c r="GH49" s="207"/>
      <c r="GI49" s="207"/>
      <c r="GJ49" s="207"/>
      <c r="GK49" s="207"/>
      <c r="GL49" s="207"/>
      <c r="GM49" s="207"/>
      <c r="GN49" s="207"/>
      <c r="GO49" s="207"/>
      <c r="GP49" s="207"/>
      <c r="GQ49" s="207"/>
      <c r="GR49" s="207"/>
      <c r="GS49" s="207"/>
      <c r="GT49" s="207"/>
      <c r="GU49" s="207"/>
      <c r="GV49" s="207"/>
      <c r="GW49" s="207"/>
      <c r="GX49" s="207"/>
      <c r="GY49" s="207"/>
      <c r="GZ49" s="207"/>
      <c r="HA49" s="207"/>
      <c r="HB49" s="207"/>
      <c r="HC49" s="207"/>
      <c r="HD49" s="207"/>
      <c r="HE49" s="207"/>
      <c r="HF49" s="207"/>
      <c r="HG49" s="207"/>
      <c r="HH49" s="207"/>
      <c r="HI49" s="207"/>
      <c r="HJ49" s="207"/>
      <c r="HK49" s="207"/>
      <c r="HL49" s="207"/>
      <c r="HM49" s="207"/>
      <c r="HN49" s="207"/>
      <c r="HO49" s="207"/>
      <c r="HP49" s="207"/>
      <c r="HQ49" s="207"/>
      <c r="HR49" s="207"/>
      <c r="HS49" s="207"/>
      <c r="HT49" s="207"/>
      <c r="HU49" s="207"/>
      <c r="HV49" s="207"/>
      <c r="HW49" s="207"/>
      <c r="HX49" s="207"/>
      <c r="HY49" s="207"/>
      <c r="HZ49" s="207"/>
      <c r="IA49" s="207"/>
      <c r="IB49" s="207"/>
      <c r="IC49" s="207"/>
      <c r="ID49" s="207"/>
      <c r="IE49" s="207"/>
      <c r="IF49" s="207"/>
      <c r="IG49" s="207"/>
      <c r="IH49" s="207"/>
      <c r="II49" s="207"/>
      <c r="IJ49" s="207"/>
      <c r="IK49" s="207"/>
      <c r="IL49" s="207"/>
      <c r="IM49" s="207"/>
      <c r="IN49" s="207"/>
      <c r="IO49" s="207"/>
      <c r="IP49" s="207"/>
    </row>
    <row r="50" spans="1:250" ht="24.0" customHeight="1" x14ac:dyDescent="0.15">
      <c r="A50" s="207"/>
      <c r="B50" s="1012"/>
      <c r="C50" s="207"/>
      <c r="D50" s="852"/>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7"/>
      <c r="FV50" s="207"/>
      <c r="FW50" s="207"/>
      <c r="FX50" s="207"/>
      <c r="FY50" s="207"/>
      <c r="FZ50" s="207"/>
      <c r="GA50" s="207"/>
      <c r="GB50" s="207"/>
      <c r="GC50" s="207"/>
      <c r="GD50" s="207"/>
      <c r="GE50" s="207"/>
      <c r="GF50" s="207"/>
      <c r="GG50" s="207"/>
      <c r="GH50" s="207"/>
      <c r="GI50" s="207"/>
      <c r="GJ50" s="207"/>
      <c r="GK50" s="207"/>
      <c r="GL50" s="207"/>
      <c r="GM50" s="207"/>
      <c r="GN50" s="207"/>
      <c r="GO50" s="207"/>
      <c r="GP50" s="207"/>
      <c r="GQ50" s="207"/>
      <c r="GR50" s="207"/>
      <c r="GS50" s="207"/>
      <c r="GT50" s="207"/>
      <c r="GU50" s="207"/>
      <c r="GV50" s="207"/>
      <c r="GW50" s="207"/>
      <c r="GX50" s="207"/>
      <c r="GY50" s="207"/>
      <c r="GZ50" s="207"/>
      <c r="HA50" s="207"/>
      <c r="HB50" s="207"/>
      <c r="HC50" s="207"/>
      <c r="HD50" s="207"/>
      <c r="HE50" s="207"/>
      <c r="HF50" s="207"/>
      <c r="HG50" s="207"/>
      <c r="HH50" s="207"/>
      <c r="HI50" s="207"/>
      <c r="HJ50" s="207"/>
      <c r="HK50" s="207"/>
      <c r="HL50" s="207"/>
      <c r="HM50" s="207"/>
      <c r="HN50" s="207"/>
      <c r="HO50" s="207"/>
      <c r="HP50" s="207"/>
      <c r="HQ50" s="207"/>
      <c r="HR50" s="207"/>
      <c r="HS50" s="207"/>
      <c r="HT50" s="207"/>
      <c r="HU50" s="207"/>
      <c r="HV50" s="207"/>
      <c r="HW50" s="207"/>
      <c r="HX50" s="207"/>
      <c r="HY50" s="207"/>
      <c r="HZ50" s="207"/>
      <c r="IA50" s="207"/>
      <c r="IB50" s="207"/>
      <c r="IC50" s="207"/>
      <c r="ID50" s="207"/>
      <c r="IE50" s="207"/>
      <c r="IF50" s="207"/>
      <c r="IG50" s="207"/>
      <c r="IH50" s="207"/>
      <c r="II50" s="207"/>
      <c r="IJ50" s="207"/>
      <c r="IK50" s="207"/>
      <c r="IL50" s="207"/>
      <c r="IM50" s="207"/>
      <c r="IN50" s="207"/>
      <c r="IO50" s="207"/>
      <c r="IP50" s="207"/>
    </row>
    <row r="51" spans="1:250" ht="24.0" customHeight="1" x14ac:dyDescent="0.15">
      <c r="A51" s="207"/>
      <c r="B51" s="1012"/>
      <c r="C51" s="207"/>
      <c r="D51" s="852"/>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7"/>
      <c r="FV51" s="207"/>
      <c r="FW51" s="207"/>
      <c r="FX51" s="207"/>
      <c r="FY51" s="207"/>
      <c r="FZ51" s="207"/>
      <c r="GA51" s="207"/>
      <c r="GB51" s="207"/>
      <c r="GC51" s="207"/>
      <c r="GD51" s="207"/>
      <c r="GE51" s="207"/>
      <c r="GF51" s="207"/>
      <c r="GG51" s="207"/>
      <c r="GH51" s="207"/>
      <c r="GI51" s="207"/>
      <c r="GJ51" s="207"/>
      <c r="GK51" s="207"/>
      <c r="GL51" s="207"/>
      <c r="GM51" s="207"/>
      <c r="GN51" s="207"/>
      <c r="GO51" s="207"/>
      <c r="GP51" s="207"/>
      <c r="GQ51" s="207"/>
      <c r="GR51" s="207"/>
      <c r="GS51" s="207"/>
      <c r="GT51" s="207"/>
      <c r="GU51" s="207"/>
      <c r="GV51" s="207"/>
      <c r="GW51" s="207"/>
      <c r="GX51" s="207"/>
      <c r="GY51" s="207"/>
      <c r="GZ51" s="207"/>
      <c r="HA51" s="207"/>
      <c r="HB51" s="207"/>
      <c r="HC51" s="207"/>
      <c r="HD51" s="207"/>
      <c r="HE51" s="207"/>
      <c r="HF51" s="207"/>
      <c r="HG51" s="207"/>
      <c r="HH51" s="207"/>
      <c r="HI51" s="207"/>
      <c r="HJ51" s="207"/>
      <c r="HK51" s="207"/>
      <c r="HL51" s="207"/>
      <c r="HM51" s="207"/>
      <c r="HN51" s="207"/>
      <c r="HO51" s="207"/>
      <c r="HP51" s="207"/>
      <c r="HQ51" s="207"/>
      <c r="HR51" s="207"/>
      <c r="HS51" s="207"/>
      <c r="HT51" s="207"/>
      <c r="HU51" s="207"/>
      <c r="HV51" s="207"/>
      <c r="HW51" s="207"/>
      <c r="HX51" s="207"/>
      <c r="HY51" s="207"/>
      <c r="HZ51" s="207"/>
      <c r="IA51" s="207"/>
      <c r="IB51" s="207"/>
      <c r="IC51" s="207"/>
      <c r="ID51" s="207"/>
      <c r="IE51" s="207"/>
      <c r="IF51" s="207"/>
      <c r="IG51" s="207"/>
      <c r="IH51" s="207"/>
      <c r="II51" s="207"/>
      <c r="IJ51" s="207"/>
      <c r="IK51" s="207"/>
      <c r="IL51" s="207"/>
      <c r="IM51" s="207"/>
      <c r="IN51" s="207"/>
      <c r="IO51" s="207"/>
      <c r="IP51" s="207"/>
    </row>
    <row r="52" spans="1:250" ht="24.0" customHeight="1" x14ac:dyDescent="0.15">
      <c r="A52" s="207"/>
      <c r="B52" s="1012"/>
      <c r="C52" s="207"/>
      <c r="D52" s="852"/>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7"/>
      <c r="FV52" s="207"/>
      <c r="FW52" s="207"/>
      <c r="FX52" s="207"/>
      <c r="FY52" s="207"/>
      <c r="FZ52" s="207"/>
      <c r="GA52" s="207"/>
      <c r="GB52" s="207"/>
      <c r="GC52" s="207"/>
      <c r="GD52" s="207"/>
      <c r="GE52" s="207"/>
      <c r="GF52" s="207"/>
      <c r="GG52" s="207"/>
      <c r="GH52" s="207"/>
      <c r="GI52" s="207"/>
      <c r="GJ52" s="207"/>
      <c r="GK52" s="207"/>
      <c r="GL52" s="207"/>
      <c r="GM52" s="207"/>
      <c r="GN52" s="207"/>
      <c r="GO52" s="207"/>
      <c r="GP52" s="207"/>
      <c r="GQ52" s="207"/>
      <c r="GR52" s="207"/>
      <c r="GS52" s="207"/>
      <c r="GT52" s="207"/>
      <c r="GU52" s="207"/>
      <c r="GV52" s="207"/>
      <c r="GW52" s="207"/>
      <c r="GX52" s="207"/>
      <c r="GY52" s="207"/>
      <c r="GZ52" s="207"/>
      <c r="HA52" s="207"/>
      <c r="HB52" s="207"/>
      <c r="HC52" s="207"/>
      <c r="HD52" s="207"/>
      <c r="HE52" s="207"/>
      <c r="HF52" s="207"/>
      <c r="HG52" s="207"/>
      <c r="HH52" s="207"/>
      <c r="HI52" s="207"/>
      <c r="HJ52" s="207"/>
      <c r="HK52" s="207"/>
      <c r="HL52" s="207"/>
      <c r="HM52" s="207"/>
      <c r="HN52" s="207"/>
      <c r="HO52" s="207"/>
      <c r="HP52" s="207"/>
      <c r="HQ52" s="207"/>
      <c r="HR52" s="207"/>
      <c r="HS52" s="207"/>
      <c r="HT52" s="207"/>
      <c r="HU52" s="207"/>
      <c r="HV52" s="207"/>
      <c r="HW52" s="207"/>
      <c r="HX52" s="207"/>
      <c r="HY52" s="207"/>
      <c r="HZ52" s="207"/>
      <c r="IA52" s="207"/>
      <c r="IB52" s="207"/>
      <c r="IC52" s="207"/>
      <c r="ID52" s="207"/>
      <c r="IE52" s="207"/>
      <c r="IF52" s="207"/>
      <c r="IG52" s="207"/>
      <c r="IH52" s="207"/>
      <c r="II52" s="207"/>
      <c r="IJ52" s="207"/>
      <c r="IK52" s="207"/>
      <c r="IL52" s="207"/>
      <c r="IM52" s="207"/>
      <c r="IN52" s="207"/>
      <c r="IO52" s="207"/>
      <c r="IP52" s="207"/>
    </row>
    <row r="53" spans="1:250" ht="24.0" customHeight="1" x14ac:dyDescent="0.15">
      <c r="A53" s="207"/>
      <c r="B53" s="1012"/>
      <c r="C53" s="207"/>
      <c r="D53" s="852"/>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7"/>
      <c r="FV53" s="207"/>
      <c r="FW53" s="207"/>
      <c r="FX53" s="207"/>
      <c r="FY53" s="207"/>
      <c r="FZ53" s="207"/>
      <c r="GA53" s="207"/>
      <c r="GB53" s="207"/>
      <c r="GC53" s="207"/>
      <c r="GD53" s="207"/>
      <c r="GE53" s="207"/>
      <c r="GF53" s="207"/>
      <c r="GG53" s="207"/>
      <c r="GH53" s="207"/>
      <c r="GI53" s="207"/>
      <c r="GJ53" s="207"/>
      <c r="GK53" s="207"/>
      <c r="GL53" s="207"/>
      <c r="GM53" s="207"/>
      <c r="GN53" s="207"/>
      <c r="GO53" s="207"/>
      <c r="GP53" s="207"/>
      <c r="GQ53" s="207"/>
      <c r="GR53" s="207"/>
      <c r="GS53" s="207"/>
      <c r="GT53" s="207"/>
      <c r="GU53" s="207"/>
      <c r="GV53" s="207"/>
      <c r="GW53" s="207"/>
      <c r="GX53" s="207"/>
      <c r="GY53" s="207"/>
      <c r="GZ53" s="207"/>
      <c r="HA53" s="207"/>
      <c r="HB53" s="207"/>
      <c r="HC53" s="207"/>
      <c r="HD53" s="207"/>
      <c r="HE53" s="207"/>
      <c r="HF53" s="207"/>
      <c r="HG53" s="207"/>
      <c r="HH53" s="207"/>
      <c r="HI53" s="207"/>
      <c r="HJ53" s="207"/>
      <c r="HK53" s="207"/>
      <c r="HL53" s="207"/>
      <c r="HM53" s="207"/>
      <c r="HN53" s="207"/>
      <c r="HO53" s="207"/>
      <c r="HP53" s="207"/>
      <c r="HQ53" s="207"/>
      <c r="HR53" s="207"/>
      <c r="HS53" s="207"/>
      <c r="HT53" s="207"/>
      <c r="HU53" s="207"/>
      <c r="HV53" s="207"/>
      <c r="HW53" s="207"/>
      <c r="HX53" s="207"/>
      <c r="HY53" s="207"/>
      <c r="HZ53" s="207"/>
      <c r="IA53" s="207"/>
      <c r="IB53" s="207"/>
      <c r="IC53" s="207"/>
      <c r="ID53" s="207"/>
      <c r="IE53" s="207"/>
      <c r="IF53" s="207"/>
      <c r="IG53" s="207"/>
      <c r="IH53" s="207"/>
      <c r="II53" s="207"/>
      <c r="IJ53" s="207"/>
      <c r="IK53" s="207"/>
      <c r="IL53" s="207"/>
      <c r="IM53" s="207"/>
      <c r="IN53" s="207"/>
      <c r="IO53" s="207"/>
      <c r="IP53" s="207"/>
    </row>
    <row r="54" spans="1:250" ht="24.0" customHeight="1" x14ac:dyDescent="0.15">
      <c r="A54" s="207"/>
      <c r="B54" s="1012"/>
      <c r="C54" s="207"/>
      <c r="D54" s="852"/>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c r="GQ54" s="207"/>
      <c r="GR54" s="207"/>
      <c r="GS54" s="207"/>
      <c r="GT54" s="207"/>
      <c r="GU54" s="207"/>
      <c r="GV54" s="207"/>
      <c r="GW54" s="207"/>
      <c r="GX54" s="207"/>
      <c r="GY54" s="207"/>
      <c r="GZ54" s="207"/>
      <c r="HA54" s="207"/>
      <c r="HB54" s="207"/>
      <c r="HC54" s="207"/>
      <c r="HD54" s="207"/>
      <c r="HE54" s="207"/>
      <c r="HF54" s="207"/>
      <c r="HG54" s="207"/>
      <c r="HH54" s="207"/>
      <c r="HI54" s="207"/>
      <c r="HJ54" s="207"/>
      <c r="HK54" s="207"/>
      <c r="HL54" s="207"/>
      <c r="HM54" s="207"/>
      <c r="HN54" s="207"/>
      <c r="HO54" s="207"/>
      <c r="HP54" s="207"/>
      <c r="HQ54" s="207"/>
      <c r="HR54" s="207"/>
      <c r="HS54" s="207"/>
      <c r="HT54" s="207"/>
      <c r="HU54" s="207"/>
      <c r="HV54" s="207"/>
      <c r="HW54" s="207"/>
      <c r="HX54" s="207"/>
      <c r="HY54" s="207"/>
      <c r="HZ54" s="207"/>
      <c r="IA54" s="207"/>
      <c r="IB54" s="207"/>
      <c r="IC54" s="207"/>
      <c r="ID54" s="207"/>
      <c r="IE54" s="207"/>
      <c r="IF54" s="207"/>
      <c r="IG54" s="207"/>
      <c r="IH54" s="207"/>
      <c r="II54" s="207"/>
      <c r="IJ54" s="207"/>
      <c r="IK54" s="207"/>
      <c r="IL54" s="207"/>
      <c r="IM54" s="207"/>
      <c r="IN54" s="207"/>
      <c r="IO54" s="207"/>
      <c r="IP54" s="207"/>
    </row>
    <row r="55" spans="1:250" ht="24.0" customHeight="1" x14ac:dyDescent="0.15">
      <c r="A55" s="207"/>
      <c r="B55" s="1012"/>
      <c r="C55" s="207"/>
      <c r="D55" s="852"/>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7"/>
      <c r="FV55" s="207"/>
      <c r="FW55" s="207"/>
      <c r="FX55" s="207"/>
      <c r="FY55" s="207"/>
      <c r="FZ55" s="207"/>
      <c r="GA55" s="207"/>
      <c r="GB55" s="207"/>
      <c r="GC55" s="207"/>
      <c r="GD55" s="207"/>
      <c r="GE55" s="207"/>
      <c r="GF55" s="207"/>
      <c r="GG55" s="207"/>
      <c r="GH55" s="207"/>
      <c r="GI55" s="207"/>
      <c r="GJ55" s="207"/>
      <c r="GK55" s="207"/>
      <c r="GL55" s="207"/>
      <c r="GM55" s="207"/>
      <c r="GN55" s="207"/>
      <c r="GO55" s="207"/>
      <c r="GP55" s="207"/>
      <c r="GQ55" s="207"/>
      <c r="GR55" s="207"/>
      <c r="GS55" s="207"/>
      <c r="GT55" s="207"/>
      <c r="GU55" s="207"/>
      <c r="GV55" s="207"/>
      <c r="GW55" s="207"/>
      <c r="GX55" s="207"/>
      <c r="GY55" s="207"/>
      <c r="GZ55" s="207"/>
      <c r="HA55" s="207"/>
      <c r="HB55" s="207"/>
      <c r="HC55" s="207"/>
      <c r="HD55" s="207"/>
      <c r="HE55" s="207"/>
      <c r="HF55" s="207"/>
      <c r="HG55" s="207"/>
      <c r="HH55" s="207"/>
      <c r="HI55" s="207"/>
      <c r="HJ55" s="207"/>
      <c r="HK55" s="207"/>
      <c r="HL55" s="207"/>
      <c r="HM55" s="207"/>
      <c r="HN55" s="207"/>
      <c r="HO55" s="207"/>
      <c r="HP55" s="207"/>
      <c r="HQ55" s="207"/>
      <c r="HR55" s="207"/>
      <c r="HS55" s="207"/>
      <c r="HT55" s="207"/>
      <c r="HU55" s="207"/>
      <c r="HV55" s="207"/>
      <c r="HW55" s="207"/>
      <c r="HX55" s="207"/>
      <c r="HY55" s="207"/>
      <c r="HZ55" s="207"/>
      <c r="IA55" s="207"/>
      <c r="IB55" s="207"/>
      <c r="IC55" s="207"/>
      <c r="ID55" s="207"/>
      <c r="IE55" s="207"/>
      <c r="IF55" s="207"/>
      <c r="IG55" s="207"/>
      <c r="IH55" s="207"/>
      <c r="II55" s="207"/>
      <c r="IJ55" s="207"/>
      <c r="IK55" s="207"/>
      <c r="IL55" s="207"/>
      <c r="IM55" s="207"/>
      <c r="IN55" s="207"/>
      <c r="IO55" s="207"/>
      <c r="IP55" s="207"/>
    </row>
    <row r="56" spans="1:250" ht="24.0" customHeight="1" x14ac:dyDescent="0.15">
      <c r="A56" s="207"/>
      <c r="B56" s="1012"/>
      <c r="C56" s="207"/>
      <c r="D56" s="852"/>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7"/>
      <c r="FV56" s="207"/>
      <c r="FW56" s="207"/>
      <c r="FX56" s="207"/>
      <c r="FY56" s="207"/>
      <c r="FZ56" s="207"/>
      <c r="GA56" s="207"/>
      <c r="GB56" s="207"/>
      <c r="GC56" s="207"/>
      <c r="GD56" s="207"/>
      <c r="GE56" s="207"/>
      <c r="GF56" s="207"/>
      <c r="GG56" s="207"/>
      <c r="GH56" s="207"/>
      <c r="GI56" s="207"/>
      <c r="GJ56" s="207"/>
      <c r="GK56" s="207"/>
      <c r="GL56" s="207"/>
      <c r="GM56" s="207"/>
      <c r="GN56" s="207"/>
      <c r="GO56" s="207"/>
      <c r="GP56" s="207"/>
      <c r="GQ56" s="207"/>
      <c r="GR56" s="207"/>
      <c r="GS56" s="207"/>
      <c r="GT56" s="207"/>
      <c r="GU56" s="207"/>
      <c r="GV56" s="207"/>
      <c r="GW56" s="207"/>
      <c r="GX56" s="207"/>
      <c r="GY56" s="207"/>
      <c r="GZ56" s="207"/>
      <c r="HA56" s="207"/>
      <c r="HB56" s="207"/>
      <c r="HC56" s="207"/>
      <c r="HD56" s="207"/>
      <c r="HE56" s="207"/>
      <c r="HF56" s="207"/>
      <c r="HG56" s="207"/>
      <c r="HH56" s="207"/>
      <c r="HI56" s="207"/>
      <c r="HJ56" s="207"/>
      <c r="HK56" s="207"/>
      <c r="HL56" s="207"/>
      <c r="HM56" s="207"/>
      <c r="HN56" s="207"/>
      <c r="HO56" s="207"/>
      <c r="HP56" s="207"/>
      <c r="HQ56" s="207"/>
      <c r="HR56" s="207"/>
      <c r="HS56" s="207"/>
      <c r="HT56" s="207"/>
      <c r="HU56" s="207"/>
      <c r="HV56" s="207"/>
      <c r="HW56" s="207"/>
      <c r="HX56" s="207"/>
      <c r="HY56" s="207"/>
      <c r="HZ56" s="207"/>
      <c r="IA56" s="207"/>
      <c r="IB56" s="207"/>
      <c r="IC56" s="207"/>
      <c r="ID56" s="207"/>
      <c r="IE56" s="207"/>
      <c r="IF56" s="207"/>
      <c r="IG56" s="207"/>
      <c r="IH56" s="207"/>
      <c r="II56" s="207"/>
      <c r="IJ56" s="207"/>
      <c r="IK56" s="207"/>
      <c r="IL56" s="207"/>
      <c r="IM56" s="207"/>
      <c r="IN56" s="207"/>
      <c r="IO56" s="207"/>
      <c r="IP56" s="207"/>
    </row>
    <row r="57" spans="1:250" ht="24.0" customHeight="1" x14ac:dyDescent="0.15">
      <c r="A57" s="207"/>
      <c r="B57" s="1012"/>
      <c r="C57" s="207"/>
      <c r="D57" s="852"/>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7"/>
      <c r="FV57" s="207"/>
      <c r="FW57" s="207"/>
      <c r="FX57" s="207"/>
      <c r="FY57" s="207"/>
      <c r="FZ57" s="207"/>
      <c r="GA57" s="207"/>
      <c r="GB57" s="207"/>
      <c r="GC57" s="207"/>
      <c r="GD57" s="207"/>
      <c r="GE57" s="207"/>
      <c r="GF57" s="207"/>
      <c r="GG57" s="207"/>
      <c r="GH57" s="207"/>
      <c r="GI57" s="207"/>
      <c r="GJ57" s="207"/>
      <c r="GK57" s="207"/>
      <c r="GL57" s="207"/>
      <c r="GM57" s="207"/>
      <c r="GN57" s="207"/>
      <c r="GO57" s="207"/>
      <c r="GP57" s="207"/>
      <c r="GQ57" s="207"/>
      <c r="GR57" s="207"/>
      <c r="GS57" s="207"/>
      <c r="GT57" s="207"/>
      <c r="GU57" s="207"/>
      <c r="GV57" s="207"/>
      <c r="GW57" s="207"/>
      <c r="GX57" s="207"/>
      <c r="GY57" s="207"/>
      <c r="GZ57" s="207"/>
      <c r="HA57" s="207"/>
      <c r="HB57" s="207"/>
      <c r="HC57" s="207"/>
      <c r="HD57" s="207"/>
      <c r="HE57" s="207"/>
      <c r="HF57" s="207"/>
      <c r="HG57" s="207"/>
      <c r="HH57" s="207"/>
      <c r="HI57" s="207"/>
      <c r="HJ57" s="207"/>
      <c r="HK57" s="207"/>
      <c r="HL57" s="207"/>
      <c r="HM57" s="207"/>
      <c r="HN57" s="207"/>
      <c r="HO57" s="207"/>
      <c r="HP57" s="207"/>
      <c r="HQ57" s="207"/>
      <c r="HR57" s="207"/>
      <c r="HS57" s="207"/>
      <c r="HT57" s="207"/>
      <c r="HU57" s="207"/>
      <c r="HV57" s="207"/>
      <c r="HW57" s="207"/>
      <c r="HX57" s="207"/>
      <c r="HY57" s="207"/>
      <c r="HZ57" s="207"/>
      <c r="IA57" s="207"/>
      <c r="IB57" s="207"/>
      <c r="IC57" s="207"/>
      <c r="ID57" s="207"/>
      <c r="IE57" s="207"/>
      <c r="IF57" s="207"/>
      <c r="IG57" s="207"/>
      <c r="IH57" s="207"/>
      <c r="II57" s="207"/>
      <c r="IJ57" s="207"/>
      <c r="IK57" s="207"/>
      <c r="IL57" s="207"/>
      <c r="IM57" s="207"/>
      <c r="IN57" s="207"/>
      <c r="IO57" s="207"/>
      <c r="IP57" s="207"/>
    </row>
    <row r="58" spans="1:250" ht="24.0" customHeight="1" x14ac:dyDescent="0.15">
      <c r="A58" s="207"/>
      <c r="B58" s="1012"/>
      <c r="C58" s="207"/>
      <c r="D58" s="852"/>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7"/>
      <c r="FV58" s="207"/>
      <c r="FW58" s="207"/>
      <c r="FX58" s="207"/>
      <c r="FY58" s="207"/>
      <c r="FZ58" s="207"/>
      <c r="GA58" s="207"/>
      <c r="GB58" s="207"/>
      <c r="GC58" s="207"/>
      <c r="GD58" s="207"/>
      <c r="GE58" s="207"/>
      <c r="GF58" s="207"/>
      <c r="GG58" s="207"/>
      <c r="GH58" s="207"/>
      <c r="GI58" s="207"/>
      <c r="GJ58" s="207"/>
      <c r="GK58" s="207"/>
      <c r="GL58" s="207"/>
      <c r="GM58" s="207"/>
      <c r="GN58" s="207"/>
      <c r="GO58" s="207"/>
      <c r="GP58" s="207"/>
      <c r="GQ58" s="207"/>
      <c r="GR58" s="207"/>
      <c r="GS58" s="207"/>
      <c r="GT58" s="207"/>
      <c r="GU58" s="207"/>
      <c r="GV58" s="207"/>
      <c r="GW58" s="207"/>
      <c r="GX58" s="207"/>
      <c r="GY58" s="207"/>
      <c r="GZ58" s="207"/>
      <c r="HA58" s="207"/>
      <c r="HB58" s="207"/>
      <c r="HC58" s="207"/>
      <c r="HD58" s="207"/>
      <c r="HE58" s="207"/>
      <c r="HF58" s="207"/>
      <c r="HG58" s="207"/>
      <c r="HH58" s="207"/>
      <c r="HI58" s="207"/>
      <c r="HJ58" s="207"/>
      <c r="HK58" s="207"/>
      <c r="HL58" s="207"/>
      <c r="HM58" s="207"/>
      <c r="HN58" s="207"/>
      <c r="HO58" s="207"/>
      <c r="HP58" s="207"/>
      <c r="HQ58" s="207"/>
      <c r="HR58" s="207"/>
      <c r="HS58" s="207"/>
      <c r="HT58" s="207"/>
      <c r="HU58" s="207"/>
      <c r="HV58" s="207"/>
      <c r="HW58" s="207"/>
      <c r="HX58" s="207"/>
      <c r="HY58" s="207"/>
      <c r="HZ58" s="207"/>
      <c r="IA58" s="207"/>
      <c r="IB58" s="207"/>
      <c r="IC58" s="207"/>
      <c r="ID58" s="207"/>
      <c r="IE58" s="207"/>
      <c r="IF58" s="207"/>
      <c r="IG58" s="207"/>
      <c r="IH58" s="207"/>
      <c r="II58" s="207"/>
      <c r="IJ58" s="207"/>
      <c r="IK58" s="207"/>
      <c r="IL58" s="207"/>
      <c r="IM58" s="207"/>
      <c r="IN58" s="207"/>
      <c r="IO58" s="207"/>
      <c r="IP58" s="207"/>
    </row>
    <row r="59" spans="1:250" ht="24.0" customHeight="1" x14ac:dyDescent="0.15">
      <c r="A59" s="207"/>
      <c r="B59" s="1012"/>
      <c r="C59" s="207"/>
      <c r="D59" s="852"/>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c r="FV59" s="207"/>
      <c r="FW59" s="207"/>
      <c r="FX59" s="207"/>
      <c r="FY59" s="207"/>
      <c r="FZ59" s="207"/>
      <c r="GA59" s="207"/>
      <c r="GB59" s="207"/>
      <c r="GC59" s="207"/>
      <c r="GD59" s="207"/>
      <c r="GE59" s="207"/>
      <c r="GF59" s="207"/>
      <c r="GG59" s="207"/>
      <c r="GH59" s="207"/>
      <c r="GI59" s="207"/>
      <c r="GJ59" s="207"/>
      <c r="GK59" s="207"/>
      <c r="GL59" s="207"/>
      <c r="GM59" s="207"/>
      <c r="GN59" s="207"/>
      <c r="GO59" s="207"/>
      <c r="GP59" s="207"/>
      <c r="GQ59" s="207"/>
      <c r="GR59" s="207"/>
      <c r="GS59" s="207"/>
      <c r="GT59" s="207"/>
      <c r="GU59" s="207"/>
      <c r="GV59" s="207"/>
      <c r="GW59" s="207"/>
      <c r="GX59" s="207"/>
      <c r="GY59" s="207"/>
      <c r="GZ59" s="207"/>
      <c r="HA59" s="207"/>
      <c r="HB59" s="207"/>
      <c r="HC59" s="207"/>
      <c r="HD59" s="207"/>
      <c r="HE59" s="207"/>
      <c r="HF59" s="207"/>
      <c r="HG59" s="207"/>
      <c r="HH59" s="207"/>
      <c r="HI59" s="207"/>
      <c r="HJ59" s="207"/>
      <c r="HK59" s="207"/>
      <c r="HL59" s="207"/>
      <c r="HM59" s="207"/>
      <c r="HN59" s="207"/>
      <c r="HO59" s="207"/>
      <c r="HP59" s="207"/>
      <c r="HQ59" s="207"/>
      <c r="HR59" s="207"/>
      <c r="HS59" s="207"/>
      <c r="HT59" s="207"/>
      <c r="HU59" s="207"/>
      <c r="HV59" s="207"/>
      <c r="HW59" s="207"/>
      <c r="HX59" s="207"/>
      <c r="HY59" s="207"/>
      <c r="HZ59" s="207"/>
      <c r="IA59" s="207"/>
      <c r="IB59" s="207"/>
      <c r="IC59" s="207"/>
      <c r="ID59" s="207"/>
      <c r="IE59" s="207"/>
      <c r="IF59" s="207"/>
      <c r="IG59" s="207"/>
      <c r="IH59" s="207"/>
      <c r="II59" s="207"/>
      <c r="IJ59" s="207"/>
      <c r="IK59" s="207"/>
      <c r="IL59" s="207"/>
      <c r="IM59" s="207"/>
      <c r="IN59" s="207"/>
      <c r="IO59" s="207"/>
      <c r="IP59" s="207"/>
    </row>
    <row r="60" spans="1:250" ht="24.0" customHeight="1" x14ac:dyDescent="0.15">
      <c r="A60" s="207"/>
      <c r="B60" s="1012"/>
      <c r="C60" s="207"/>
      <c r="D60" s="852"/>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c r="FV60" s="207"/>
      <c r="FW60" s="207"/>
      <c r="FX60" s="207"/>
      <c r="FY60" s="207"/>
      <c r="FZ60" s="207"/>
      <c r="GA60" s="207"/>
      <c r="GB60" s="207"/>
      <c r="GC60" s="207"/>
      <c r="GD60" s="207"/>
      <c r="GE60" s="207"/>
      <c r="GF60" s="207"/>
      <c r="GG60" s="207"/>
      <c r="GH60" s="207"/>
      <c r="GI60" s="207"/>
      <c r="GJ60" s="207"/>
      <c r="GK60" s="207"/>
      <c r="GL60" s="207"/>
      <c r="GM60" s="207"/>
      <c r="GN60" s="207"/>
      <c r="GO60" s="207"/>
      <c r="GP60" s="207"/>
      <c r="GQ60" s="207"/>
      <c r="GR60" s="207"/>
      <c r="GS60" s="207"/>
      <c r="GT60" s="207"/>
      <c r="GU60" s="207"/>
      <c r="GV60" s="207"/>
      <c r="GW60" s="207"/>
      <c r="GX60" s="207"/>
      <c r="GY60" s="207"/>
      <c r="GZ60" s="207"/>
      <c r="HA60" s="207"/>
      <c r="HB60" s="207"/>
      <c r="HC60" s="207"/>
      <c r="HD60" s="207"/>
      <c r="HE60" s="207"/>
      <c r="HF60" s="207"/>
      <c r="HG60" s="207"/>
      <c r="HH60" s="207"/>
      <c r="HI60" s="207"/>
      <c r="HJ60" s="207"/>
      <c r="HK60" s="207"/>
      <c r="HL60" s="207"/>
      <c r="HM60" s="207"/>
      <c r="HN60" s="207"/>
      <c r="HO60" s="207"/>
      <c r="HP60" s="207"/>
      <c r="HQ60" s="207"/>
      <c r="HR60" s="207"/>
      <c r="HS60" s="207"/>
      <c r="HT60" s="207"/>
      <c r="HU60" s="207"/>
      <c r="HV60" s="207"/>
      <c r="HW60" s="207"/>
      <c r="HX60" s="207"/>
      <c r="HY60" s="207"/>
      <c r="HZ60" s="207"/>
      <c r="IA60" s="207"/>
      <c r="IB60" s="207"/>
      <c r="IC60" s="207"/>
      <c r="ID60" s="207"/>
      <c r="IE60" s="207"/>
      <c r="IF60" s="207"/>
      <c r="IG60" s="207"/>
      <c r="IH60" s="207"/>
      <c r="II60" s="207"/>
      <c r="IJ60" s="207"/>
      <c r="IK60" s="207"/>
      <c r="IL60" s="207"/>
      <c r="IM60" s="207"/>
      <c r="IN60" s="207"/>
      <c r="IO60" s="207"/>
      <c r="IP60" s="207"/>
    </row>
    <row r="61" spans="1:250" ht="24.0" customHeight="1" x14ac:dyDescent="0.15">
      <c r="A61" s="207"/>
      <c r="B61" s="1012"/>
      <c r="C61" s="207"/>
      <c r="D61" s="852"/>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7"/>
      <c r="FV61" s="207"/>
      <c r="FW61" s="207"/>
      <c r="FX61" s="207"/>
      <c r="FY61" s="207"/>
      <c r="FZ61" s="207"/>
      <c r="GA61" s="207"/>
      <c r="GB61" s="207"/>
      <c r="GC61" s="207"/>
      <c r="GD61" s="207"/>
      <c r="GE61" s="207"/>
      <c r="GF61" s="207"/>
      <c r="GG61" s="207"/>
      <c r="GH61" s="207"/>
      <c r="GI61" s="207"/>
      <c r="GJ61" s="207"/>
      <c r="GK61" s="207"/>
      <c r="GL61" s="207"/>
      <c r="GM61" s="207"/>
      <c r="GN61" s="207"/>
      <c r="GO61" s="207"/>
      <c r="GP61" s="207"/>
      <c r="GQ61" s="207"/>
      <c r="GR61" s="207"/>
      <c r="GS61" s="207"/>
      <c r="GT61" s="207"/>
      <c r="GU61" s="207"/>
      <c r="GV61" s="207"/>
      <c r="GW61" s="207"/>
      <c r="GX61" s="207"/>
      <c r="GY61" s="207"/>
      <c r="GZ61" s="207"/>
      <c r="HA61" s="207"/>
      <c r="HB61" s="207"/>
      <c r="HC61" s="207"/>
      <c r="HD61" s="207"/>
      <c r="HE61" s="207"/>
      <c r="HF61" s="207"/>
      <c r="HG61" s="207"/>
      <c r="HH61" s="207"/>
      <c r="HI61" s="207"/>
      <c r="HJ61" s="207"/>
      <c r="HK61" s="207"/>
      <c r="HL61" s="207"/>
      <c r="HM61" s="207"/>
      <c r="HN61" s="207"/>
      <c r="HO61" s="207"/>
      <c r="HP61" s="207"/>
      <c r="HQ61" s="207"/>
      <c r="HR61" s="207"/>
      <c r="HS61" s="207"/>
      <c r="HT61" s="207"/>
      <c r="HU61" s="207"/>
      <c r="HV61" s="207"/>
      <c r="HW61" s="207"/>
      <c r="HX61" s="207"/>
      <c r="HY61" s="207"/>
      <c r="HZ61" s="207"/>
      <c r="IA61" s="207"/>
      <c r="IB61" s="207"/>
      <c r="IC61" s="207"/>
      <c r="ID61" s="207"/>
      <c r="IE61" s="207"/>
      <c r="IF61" s="207"/>
      <c r="IG61" s="207"/>
      <c r="IH61" s="207"/>
      <c r="II61" s="207"/>
      <c r="IJ61" s="207"/>
      <c r="IK61" s="207"/>
      <c r="IL61" s="207"/>
      <c r="IM61" s="207"/>
      <c r="IN61" s="207"/>
      <c r="IO61" s="207"/>
      <c r="IP61" s="207"/>
    </row>
    <row r="62" spans="1:250" ht="24.0" customHeight="1" x14ac:dyDescent="0.15">
      <c r="A62" s="207"/>
      <c r="B62" s="1012"/>
      <c r="C62" s="207"/>
      <c r="D62" s="852"/>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c r="GY62" s="207"/>
      <c r="GZ62" s="207"/>
      <c r="HA62" s="207"/>
      <c r="HB62" s="207"/>
      <c r="HC62" s="207"/>
      <c r="HD62" s="207"/>
      <c r="HE62" s="207"/>
      <c r="HF62" s="207"/>
      <c r="HG62" s="207"/>
      <c r="HH62" s="207"/>
      <c r="HI62" s="207"/>
      <c r="HJ62" s="207"/>
      <c r="HK62" s="207"/>
      <c r="HL62" s="207"/>
      <c r="HM62" s="207"/>
      <c r="HN62" s="207"/>
      <c r="HO62" s="207"/>
      <c r="HP62" s="207"/>
      <c r="HQ62" s="207"/>
      <c r="HR62" s="207"/>
      <c r="HS62" s="207"/>
      <c r="HT62" s="207"/>
      <c r="HU62" s="207"/>
      <c r="HV62" s="207"/>
      <c r="HW62" s="207"/>
      <c r="HX62" s="207"/>
      <c r="HY62" s="207"/>
      <c r="HZ62" s="207"/>
      <c r="IA62" s="207"/>
      <c r="IB62" s="207"/>
      <c r="IC62" s="207"/>
      <c r="ID62" s="207"/>
      <c r="IE62" s="207"/>
      <c r="IF62" s="207"/>
      <c r="IG62" s="207"/>
      <c r="IH62" s="207"/>
      <c r="II62" s="207"/>
      <c r="IJ62" s="207"/>
      <c r="IK62" s="207"/>
      <c r="IL62" s="207"/>
      <c r="IM62" s="207"/>
      <c r="IN62" s="207"/>
      <c r="IO62" s="207"/>
      <c r="IP62" s="207"/>
    </row>
    <row r="63" spans="1:250" ht="24.0" customHeight="1" x14ac:dyDescent="0.15">
      <c r="A63" s="207"/>
      <c r="B63" s="1012"/>
      <c r="C63" s="207"/>
      <c r="D63" s="852"/>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7"/>
      <c r="FV63" s="207"/>
      <c r="FW63" s="207"/>
      <c r="FX63" s="207"/>
      <c r="FY63" s="207"/>
      <c r="FZ63" s="207"/>
      <c r="GA63" s="207"/>
      <c r="GB63" s="207"/>
      <c r="GC63" s="207"/>
      <c r="GD63" s="207"/>
      <c r="GE63" s="207"/>
      <c r="GF63" s="207"/>
      <c r="GG63" s="207"/>
      <c r="GH63" s="207"/>
      <c r="GI63" s="207"/>
      <c r="GJ63" s="207"/>
      <c r="GK63" s="207"/>
      <c r="GL63" s="207"/>
      <c r="GM63" s="207"/>
      <c r="GN63" s="207"/>
      <c r="GO63" s="207"/>
      <c r="GP63" s="207"/>
      <c r="GQ63" s="207"/>
      <c r="GR63" s="207"/>
      <c r="GS63" s="207"/>
      <c r="GT63" s="207"/>
      <c r="GU63" s="207"/>
      <c r="GV63" s="207"/>
      <c r="GW63" s="207"/>
      <c r="GX63" s="207"/>
      <c r="GY63" s="207"/>
      <c r="GZ63" s="207"/>
      <c r="HA63" s="207"/>
      <c r="HB63" s="207"/>
      <c r="HC63" s="207"/>
      <c r="HD63" s="207"/>
      <c r="HE63" s="207"/>
      <c r="HF63" s="207"/>
      <c r="HG63" s="207"/>
      <c r="HH63" s="207"/>
      <c r="HI63" s="207"/>
      <c r="HJ63" s="207"/>
      <c r="HK63" s="207"/>
      <c r="HL63" s="207"/>
      <c r="HM63" s="207"/>
      <c r="HN63" s="207"/>
      <c r="HO63" s="207"/>
      <c r="HP63" s="207"/>
      <c r="HQ63" s="207"/>
      <c r="HR63" s="207"/>
      <c r="HS63" s="207"/>
      <c r="HT63" s="207"/>
      <c r="HU63" s="207"/>
      <c r="HV63" s="207"/>
      <c r="HW63" s="207"/>
      <c r="HX63" s="207"/>
      <c r="HY63" s="207"/>
      <c r="HZ63" s="207"/>
      <c r="IA63" s="207"/>
      <c r="IB63" s="207"/>
      <c r="IC63" s="207"/>
      <c r="ID63" s="207"/>
      <c r="IE63" s="207"/>
      <c r="IF63" s="207"/>
      <c r="IG63" s="207"/>
      <c r="IH63" s="207"/>
      <c r="II63" s="207"/>
      <c r="IJ63" s="207"/>
      <c r="IK63" s="207"/>
      <c r="IL63" s="207"/>
      <c r="IM63" s="207"/>
      <c r="IN63" s="207"/>
      <c r="IO63" s="207"/>
      <c r="IP63" s="207"/>
    </row>
    <row r="64" spans="1:250" ht="24.0" customHeight="1" x14ac:dyDescent="0.15">
      <c r="A64" s="207"/>
      <c r="B64" s="1012"/>
      <c r="C64" s="207"/>
      <c r="D64" s="852"/>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7"/>
      <c r="FV64" s="207"/>
      <c r="FW64" s="207"/>
      <c r="FX64" s="207"/>
      <c r="FY64" s="207"/>
      <c r="FZ64" s="207"/>
      <c r="GA64" s="207"/>
      <c r="GB64" s="207"/>
      <c r="GC64" s="207"/>
      <c r="GD64" s="207"/>
      <c r="GE64" s="207"/>
      <c r="GF64" s="207"/>
      <c r="GG64" s="207"/>
      <c r="GH64" s="207"/>
      <c r="GI64" s="207"/>
      <c r="GJ64" s="207"/>
      <c r="GK64" s="207"/>
      <c r="GL64" s="207"/>
      <c r="GM64" s="207"/>
      <c r="GN64" s="207"/>
      <c r="GO64" s="207"/>
      <c r="GP64" s="207"/>
      <c r="GQ64" s="207"/>
      <c r="GR64" s="207"/>
      <c r="GS64" s="207"/>
      <c r="GT64" s="207"/>
      <c r="GU64" s="207"/>
      <c r="GV64" s="207"/>
      <c r="GW64" s="207"/>
      <c r="GX64" s="207"/>
      <c r="GY64" s="207"/>
      <c r="GZ64" s="207"/>
      <c r="HA64" s="207"/>
      <c r="HB64" s="207"/>
      <c r="HC64" s="207"/>
      <c r="HD64" s="207"/>
      <c r="HE64" s="207"/>
      <c r="HF64" s="207"/>
      <c r="HG64" s="207"/>
      <c r="HH64" s="207"/>
      <c r="HI64" s="207"/>
      <c r="HJ64" s="207"/>
      <c r="HK64" s="207"/>
      <c r="HL64" s="207"/>
      <c r="HM64" s="207"/>
      <c r="HN64" s="207"/>
      <c r="HO64" s="207"/>
      <c r="HP64" s="207"/>
      <c r="HQ64" s="207"/>
      <c r="HR64" s="207"/>
      <c r="HS64" s="207"/>
      <c r="HT64" s="207"/>
      <c r="HU64" s="207"/>
      <c r="HV64" s="207"/>
      <c r="HW64" s="207"/>
      <c r="HX64" s="207"/>
      <c r="HY64" s="207"/>
      <c r="HZ64" s="207"/>
      <c r="IA64" s="207"/>
      <c r="IB64" s="207"/>
      <c r="IC64" s="207"/>
      <c r="ID64" s="207"/>
      <c r="IE64" s="207"/>
      <c r="IF64" s="207"/>
      <c r="IG64" s="207"/>
      <c r="IH64" s="207"/>
      <c r="II64" s="207"/>
      <c r="IJ64" s="207"/>
      <c r="IK64" s="207"/>
      <c r="IL64" s="207"/>
      <c r="IM64" s="207"/>
      <c r="IN64" s="207"/>
      <c r="IO64" s="207"/>
      <c r="IP64" s="207"/>
    </row>
    <row r="65" spans="1:250" ht="24.0" customHeight="1" x14ac:dyDescent="0.15">
      <c r="A65" s="207"/>
      <c r="B65" s="1012"/>
      <c r="C65" s="207"/>
      <c r="D65" s="852"/>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c r="FG65" s="207"/>
      <c r="FH65" s="207"/>
      <c r="FI65" s="207"/>
      <c r="FJ65" s="207"/>
      <c r="FK65" s="207"/>
      <c r="FL65" s="207"/>
      <c r="FM65" s="207"/>
      <c r="FN65" s="207"/>
      <c r="FO65" s="207"/>
      <c r="FP65" s="207"/>
      <c r="FQ65" s="207"/>
      <c r="FR65" s="207"/>
      <c r="FS65" s="207"/>
      <c r="FT65" s="207"/>
      <c r="FU65" s="207"/>
      <c r="FV65" s="207"/>
      <c r="FW65" s="207"/>
      <c r="FX65" s="207"/>
      <c r="FY65" s="207"/>
      <c r="FZ65" s="207"/>
      <c r="GA65" s="207"/>
      <c r="GB65" s="207"/>
      <c r="GC65" s="207"/>
      <c r="GD65" s="207"/>
      <c r="GE65" s="207"/>
      <c r="GF65" s="207"/>
      <c r="GG65" s="207"/>
      <c r="GH65" s="207"/>
      <c r="GI65" s="207"/>
      <c r="GJ65" s="207"/>
      <c r="GK65" s="207"/>
      <c r="GL65" s="207"/>
      <c r="GM65" s="207"/>
      <c r="GN65" s="207"/>
      <c r="GO65" s="207"/>
      <c r="GP65" s="207"/>
      <c r="GQ65" s="207"/>
      <c r="GR65" s="207"/>
      <c r="GS65" s="207"/>
      <c r="GT65" s="207"/>
      <c r="GU65" s="207"/>
      <c r="GV65" s="207"/>
      <c r="GW65" s="207"/>
      <c r="GX65" s="207"/>
      <c r="GY65" s="207"/>
      <c r="GZ65" s="207"/>
      <c r="HA65" s="207"/>
      <c r="HB65" s="207"/>
      <c r="HC65" s="207"/>
      <c r="HD65" s="207"/>
      <c r="HE65" s="207"/>
      <c r="HF65" s="207"/>
      <c r="HG65" s="207"/>
      <c r="HH65" s="207"/>
      <c r="HI65" s="207"/>
      <c r="HJ65" s="207"/>
      <c r="HK65" s="207"/>
      <c r="HL65" s="207"/>
      <c r="HM65" s="207"/>
      <c r="HN65" s="207"/>
      <c r="HO65" s="207"/>
      <c r="HP65" s="207"/>
      <c r="HQ65" s="207"/>
      <c r="HR65" s="207"/>
      <c r="HS65" s="207"/>
      <c r="HT65" s="207"/>
      <c r="HU65" s="207"/>
      <c r="HV65" s="207"/>
      <c r="HW65" s="207"/>
      <c r="HX65" s="207"/>
      <c r="HY65" s="207"/>
      <c r="HZ65" s="207"/>
      <c r="IA65" s="207"/>
      <c r="IB65" s="207"/>
      <c r="IC65" s="207"/>
      <c r="ID65" s="207"/>
      <c r="IE65" s="207"/>
      <c r="IF65" s="207"/>
      <c r="IG65" s="207"/>
      <c r="IH65" s="207"/>
      <c r="II65" s="207"/>
      <c r="IJ65" s="207"/>
      <c r="IK65" s="207"/>
      <c r="IL65" s="207"/>
      <c r="IM65" s="207"/>
      <c r="IN65" s="207"/>
      <c r="IO65" s="207"/>
      <c r="IP65" s="207"/>
    </row>
    <row r="66" spans="1:250" ht="24.0" customHeight="1" x14ac:dyDescent="0.15">
      <c r="A66" s="207"/>
      <c r="B66" s="1012"/>
      <c r="C66" s="207"/>
      <c r="D66" s="852"/>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c r="CM66" s="207"/>
      <c r="CN66" s="207"/>
      <c r="CO66" s="207"/>
      <c r="CP66" s="207"/>
      <c r="CQ66" s="207"/>
      <c r="CR66" s="207"/>
      <c r="CS66" s="207"/>
      <c r="CT66" s="207"/>
      <c r="CU66" s="207"/>
      <c r="CV66" s="207"/>
      <c r="CW66" s="207"/>
      <c r="CX66" s="207"/>
      <c r="CY66" s="207"/>
      <c r="CZ66" s="207"/>
      <c r="DA66" s="207"/>
      <c r="DB66" s="207"/>
      <c r="DC66" s="207"/>
      <c r="DD66" s="207"/>
      <c r="DE66" s="207"/>
      <c r="DF66" s="207"/>
      <c r="DG66" s="207"/>
      <c r="DH66" s="207"/>
      <c r="DI66" s="207"/>
      <c r="DJ66" s="207"/>
      <c r="DK66" s="207"/>
      <c r="DL66" s="207"/>
      <c r="DM66" s="207"/>
      <c r="DN66" s="207"/>
      <c r="DO66" s="207"/>
      <c r="DP66" s="207"/>
      <c r="DQ66" s="207"/>
      <c r="DR66" s="207"/>
      <c r="DS66" s="207"/>
      <c r="DT66" s="207"/>
      <c r="DU66" s="207"/>
      <c r="DV66" s="207"/>
      <c r="DW66" s="207"/>
      <c r="DX66" s="207"/>
      <c r="DY66" s="207"/>
      <c r="DZ66" s="207"/>
      <c r="EA66" s="207"/>
      <c r="EB66" s="207"/>
      <c r="EC66" s="207"/>
      <c r="ED66" s="207"/>
      <c r="EE66" s="207"/>
      <c r="EF66" s="207"/>
      <c r="EG66" s="207"/>
      <c r="EH66" s="207"/>
      <c r="EI66" s="207"/>
      <c r="EJ66" s="207"/>
      <c r="EK66" s="207"/>
      <c r="EL66" s="207"/>
      <c r="EM66" s="207"/>
      <c r="EN66" s="207"/>
      <c r="EO66" s="207"/>
      <c r="EP66" s="207"/>
      <c r="EQ66" s="207"/>
      <c r="ER66" s="207"/>
      <c r="ES66" s="207"/>
      <c r="ET66" s="207"/>
      <c r="EU66" s="207"/>
      <c r="EV66" s="207"/>
      <c r="EW66" s="207"/>
      <c r="EX66" s="207"/>
      <c r="EY66" s="207"/>
      <c r="EZ66" s="207"/>
      <c r="FA66" s="207"/>
      <c r="FB66" s="207"/>
      <c r="FC66" s="207"/>
      <c r="FD66" s="207"/>
      <c r="FE66" s="207"/>
      <c r="FF66" s="207"/>
      <c r="FG66" s="207"/>
      <c r="FH66" s="207"/>
      <c r="FI66" s="207"/>
      <c r="FJ66" s="207"/>
      <c r="FK66" s="207"/>
      <c r="FL66" s="207"/>
      <c r="FM66" s="207"/>
      <c r="FN66" s="207"/>
      <c r="FO66" s="207"/>
      <c r="FP66" s="207"/>
      <c r="FQ66" s="207"/>
      <c r="FR66" s="207"/>
      <c r="FS66" s="207"/>
      <c r="FT66" s="207"/>
      <c r="FU66" s="207"/>
      <c r="FV66" s="207"/>
      <c r="FW66" s="207"/>
      <c r="FX66" s="207"/>
      <c r="FY66" s="207"/>
      <c r="FZ66" s="207"/>
      <c r="GA66" s="207"/>
      <c r="GB66" s="207"/>
      <c r="GC66" s="207"/>
      <c r="GD66" s="207"/>
      <c r="GE66" s="207"/>
      <c r="GF66" s="207"/>
      <c r="GG66" s="207"/>
      <c r="GH66" s="207"/>
      <c r="GI66" s="207"/>
      <c r="GJ66" s="207"/>
      <c r="GK66" s="207"/>
      <c r="GL66" s="207"/>
      <c r="GM66" s="207"/>
      <c r="GN66" s="207"/>
      <c r="GO66" s="207"/>
      <c r="GP66" s="207"/>
      <c r="GQ66" s="207"/>
      <c r="GR66" s="207"/>
      <c r="GS66" s="207"/>
      <c r="GT66" s="207"/>
      <c r="GU66" s="207"/>
      <c r="GV66" s="207"/>
      <c r="GW66" s="207"/>
      <c r="GX66" s="207"/>
      <c r="GY66" s="207"/>
      <c r="GZ66" s="207"/>
      <c r="HA66" s="207"/>
      <c r="HB66" s="207"/>
      <c r="HC66" s="207"/>
      <c r="HD66" s="207"/>
      <c r="HE66" s="207"/>
      <c r="HF66" s="207"/>
      <c r="HG66" s="207"/>
      <c r="HH66" s="207"/>
      <c r="HI66" s="207"/>
      <c r="HJ66" s="207"/>
      <c r="HK66" s="207"/>
      <c r="HL66" s="207"/>
      <c r="HM66" s="207"/>
      <c r="HN66" s="207"/>
      <c r="HO66" s="207"/>
      <c r="HP66" s="207"/>
      <c r="HQ66" s="207"/>
      <c r="HR66" s="207"/>
      <c r="HS66" s="207"/>
      <c r="HT66" s="207"/>
      <c r="HU66" s="207"/>
      <c r="HV66" s="207"/>
      <c r="HW66" s="207"/>
      <c r="HX66" s="207"/>
      <c r="HY66" s="207"/>
      <c r="HZ66" s="207"/>
      <c r="IA66" s="207"/>
      <c r="IB66" s="207"/>
      <c r="IC66" s="207"/>
      <c r="ID66" s="207"/>
      <c r="IE66" s="207"/>
      <c r="IF66" s="207"/>
      <c r="IG66" s="207"/>
      <c r="IH66" s="207"/>
      <c r="II66" s="207"/>
      <c r="IJ66" s="207"/>
      <c r="IK66" s="207"/>
      <c r="IL66" s="207"/>
      <c r="IM66" s="207"/>
      <c r="IN66" s="207"/>
      <c r="IO66" s="207"/>
      <c r="IP66" s="207"/>
    </row>
    <row r="67" spans="1:250" ht="24.0" customHeight="1" x14ac:dyDescent="0.15">
      <c r="A67" s="207"/>
      <c r="B67" s="1012"/>
      <c r="C67" s="207"/>
      <c r="D67" s="852"/>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c r="FG67" s="207"/>
      <c r="FH67" s="207"/>
      <c r="FI67" s="207"/>
      <c r="FJ67" s="207"/>
      <c r="FK67" s="207"/>
      <c r="FL67" s="207"/>
      <c r="FM67" s="207"/>
      <c r="FN67" s="207"/>
      <c r="FO67" s="207"/>
      <c r="FP67" s="207"/>
      <c r="FQ67" s="207"/>
      <c r="FR67" s="207"/>
      <c r="FS67" s="207"/>
      <c r="FT67" s="207"/>
      <c r="FU67" s="207"/>
      <c r="FV67" s="207"/>
      <c r="FW67" s="207"/>
      <c r="FX67" s="207"/>
      <c r="FY67" s="207"/>
      <c r="FZ67" s="207"/>
      <c r="GA67" s="207"/>
      <c r="GB67" s="207"/>
      <c r="GC67" s="207"/>
      <c r="GD67" s="207"/>
      <c r="GE67" s="207"/>
      <c r="GF67" s="207"/>
      <c r="GG67" s="207"/>
      <c r="GH67" s="207"/>
      <c r="GI67" s="207"/>
      <c r="GJ67" s="207"/>
      <c r="GK67" s="207"/>
      <c r="GL67" s="207"/>
      <c r="GM67" s="207"/>
      <c r="GN67" s="207"/>
      <c r="GO67" s="207"/>
      <c r="GP67" s="207"/>
      <c r="GQ67" s="207"/>
      <c r="GR67" s="207"/>
      <c r="GS67" s="207"/>
      <c r="GT67" s="207"/>
      <c r="GU67" s="207"/>
      <c r="GV67" s="207"/>
      <c r="GW67" s="207"/>
      <c r="GX67" s="207"/>
      <c r="GY67" s="207"/>
      <c r="GZ67" s="207"/>
      <c r="HA67" s="207"/>
      <c r="HB67" s="207"/>
      <c r="HC67" s="207"/>
      <c r="HD67" s="207"/>
      <c r="HE67" s="207"/>
      <c r="HF67" s="207"/>
      <c r="HG67" s="207"/>
      <c r="HH67" s="207"/>
      <c r="HI67" s="207"/>
      <c r="HJ67" s="207"/>
      <c r="HK67" s="207"/>
      <c r="HL67" s="207"/>
      <c r="HM67" s="207"/>
      <c r="HN67" s="207"/>
      <c r="HO67" s="207"/>
      <c r="HP67" s="207"/>
      <c r="HQ67" s="207"/>
      <c r="HR67" s="207"/>
      <c r="HS67" s="207"/>
      <c r="HT67" s="207"/>
      <c r="HU67" s="207"/>
      <c r="HV67" s="207"/>
      <c r="HW67" s="207"/>
      <c r="HX67" s="207"/>
      <c r="HY67" s="207"/>
      <c r="HZ67" s="207"/>
      <c r="IA67" s="207"/>
      <c r="IB67" s="207"/>
      <c r="IC67" s="207"/>
      <c r="ID67" s="207"/>
      <c r="IE67" s="207"/>
      <c r="IF67" s="207"/>
      <c r="IG67" s="207"/>
      <c r="IH67" s="207"/>
      <c r="II67" s="207"/>
      <c r="IJ67" s="207"/>
      <c r="IK67" s="207"/>
      <c r="IL67" s="207"/>
      <c r="IM67" s="207"/>
      <c r="IN67" s="207"/>
      <c r="IO67" s="207"/>
      <c r="IP67" s="207"/>
    </row>
    <row r="68" spans="1:250" ht="24.0" customHeight="1" x14ac:dyDescent="0.15">
      <c r="A68" s="207"/>
      <c r="B68" s="1012"/>
      <c r="C68" s="207"/>
      <c r="D68" s="852"/>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c r="FV68" s="207"/>
      <c r="FW68" s="207"/>
      <c r="FX68" s="207"/>
      <c r="FY68" s="207"/>
      <c r="FZ68" s="207"/>
      <c r="GA68" s="207"/>
      <c r="GB68" s="207"/>
      <c r="GC68" s="207"/>
      <c r="GD68" s="207"/>
      <c r="GE68" s="207"/>
      <c r="GF68" s="207"/>
      <c r="GG68" s="207"/>
      <c r="GH68" s="207"/>
      <c r="GI68" s="207"/>
      <c r="GJ68" s="207"/>
      <c r="GK68" s="207"/>
      <c r="GL68" s="207"/>
      <c r="GM68" s="207"/>
      <c r="GN68" s="207"/>
      <c r="GO68" s="207"/>
      <c r="GP68" s="207"/>
      <c r="GQ68" s="207"/>
      <c r="GR68" s="207"/>
      <c r="GS68" s="207"/>
      <c r="GT68" s="207"/>
      <c r="GU68" s="207"/>
      <c r="GV68" s="207"/>
      <c r="GW68" s="207"/>
      <c r="GX68" s="207"/>
      <c r="GY68" s="207"/>
      <c r="GZ68" s="207"/>
      <c r="HA68" s="207"/>
      <c r="HB68" s="207"/>
      <c r="HC68" s="207"/>
      <c r="HD68" s="207"/>
      <c r="HE68" s="207"/>
      <c r="HF68" s="207"/>
      <c r="HG68" s="207"/>
      <c r="HH68" s="207"/>
      <c r="HI68" s="207"/>
      <c r="HJ68" s="207"/>
      <c r="HK68" s="207"/>
      <c r="HL68" s="207"/>
      <c r="HM68" s="207"/>
      <c r="HN68" s="207"/>
      <c r="HO68" s="207"/>
      <c r="HP68" s="207"/>
      <c r="HQ68" s="207"/>
      <c r="HR68" s="207"/>
      <c r="HS68" s="207"/>
      <c r="HT68" s="207"/>
      <c r="HU68" s="207"/>
      <c r="HV68" s="207"/>
      <c r="HW68" s="207"/>
      <c r="HX68" s="207"/>
      <c r="HY68" s="207"/>
      <c r="HZ68" s="207"/>
      <c r="IA68" s="207"/>
      <c r="IB68" s="207"/>
      <c r="IC68" s="207"/>
      <c r="ID68" s="207"/>
      <c r="IE68" s="207"/>
      <c r="IF68" s="207"/>
      <c r="IG68" s="207"/>
      <c r="IH68" s="207"/>
      <c r="II68" s="207"/>
      <c r="IJ68" s="207"/>
      <c r="IK68" s="207"/>
      <c r="IL68" s="207"/>
      <c r="IM68" s="207"/>
      <c r="IN68" s="207"/>
      <c r="IO68" s="207"/>
      <c r="IP68" s="207"/>
    </row>
    <row r="69" spans="1:250" ht="24.0" customHeight="1" x14ac:dyDescent="0.15">
      <c r="A69" s="207"/>
      <c r="B69" s="1012"/>
      <c r="C69" s="207"/>
      <c r="D69" s="852"/>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c r="FG69" s="207"/>
      <c r="FH69" s="207"/>
      <c r="FI69" s="207"/>
      <c r="FJ69" s="207"/>
      <c r="FK69" s="207"/>
      <c r="FL69" s="207"/>
      <c r="FM69" s="207"/>
      <c r="FN69" s="207"/>
      <c r="FO69" s="207"/>
      <c r="FP69" s="207"/>
      <c r="FQ69" s="207"/>
      <c r="FR69" s="207"/>
      <c r="FS69" s="207"/>
      <c r="FT69" s="207"/>
      <c r="FU69" s="207"/>
      <c r="FV69" s="207"/>
      <c r="FW69" s="207"/>
      <c r="FX69" s="207"/>
      <c r="FY69" s="207"/>
      <c r="FZ69" s="207"/>
      <c r="GA69" s="207"/>
      <c r="GB69" s="207"/>
      <c r="GC69" s="207"/>
      <c r="GD69" s="207"/>
      <c r="GE69" s="207"/>
      <c r="GF69" s="207"/>
      <c r="GG69" s="207"/>
      <c r="GH69" s="207"/>
      <c r="GI69" s="207"/>
      <c r="GJ69" s="207"/>
      <c r="GK69" s="207"/>
      <c r="GL69" s="207"/>
      <c r="GM69" s="207"/>
      <c r="GN69" s="207"/>
      <c r="GO69" s="207"/>
      <c r="GP69" s="207"/>
      <c r="GQ69" s="207"/>
      <c r="GR69" s="207"/>
      <c r="GS69" s="207"/>
      <c r="GT69" s="207"/>
      <c r="GU69" s="207"/>
      <c r="GV69" s="207"/>
      <c r="GW69" s="207"/>
      <c r="GX69" s="207"/>
      <c r="GY69" s="207"/>
      <c r="GZ69" s="207"/>
      <c r="HA69" s="207"/>
      <c r="HB69" s="207"/>
      <c r="HC69" s="207"/>
      <c r="HD69" s="207"/>
      <c r="HE69" s="207"/>
      <c r="HF69" s="207"/>
      <c r="HG69" s="207"/>
      <c r="HH69" s="207"/>
      <c r="HI69" s="207"/>
      <c r="HJ69" s="207"/>
      <c r="HK69" s="207"/>
      <c r="HL69" s="207"/>
      <c r="HM69" s="207"/>
      <c r="HN69" s="207"/>
      <c r="HO69" s="207"/>
      <c r="HP69" s="207"/>
      <c r="HQ69" s="207"/>
      <c r="HR69" s="207"/>
      <c r="HS69" s="207"/>
      <c r="HT69" s="207"/>
      <c r="HU69" s="207"/>
      <c r="HV69" s="207"/>
      <c r="HW69" s="207"/>
      <c r="HX69" s="207"/>
      <c r="HY69" s="207"/>
      <c r="HZ69" s="207"/>
      <c r="IA69" s="207"/>
      <c r="IB69" s="207"/>
      <c r="IC69" s="207"/>
      <c r="ID69" s="207"/>
      <c r="IE69" s="207"/>
      <c r="IF69" s="207"/>
      <c r="IG69" s="207"/>
      <c r="IH69" s="207"/>
      <c r="II69" s="207"/>
      <c r="IJ69" s="207"/>
      <c r="IK69" s="207"/>
      <c r="IL69" s="207"/>
      <c r="IM69" s="207"/>
      <c r="IN69" s="207"/>
      <c r="IO69" s="207"/>
      <c r="IP69" s="207"/>
    </row>
    <row r="70" spans="1:250" ht="24.0" customHeight="1" x14ac:dyDescent="0.15">
      <c r="A70" s="207"/>
      <c r="B70" s="1012"/>
      <c r="C70" s="207"/>
      <c r="D70" s="852"/>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c r="GY70" s="207"/>
      <c r="GZ70" s="207"/>
      <c r="HA70" s="207"/>
      <c r="HB70" s="207"/>
      <c r="HC70" s="207"/>
      <c r="HD70" s="207"/>
      <c r="HE70" s="207"/>
      <c r="HF70" s="207"/>
      <c r="HG70" s="207"/>
      <c r="HH70" s="207"/>
      <c r="HI70" s="207"/>
      <c r="HJ70" s="207"/>
      <c r="HK70" s="207"/>
      <c r="HL70" s="207"/>
      <c r="HM70" s="207"/>
      <c r="HN70" s="207"/>
      <c r="HO70" s="207"/>
      <c r="HP70" s="207"/>
      <c r="HQ70" s="207"/>
      <c r="HR70" s="207"/>
      <c r="HS70" s="207"/>
      <c r="HT70" s="207"/>
      <c r="HU70" s="207"/>
      <c r="HV70" s="207"/>
      <c r="HW70" s="207"/>
      <c r="HX70" s="207"/>
      <c r="HY70" s="207"/>
      <c r="HZ70" s="207"/>
      <c r="IA70" s="207"/>
      <c r="IB70" s="207"/>
      <c r="IC70" s="207"/>
      <c r="ID70" s="207"/>
      <c r="IE70" s="207"/>
      <c r="IF70" s="207"/>
      <c r="IG70" s="207"/>
      <c r="IH70" s="207"/>
      <c r="II70" s="207"/>
      <c r="IJ70" s="207"/>
      <c r="IK70" s="207"/>
      <c r="IL70" s="207"/>
      <c r="IM70" s="207"/>
      <c r="IN70" s="207"/>
      <c r="IO70" s="207"/>
      <c r="IP70" s="207"/>
    </row>
    <row r="71" spans="1:250" ht="24.0" customHeight="1" x14ac:dyDescent="0.15">
      <c r="A71" s="207"/>
      <c r="B71" s="1012"/>
      <c r="C71" s="207"/>
      <c r="D71" s="852"/>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c r="FG71" s="207"/>
      <c r="FH71" s="207"/>
      <c r="FI71" s="207"/>
      <c r="FJ71" s="207"/>
      <c r="FK71" s="207"/>
      <c r="FL71" s="207"/>
      <c r="FM71" s="207"/>
      <c r="FN71" s="207"/>
      <c r="FO71" s="207"/>
      <c r="FP71" s="207"/>
      <c r="FQ71" s="207"/>
      <c r="FR71" s="207"/>
      <c r="FS71" s="207"/>
      <c r="FT71" s="207"/>
      <c r="FU71" s="207"/>
      <c r="FV71" s="207"/>
      <c r="FW71" s="207"/>
      <c r="FX71" s="207"/>
      <c r="FY71" s="207"/>
      <c r="FZ71" s="207"/>
      <c r="GA71" s="207"/>
      <c r="GB71" s="207"/>
      <c r="GC71" s="207"/>
      <c r="GD71" s="207"/>
      <c r="GE71" s="207"/>
      <c r="GF71" s="207"/>
      <c r="GG71" s="207"/>
      <c r="GH71" s="207"/>
      <c r="GI71" s="207"/>
      <c r="GJ71" s="207"/>
      <c r="GK71" s="207"/>
      <c r="GL71" s="207"/>
      <c r="GM71" s="207"/>
      <c r="GN71" s="207"/>
      <c r="GO71" s="207"/>
      <c r="GP71" s="207"/>
      <c r="GQ71" s="207"/>
      <c r="GR71" s="207"/>
      <c r="GS71" s="207"/>
      <c r="GT71" s="207"/>
      <c r="GU71" s="207"/>
      <c r="GV71" s="207"/>
      <c r="GW71" s="207"/>
      <c r="GX71" s="207"/>
      <c r="GY71" s="207"/>
      <c r="GZ71" s="207"/>
      <c r="HA71" s="207"/>
      <c r="HB71" s="207"/>
      <c r="HC71" s="207"/>
      <c r="HD71" s="207"/>
      <c r="HE71" s="207"/>
      <c r="HF71" s="207"/>
      <c r="HG71" s="207"/>
      <c r="HH71" s="207"/>
      <c r="HI71" s="207"/>
      <c r="HJ71" s="207"/>
      <c r="HK71" s="207"/>
      <c r="HL71" s="207"/>
      <c r="HM71" s="207"/>
      <c r="HN71" s="207"/>
      <c r="HO71" s="207"/>
      <c r="HP71" s="207"/>
      <c r="HQ71" s="207"/>
      <c r="HR71" s="207"/>
      <c r="HS71" s="207"/>
      <c r="HT71" s="207"/>
      <c r="HU71" s="207"/>
      <c r="HV71" s="207"/>
      <c r="HW71" s="207"/>
      <c r="HX71" s="207"/>
      <c r="HY71" s="207"/>
      <c r="HZ71" s="207"/>
      <c r="IA71" s="207"/>
      <c r="IB71" s="207"/>
      <c r="IC71" s="207"/>
      <c r="ID71" s="207"/>
      <c r="IE71" s="207"/>
      <c r="IF71" s="207"/>
      <c r="IG71" s="207"/>
      <c r="IH71" s="207"/>
      <c r="II71" s="207"/>
      <c r="IJ71" s="207"/>
      <c r="IK71" s="207"/>
      <c r="IL71" s="207"/>
      <c r="IM71" s="207"/>
      <c r="IN71" s="207"/>
      <c r="IO71" s="207"/>
      <c r="IP71" s="207"/>
    </row>
    <row r="72" spans="1:250" ht="24.0" customHeight="1" x14ac:dyDescent="0.15">
      <c r="A72" s="207"/>
      <c r="B72" s="1012"/>
      <c r="C72" s="207"/>
      <c r="D72" s="852"/>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c r="FG72" s="207"/>
      <c r="FH72" s="207"/>
      <c r="FI72" s="207"/>
      <c r="FJ72" s="207"/>
      <c r="FK72" s="207"/>
      <c r="FL72" s="207"/>
      <c r="FM72" s="207"/>
      <c r="FN72" s="207"/>
      <c r="FO72" s="207"/>
      <c r="FP72" s="207"/>
      <c r="FQ72" s="207"/>
      <c r="FR72" s="207"/>
      <c r="FS72" s="207"/>
      <c r="FT72" s="207"/>
      <c r="FU72" s="207"/>
      <c r="FV72" s="207"/>
      <c r="FW72" s="207"/>
      <c r="FX72" s="207"/>
      <c r="FY72" s="207"/>
      <c r="FZ72" s="207"/>
      <c r="GA72" s="207"/>
      <c r="GB72" s="207"/>
      <c r="GC72" s="207"/>
      <c r="GD72" s="207"/>
      <c r="GE72" s="207"/>
      <c r="GF72" s="207"/>
      <c r="GG72" s="207"/>
      <c r="GH72" s="207"/>
      <c r="GI72" s="207"/>
      <c r="GJ72" s="207"/>
      <c r="GK72" s="207"/>
      <c r="GL72" s="207"/>
      <c r="GM72" s="207"/>
      <c r="GN72" s="207"/>
      <c r="GO72" s="207"/>
      <c r="GP72" s="207"/>
      <c r="GQ72" s="207"/>
      <c r="GR72" s="207"/>
      <c r="GS72" s="207"/>
      <c r="GT72" s="207"/>
      <c r="GU72" s="207"/>
      <c r="GV72" s="207"/>
      <c r="GW72" s="207"/>
      <c r="GX72" s="207"/>
      <c r="GY72" s="207"/>
      <c r="GZ72" s="207"/>
      <c r="HA72" s="207"/>
      <c r="HB72" s="207"/>
      <c r="HC72" s="207"/>
      <c r="HD72" s="207"/>
      <c r="HE72" s="207"/>
      <c r="HF72" s="207"/>
      <c r="HG72" s="207"/>
      <c r="HH72" s="207"/>
      <c r="HI72" s="207"/>
      <c r="HJ72" s="207"/>
      <c r="HK72" s="207"/>
      <c r="HL72" s="207"/>
      <c r="HM72" s="207"/>
      <c r="HN72" s="207"/>
      <c r="HO72" s="207"/>
      <c r="HP72" s="207"/>
      <c r="HQ72" s="207"/>
      <c r="HR72" s="207"/>
      <c r="HS72" s="207"/>
      <c r="HT72" s="207"/>
      <c r="HU72" s="207"/>
      <c r="HV72" s="207"/>
      <c r="HW72" s="207"/>
      <c r="HX72" s="207"/>
      <c r="HY72" s="207"/>
      <c r="HZ72" s="207"/>
      <c r="IA72" s="207"/>
      <c r="IB72" s="207"/>
      <c r="IC72" s="207"/>
      <c r="ID72" s="207"/>
      <c r="IE72" s="207"/>
      <c r="IF72" s="207"/>
      <c r="IG72" s="207"/>
      <c r="IH72" s="207"/>
      <c r="II72" s="207"/>
      <c r="IJ72" s="207"/>
      <c r="IK72" s="207"/>
      <c r="IL72" s="207"/>
      <c r="IM72" s="207"/>
      <c r="IN72" s="207"/>
      <c r="IO72" s="207"/>
      <c r="IP72" s="207"/>
    </row>
    <row r="73" spans="1:250" ht="24.0" customHeight="1" x14ac:dyDescent="0.15">
      <c r="A73" s="207"/>
      <c r="B73" s="1012"/>
      <c r="C73" s="207"/>
      <c r="D73" s="852"/>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c r="FG73" s="207"/>
      <c r="FH73" s="207"/>
      <c r="FI73" s="207"/>
      <c r="FJ73" s="207"/>
      <c r="FK73" s="207"/>
      <c r="FL73" s="207"/>
      <c r="FM73" s="207"/>
      <c r="FN73" s="207"/>
      <c r="FO73" s="207"/>
      <c r="FP73" s="207"/>
      <c r="FQ73" s="207"/>
      <c r="FR73" s="207"/>
      <c r="FS73" s="207"/>
      <c r="FT73" s="207"/>
      <c r="FU73" s="207"/>
      <c r="FV73" s="207"/>
      <c r="FW73" s="207"/>
      <c r="FX73" s="207"/>
      <c r="FY73" s="207"/>
      <c r="FZ73" s="207"/>
      <c r="GA73" s="207"/>
      <c r="GB73" s="207"/>
      <c r="GC73" s="207"/>
      <c r="GD73" s="207"/>
      <c r="GE73" s="207"/>
      <c r="GF73" s="207"/>
      <c r="GG73" s="207"/>
      <c r="GH73" s="207"/>
      <c r="GI73" s="207"/>
      <c r="GJ73" s="207"/>
      <c r="GK73" s="207"/>
      <c r="GL73" s="207"/>
      <c r="GM73" s="207"/>
      <c r="GN73" s="207"/>
      <c r="GO73" s="207"/>
      <c r="GP73" s="207"/>
      <c r="GQ73" s="207"/>
      <c r="GR73" s="207"/>
      <c r="GS73" s="207"/>
      <c r="GT73" s="207"/>
      <c r="GU73" s="207"/>
      <c r="GV73" s="207"/>
      <c r="GW73" s="207"/>
      <c r="GX73" s="207"/>
      <c r="GY73" s="207"/>
      <c r="GZ73" s="207"/>
      <c r="HA73" s="207"/>
      <c r="HB73" s="207"/>
      <c r="HC73" s="207"/>
      <c r="HD73" s="207"/>
      <c r="HE73" s="207"/>
      <c r="HF73" s="207"/>
      <c r="HG73" s="207"/>
      <c r="HH73" s="207"/>
      <c r="HI73" s="207"/>
      <c r="HJ73" s="207"/>
      <c r="HK73" s="207"/>
      <c r="HL73" s="207"/>
      <c r="HM73" s="207"/>
      <c r="HN73" s="207"/>
      <c r="HO73" s="207"/>
      <c r="HP73" s="207"/>
      <c r="HQ73" s="207"/>
      <c r="HR73" s="207"/>
      <c r="HS73" s="207"/>
      <c r="HT73" s="207"/>
      <c r="HU73" s="207"/>
      <c r="HV73" s="207"/>
      <c r="HW73" s="207"/>
      <c r="HX73" s="207"/>
      <c r="HY73" s="207"/>
      <c r="HZ73" s="207"/>
      <c r="IA73" s="207"/>
      <c r="IB73" s="207"/>
      <c r="IC73" s="207"/>
      <c r="ID73" s="207"/>
      <c r="IE73" s="207"/>
      <c r="IF73" s="207"/>
      <c r="IG73" s="207"/>
      <c r="IH73" s="207"/>
      <c r="II73" s="207"/>
      <c r="IJ73" s="207"/>
      <c r="IK73" s="207"/>
      <c r="IL73" s="207"/>
      <c r="IM73" s="207"/>
      <c r="IN73" s="207"/>
      <c r="IO73" s="207"/>
      <c r="IP73" s="207"/>
    </row>
    <row r="74" spans="1:250" ht="24.0" customHeight="1" x14ac:dyDescent="0.15">
      <c r="A74" s="207"/>
      <c r="B74" s="1012"/>
      <c r="C74" s="207"/>
      <c r="D74" s="852"/>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c r="FG74" s="207"/>
      <c r="FH74" s="207"/>
      <c r="FI74" s="207"/>
      <c r="FJ74" s="207"/>
      <c r="FK74" s="207"/>
      <c r="FL74" s="207"/>
      <c r="FM74" s="207"/>
      <c r="FN74" s="207"/>
      <c r="FO74" s="207"/>
      <c r="FP74" s="207"/>
      <c r="FQ74" s="207"/>
      <c r="FR74" s="207"/>
      <c r="FS74" s="207"/>
      <c r="FT74" s="207"/>
      <c r="FU74" s="207"/>
      <c r="FV74" s="207"/>
      <c r="FW74" s="207"/>
      <c r="FX74" s="207"/>
      <c r="FY74" s="207"/>
      <c r="FZ74" s="207"/>
      <c r="GA74" s="207"/>
      <c r="GB74" s="207"/>
      <c r="GC74" s="207"/>
      <c r="GD74" s="207"/>
      <c r="GE74" s="207"/>
      <c r="GF74" s="207"/>
      <c r="GG74" s="207"/>
      <c r="GH74" s="207"/>
      <c r="GI74" s="207"/>
      <c r="GJ74" s="207"/>
      <c r="GK74" s="207"/>
      <c r="GL74" s="207"/>
      <c r="GM74" s="207"/>
      <c r="GN74" s="207"/>
      <c r="GO74" s="207"/>
      <c r="GP74" s="207"/>
      <c r="GQ74" s="207"/>
      <c r="GR74" s="207"/>
      <c r="GS74" s="207"/>
      <c r="GT74" s="207"/>
      <c r="GU74" s="207"/>
      <c r="GV74" s="207"/>
      <c r="GW74" s="207"/>
      <c r="GX74" s="207"/>
      <c r="GY74" s="207"/>
      <c r="GZ74" s="207"/>
      <c r="HA74" s="207"/>
      <c r="HB74" s="207"/>
      <c r="HC74" s="207"/>
      <c r="HD74" s="207"/>
      <c r="HE74" s="207"/>
      <c r="HF74" s="207"/>
      <c r="HG74" s="207"/>
      <c r="HH74" s="207"/>
      <c r="HI74" s="207"/>
      <c r="HJ74" s="207"/>
      <c r="HK74" s="207"/>
      <c r="HL74" s="207"/>
      <c r="HM74" s="207"/>
      <c r="HN74" s="207"/>
      <c r="HO74" s="207"/>
      <c r="HP74" s="207"/>
      <c r="HQ74" s="207"/>
      <c r="HR74" s="207"/>
      <c r="HS74" s="207"/>
      <c r="HT74" s="207"/>
      <c r="HU74" s="207"/>
      <c r="HV74" s="207"/>
      <c r="HW74" s="207"/>
      <c r="HX74" s="207"/>
      <c r="HY74" s="207"/>
      <c r="HZ74" s="207"/>
      <c r="IA74" s="207"/>
      <c r="IB74" s="207"/>
      <c r="IC74" s="207"/>
      <c r="ID74" s="207"/>
      <c r="IE74" s="207"/>
      <c r="IF74" s="207"/>
      <c r="IG74" s="207"/>
      <c r="IH74" s="207"/>
      <c r="II74" s="207"/>
      <c r="IJ74" s="207"/>
      <c r="IK74" s="207"/>
      <c r="IL74" s="207"/>
      <c r="IM74" s="207"/>
      <c r="IN74" s="207"/>
      <c r="IO74" s="207"/>
      <c r="IP74" s="207"/>
    </row>
    <row r="75" spans="1:250" ht="24.0" customHeight="1" x14ac:dyDescent="0.15">
      <c r="A75" s="207"/>
      <c r="B75" s="1012"/>
      <c r="C75" s="207"/>
      <c r="D75" s="852"/>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c r="FG75" s="207"/>
      <c r="FH75" s="207"/>
      <c r="FI75" s="207"/>
      <c r="FJ75" s="207"/>
      <c r="FK75" s="207"/>
      <c r="FL75" s="207"/>
      <c r="FM75" s="207"/>
      <c r="FN75" s="207"/>
      <c r="FO75" s="207"/>
      <c r="FP75" s="207"/>
      <c r="FQ75" s="207"/>
      <c r="FR75" s="207"/>
      <c r="FS75" s="207"/>
      <c r="FT75" s="207"/>
      <c r="FU75" s="207"/>
      <c r="FV75" s="207"/>
      <c r="FW75" s="207"/>
      <c r="FX75" s="207"/>
      <c r="FY75" s="207"/>
      <c r="FZ75" s="207"/>
      <c r="GA75" s="207"/>
      <c r="GB75" s="207"/>
      <c r="GC75" s="207"/>
      <c r="GD75" s="207"/>
      <c r="GE75" s="207"/>
      <c r="GF75" s="207"/>
      <c r="GG75" s="207"/>
      <c r="GH75" s="207"/>
      <c r="GI75" s="207"/>
      <c r="GJ75" s="207"/>
      <c r="GK75" s="207"/>
      <c r="GL75" s="207"/>
      <c r="GM75" s="207"/>
      <c r="GN75" s="207"/>
      <c r="GO75" s="207"/>
      <c r="GP75" s="207"/>
      <c r="GQ75" s="207"/>
      <c r="GR75" s="207"/>
      <c r="GS75" s="207"/>
      <c r="GT75" s="207"/>
      <c r="GU75" s="207"/>
      <c r="GV75" s="207"/>
      <c r="GW75" s="207"/>
      <c r="GX75" s="207"/>
      <c r="GY75" s="207"/>
      <c r="GZ75" s="207"/>
      <c r="HA75" s="207"/>
      <c r="HB75" s="207"/>
      <c r="HC75" s="207"/>
      <c r="HD75" s="207"/>
      <c r="HE75" s="207"/>
      <c r="HF75" s="207"/>
      <c r="HG75" s="207"/>
      <c r="HH75" s="207"/>
      <c r="HI75" s="207"/>
      <c r="HJ75" s="207"/>
      <c r="HK75" s="207"/>
      <c r="HL75" s="207"/>
      <c r="HM75" s="207"/>
      <c r="HN75" s="207"/>
      <c r="HO75" s="207"/>
      <c r="HP75" s="207"/>
      <c r="HQ75" s="207"/>
      <c r="HR75" s="207"/>
      <c r="HS75" s="207"/>
      <c r="HT75" s="207"/>
      <c r="HU75" s="207"/>
      <c r="HV75" s="207"/>
      <c r="HW75" s="207"/>
      <c r="HX75" s="207"/>
      <c r="HY75" s="207"/>
      <c r="HZ75" s="207"/>
      <c r="IA75" s="207"/>
      <c r="IB75" s="207"/>
      <c r="IC75" s="207"/>
      <c r="ID75" s="207"/>
      <c r="IE75" s="207"/>
      <c r="IF75" s="207"/>
      <c r="IG75" s="207"/>
      <c r="IH75" s="207"/>
      <c r="II75" s="207"/>
      <c r="IJ75" s="207"/>
      <c r="IK75" s="207"/>
      <c r="IL75" s="207"/>
      <c r="IM75" s="207"/>
      <c r="IN75" s="207"/>
      <c r="IO75" s="207"/>
      <c r="IP75" s="207"/>
    </row>
    <row r="76" spans="1:250" ht="24.0" customHeight="1" x14ac:dyDescent="0.15">
      <c r="A76" s="207"/>
      <c r="B76" s="1012"/>
      <c r="C76" s="207"/>
      <c r="D76" s="852"/>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c r="FG76" s="207"/>
      <c r="FH76" s="207"/>
      <c r="FI76" s="207"/>
      <c r="FJ76" s="207"/>
      <c r="FK76" s="207"/>
      <c r="FL76" s="207"/>
      <c r="FM76" s="207"/>
      <c r="FN76" s="207"/>
      <c r="FO76" s="207"/>
      <c r="FP76" s="207"/>
      <c r="FQ76" s="207"/>
      <c r="FR76" s="207"/>
      <c r="FS76" s="207"/>
      <c r="FT76" s="207"/>
      <c r="FU76" s="207"/>
      <c r="FV76" s="207"/>
      <c r="FW76" s="207"/>
      <c r="FX76" s="207"/>
      <c r="FY76" s="207"/>
      <c r="FZ76" s="207"/>
      <c r="GA76" s="207"/>
      <c r="GB76" s="207"/>
      <c r="GC76" s="207"/>
      <c r="GD76" s="207"/>
      <c r="GE76" s="207"/>
      <c r="GF76" s="207"/>
      <c r="GG76" s="207"/>
      <c r="GH76" s="207"/>
      <c r="GI76" s="207"/>
      <c r="GJ76" s="207"/>
      <c r="GK76" s="207"/>
      <c r="GL76" s="207"/>
      <c r="GM76" s="207"/>
      <c r="GN76" s="207"/>
      <c r="GO76" s="207"/>
      <c r="GP76" s="207"/>
      <c r="GQ76" s="207"/>
      <c r="GR76" s="207"/>
      <c r="GS76" s="207"/>
      <c r="GT76" s="207"/>
      <c r="GU76" s="207"/>
      <c r="GV76" s="207"/>
      <c r="GW76" s="207"/>
      <c r="GX76" s="207"/>
      <c r="GY76" s="207"/>
      <c r="GZ76" s="207"/>
      <c r="HA76" s="207"/>
      <c r="HB76" s="207"/>
      <c r="HC76" s="207"/>
      <c r="HD76" s="207"/>
      <c r="HE76" s="207"/>
      <c r="HF76" s="207"/>
      <c r="HG76" s="207"/>
      <c r="HH76" s="207"/>
      <c r="HI76" s="207"/>
      <c r="HJ76" s="207"/>
      <c r="HK76" s="207"/>
      <c r="HL76" s="207"/>
      <c r="HM76" s="207"/>
      <c r="HN76" s="207"/>
      <c r="HO76" s="207"/>
      <c r="HP76" s="207"/>
      <c r="HQ76" s="207"/>
      <c r="HR76" s="207"/>
      <c r="HS76" s="207"/>
      <c r="HT76" s="207"/>
      <c r="HU76" s="207"/>
      <c r="HV76" s="207"/>
      <c r="HW76" s="207"/>
      <c r="HX76" s="207"/>
      <c r="HY76" s="207"/>
      <c r="HZ76" s="207"/>
      <c r="IA76" s="207"/>
      <c r="IB76" s="207"/>
      <c r="IC76" s="207"/>
      <c r="ID76" s="207"/>
      <c r="IE76" s="207"/>
      <c r="IF76" s="207"/>
      <c r="IG76" s="207"/>
      <c r="IH76" s="207"/>
      <c r="II76" s="207"/>
      <c r="IJ76" s="207"/>
      <c r="IK76" s="207"/>
      <c r="IL76" s="207"/>
      <c r="IM76" s="207"/>
      <c r="IN76" s="207"/>
      <c r="IO76" s="207"/>
      <c r="IP76" s="207"/>
    </row>
    <row r="77" spans="1:250" ht="24.0" customHeight="1" x14ac:dyDescent="0.15">
      <c r="A77" s="207"/>
      <c r="B77" s="1012"/>
      <c r="C77" s="207"/>
      <c r="D77" s="852"/>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c r="FG77" s="207"/>
      <c r="FH77" s="207"/>
      <c r="FI77" s="207"/>
      <c r="FJ77" s="207"/>
      <c r="FK77" s="207"/>
      <c r="FL77" s="207"/>
      <c r="FM77" s="207"/>
      <c r="FN77" s="207"/>
      <c r="FO77" s="207"/>
      <c r="FP77" s="207"/>
      <c r="FQ77" s="207"/>
      <c r="FR77" s="207"/>
      <c r="FS77" s="207"/>
      <c r="FT77" s="207"/>
      <c r="FU77" s="207"/>
      <c r="FV77" s="207"/>
      <c r="FW77" s="207"/>
      <c r="FX77" s="207"/>
      <c r="FY77" s="207"/>
      <c r="FZ77" s="207"/>
      <c r="GA77" s="207"/>
      <c r="GB77" s="207"/>
      <c r="GC77" s="207"/>
      <c r="GD77" s="207"/>
      <c r="GE77" s="207"/>
      <c r="GF77" s="207"/>
      <c r="GG77" s="207"/>
      <c r="GH77" s="207"/>
      <c r="GI77" s="207"/>
      <c r="GJ77" s="207"/>
      <c r="GK77" s="207"/>
      <c r="GL77" s="207"/>
      <c r="GM77" s="207"/>
      <c r="GN77" s="207"/>
      <c r="GO77" s="207"/>
      <c r="GP77" s="207"/>
      <c r="GQ77" s="207"/>
      <c r="GR77" s="207"/>
      <c r="GS77" s="207"/>
      <c r="GT77" s="207"/>
      <c r="GU77" s="207"/>
      <c r="GV77" s="207"/>
      <c r="GW77" s="207"/>
      <c r="GX77" s="207"/>
      <c r="GY77" s="207"/>
      <c r="GZ77" s="207"/>
      <c r="HA77" s="207"/>
      <c r="HB77" s="207"/>
      <c r="HC77" s="207"/>
      <c r="HD77" s="207"/>
      <c r="HE77" s="207"/>
      <c r="HF77" s="207"/>
      <c r="HG77" s="207"/>
      <c r="HH77" s="207"/>
      <c r="HI77" s="207"/>
      <c r="HJ77" s="207"/>
      <c r="HK77" s="207"/>
      <c r="HL77" s="207"/>
      <c r="HM77" s="207"/>
      <c r="HN77" s="207"/>
      <c r="HO77" s="207"/>
      <c r="HP77" s="207"/>
      <c r="HQ77" s="207"/>
      <c r="HR77" s="207"/>
      <c r="HS77" s="207"/>
      <c r="HT77" s="207"/>
      <c r="HU77" s="207"/>
      <c r="HV77" s="207"/>
      <c r="HW77" s="207"/>
      <c r="HX77" s="207"/>
      <c r="HY77" s="207"/>
      <c r="HZ77" s="207"/>
      <c r="IA77" s="207"/>
      <c r="IB77" s="207"/>
      <c r="IC77" s="207"/>
      <c r="ID77" s="207"/>
      <c r="IE77" s="207"/>
      <c r="IF77" s="207"/>
      <c r="IG77" s="207"/>
      <c r="IH77" s="207"/>
      <c r="II77" s="207"/>
      <c r="IJ77" s="207"/>
      <c r="IK77" s="207"/>
      <c r="IL77" s="207"/>
      <c r="IM77" s="207"/>
      <c r="IN77" s="207"/>
      <c r="IO77" s="207"/>
      <c r="IP77" s="207"/>
    </row>
    <row r="78" spans="1:250" ht="24.0" customHeight="1" x14ac:dyDescent="0.15">
      <c r="A78" s="207"/>
      <c r="B78" s="1012"/>
      <c r="C78" s="207"/>
      <c r="D78" s="852"/>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c r="CM78" s="207"/>
      <c r="CN78" s="207"/>
      <c r="CO78" s="207"/>
      <c r="CP78" s="207"/>
      <c r="CQ78" s="207"/>
      <c r="CR78" s="207"/>
      <c r="CS78" s="207"/>
      <c r="CT78" s="207"/>
      <c r="CU78" s="207"/>
      <c r="CV78" s="207"/>
      <c r="CW78" s="207"/>
      <c r="CX78" s="207"/>
      <c r="CY78" s="207"/>
      <c r="CZ78" s="207"/>
      <c r="DA78" s="207"/>
      <c r="DB78" s="207"/>
      <c r="DC78" s="207"/>
      <c r="DD78" s="207"/>
      <c r="DE78" s="207"/>
      <c r="DF78" s="207"/>
      <c r="DG78" s="207"/>
      <c r="DH78" s="207"/>
      <c r="DI78" s="207"/>
      <c r="DJ78" s="207"/>
      <c r="DK78" s="207"/>
      <c r="DL78" s="207"/>
      <c r="DM78" s="207"/>
      <c r="DN78" s="207"/>
      <c r="DO78" s="207"/>
      <c r="DP78" s="207"/>
      <c r="DQ78" s="207"/>
      <c r="DR78" s="207"/>
      <c r="DS78" s="207"/>
      <c r="DT78" s="207"/>
      <c r="DU78" s="207"/>
      <c r="DV78" s="207"/>
      <c r="DW78" s="207"/>
      <c r="DX78" s="207"/>
      <c r="DY78" s="207"/>
      <c r="DZ78" s="207"/>
      <c r="EA78" s="207"/>
      <c r="EB78" s="207"/>
      <c r="EC78" s="207"/>
      <c r="ED78" s="207"/>
      <c r="EE78" s="207"/>
      <c r="EF78" s="207"/>
      <c r="EG78" s="207"/>
      <c r="EH78" s="207"/>
      <c r="EI78" s="207"/>
      <c r="EJ78" s="207"/>
      <c r="EK78" s="207"/>
      <c r="EL78" s="207"/>
      <c r="EM78" s="207"/>
      <c r="EN78" s="207"/>
      <c r="EO78" s="207"/>
      <c r="EP78" s="207"/>
      <c r="EQ78" s="207"/>
      <c r="ER78" s="207"/>
      <c r="ES78" s="207"/>
      <c r="ET78" s="207"/>
      <c r="EU78" s="207"/>
      <c r="EV78" s="207"/>
      <c r="EW78" s="207"/>
      <c r="EX78" s="207"/>
      <c r="EY78" s="207"/>
      <c r="EZ78" s="207"/>
      <c r="FA78" s="207"/>
      <c r="FB78" s="207"/>
      <c r="FC78" s="207"/>
      <c r="FD78" s="207"/>
      <c r="FE78" s="207"/>
      <c r="FF78" s="207"/>
      <c r="FG78" s="207"/>
      <c r="FH78" s="207"/>
      <c r="FI78" s="207"/>
      <c r="FJ78" s="207"/>
      <c r="FK78" s="207"/>
      <c r="FL78" s="207"/>
      <c r="FM78" s="207"/>
      <c r="FN78" s="207"/>
      <c r="FO78" s="207"/>
      <c r="FP78" s="207"/>
      <c r="FQ78" s="207"/>
      <c r="FR78" s="207"/>
      <c r="FS78" s="207"/>
      <c r="FT78" s="207"/>
      <c r="FU78" s="207"/>
      <c r="FV78" s="207"/>
      <c r="FW78" s="207"/>
      <c r="FX78" s="207"/>
      <c r="FY78" s="207"/>
      <c r="FZ78" s="207"/>
      <c r="GA78" s="207"/>
      <c r="GB78" s="207"/>
      <c r="GC78" s="207"/>
      <c r="GD78" s="207"/>
      <c r="GE78" s="207"/>
      <c r="GF78" s="207"/>
      <c r="GG78" s="207"/>
      <c r="GH78" s="207"/>
      <c r="GI78" s="207"/>
      <c r="GJ78" s="207"/>
      <c r="GK78" s="207"/>
      <c r="GL78" s="207"/>
      <c r="GM78" s="207"/>
      <c r="GN78" s="207"/>
      <c r="GO78" s="207"/>
      <c r="GP78" s="207"/>
      <c r="GQ78" s="207"/>
      <c r="GR78" s="207"/>
      <c r="GS78" s="207"/>
      <c r="GT78" s="207"/>
      <c r="GU78" s="207"/>
      <c r="GV78" s="207"/>
      <c r="GW78" s="207"/>
      <c r="GX78" s="207"/>
      <c r="GY78" s="207"/>
      <c r="GZ78" s="207"/>
      <c r="HA78" s="207"/>
      <c r="HB78" s="207"/>
      <c r="HC78" s="207"/>
      <c r="HD78" s="207"/>
      <c r="HE78" s="207"/>
      <c r="HF78" s="207"/>
      <c r="HG78" s="207"/>
      <c r="HH78" s="207"/>
      <c r="HI78" s="207"/>
      <c r="HJ78" s="207"/>
      <c r="HK78" s="207"/>
      <c r="HL78" s="207"/>
      <c r="HM78" s="207"/>
      <c r="HN78" s="207"/>
      <c r="HO78" s="207"/>
      <c r="HP78" s="207"/>
      <c r="HQ78" s="207"/>
      <c r="HR78" s="207"/>
      <c r="HS78" s="207"/>
      <c r="HT78" s="207"/>
      <c r="HU78" s="207"/>
      <c r="HV78" s="207"/>
      <c r="HW78" s="207"/>
      <c r="HX78" s="207"/>
      <c r="HY78" s="207"/>
      <c r="HZ78" s="207"/>
      <c r="IA78" s="207"/>
      <c r="IB78" s="207"/>
      <c r="IC78" s="207"/>
      <c r="ID78" s="207"/>
      <c r="IE78" s="207"/>
      <c r="IF78" s="207"/>
      <c r="IG78" s="207"/>
      <c r="IH78" s="207"/>
      <c r="II78" s="207"/>
      <c r="IJ78" s="207"/>
      <c r="IK78" s="207"/>
      <c r="IL78" s="207"/>
      <c r="IM78" s="207"/>
      <c r="IN78" s="207"/>
      <c r="IO78" s="207"/>
      <c r="IP78" s="207"/>
    </row>
    <row r="79" spans="1:250" ht="24.0" customHeight="1" x14ac:dyDescent="0.15">
      <c r="A79" s="207"/>
      <c r="B79" s="1012"/>
      <c r="C79" s="207"/>
      <c r="D79" s="852"/>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c r="FG79" s="207"/>
      <c r="FH79" s="207"/>
      <c r="FI79" s="207"/>
      <c r="FJ79" s="207"/>
      <c r="FK79" s="207"/>
      <c r="FL79" s="207"/>
      <c r="FM79" s="207"/>
      <c r="FN79" s="207"/>
      <c r="FO79" s="207"/>
      <c r="FP79" s="207"/>
      <c r="FQ79" s="207"/>
      <c r="FR79" s="207"/>
      <c r="FS79" s="207"/>
      <c r="FT79" s="207"/>
      <c r="FU79" s="207"/>
      <c r="FV79" s="207"/>
      <c r="FW79" s="207"/>
      <c r="FX79" s="207"/>
      <c r="FY79" s="207"/>
      <c r="FZ79" s="207"/>
      <c r="GA79" s="207"/>
      <c r="GB79" s="207"/>
      <c r="GC79" s="207"/>
      <c r="GD79" s="207"/>
      <c r="GE79" s="207"/>
      <c r="GF79" s="207"/>
      <c r="GG79" s="207"/>
      <c r="GH79" s="207"/>
      <c r="GI79" s="207"/>
      <c r="GJ79" s="207"/>
      <c r="GK79" s="207"/>
      <c r="GL79" s="207"/>
      <c r="GM79" s="207"/>
      <c r="GN79" s="207"/>
      <c r="GO79" s="207"/>
      <c r="GP79" s="207"/>
      <c r="GQ79" s="207"/>
      <c r="GR79" s="207"/>
      <c r="GS79" s="207"/>
      <c r="GT79" s="207"/>
      <c r="GU79" s="207"/>
      <c r="GV79" s="207"/>
      <c r="GW79" s="207"/>
      <c r="GX79" s="207"/>
      <c r="GY79" s="207"/>
      <c r="GZ79" s="207"/>
      <c r="HA79" s="207"/>
      <c r="HB79" s="207"/>
      <c r="HC79" s="207"/>
      <c r="HD79" s="207"/>
      <c r="HE79" s="207"/>
      <c r="HF79" s="207"/>
      <c r="HG79" s="207"/>
      <c r="HH79" s="207"/>
      <c r="HI79" s="207"/>
      <c r="HJ79" s="207"/>
      <c r="HK79" s="207"/>
      <c r="HL79" s="207"/>
      <c r="HM79" s="207"/>
      <c r="HN79" s="207"/>
      <c r="HO79" s="207"/>
      <c r="HP79" s="207"/>
      <c r="HQ79" s="207"/>
      <c r="HR79" s="207"/>
      <c r="HS79" s="207"/>
      <c r="HT79" s="207"/>
      <c r="HU79" s="207"/>
      <c r="HV79" s="207"/>
      <c r="HW79" s="207"/>
      <c r="HX79" s="207"/>
      <c r="HY79" s="207"/>
      <c r="HZ79" s="207"/>
      <c r="IA79" s="207"/>
      <c r="IB79" s="207"/>
      <c r="IC79" s="207"/>
      <c r="ID79" s="207"/>
      <c r="IE79" s="207"/>
      <c r="IF79" s="207"/>
      <c r="IG79" s="207"/>
      <c r="IH79" s="207"/>
      <c r="II79" s="207"/>
      <c r="IJ79" s="207"/>
      <c r="IK79" s="207"/>
      <c r="IL79" s="207"/>
      <c r="IM79" s="207"/>
      <c r="IN79" s="207"/>
      <c r="IO79" s="207"/>
      <c r="IP79" s="207"/>
    </row>
    <row r="80" spans="1:250" ht="24.0" customHeight="1" x14ac:dyDescent="0.15">
      <c r="A80" s="207"/>
      <c r="B80" s="1012"/>
      <c r="C80" s="207"/>
      <c r="D80" s="852"/>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c r="GY80" s="207"/>
      <c r="GZ80" s="207"/>
      <c r="HA80" s="207"/>
      <c r="HB80" s="207"/>
      <c r="HC80" s="207"/>
      <c r="HD80" s="207"/>
      <c r="HE80" s="207"/>
      <c r="HF80" s="207"/>
      <c r="HG80" s="207"/>
      <c r="HH80" s="207"/>
      <c r="HI80" s="207"/>
      <c r="HJ80" s="207"/>
      <c r="HK80" s="207"/>
      <c r="HL80" s="207"/>
      <c r="HM80" s="207"/>
      <c r="HN80" s="207"/>
      <c r="HO80" s="207"/>
      <c r="HP80" s="207"/>
      <c r="HQ80" s="207"/>
      <c r="HR80" s="207"/>
      <c r="HS80" s="207"/>
      <c r="HT80" s="207"/>
      <c r="HU80" s="207"/>
      <c r="HV80" s="207"/>
      <c r="HW80" s="207"/>
      <c r="HX80" s="207"/>
      <c r="HY80" s="207"/>
      <c r="HZ80" s="207"/>
      <c r="IA80" s="207"/>
      <c r="IB80" s="207"/>
      <c r="IC80" s="207"/>
      <c r="ID80" s="207"/>
      <c r="IE80" s="207"/>
      <c r="IF80" s="207"/>
      <c r="IG80" s="207"/>
      <c r="IH80" s="207"/>
      <c r="II80" s="207"/>
      <c r="IJ80" s="207"/>
      <c r="IK80" s="207"/>
      <c r="IL80" s="207"/>
      <c r="IM80" s="207"/>
      <c r="IN80" s="207"/>
      <c r="IO80" s="207"/>
      <c r="IP80" s="207"/>
    </row>
    <row r="81" spans="1:250" ht="24.0" customHeight="1" x14ac:dyDescent="0.15">
      <c r="A81" s="207"/>
      <c r="B81" s="1012"/>
      <c r="C81" s="207"/>
      <c r="D81" s="852"/>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7"/>
      <c r="DG81" s="207"/>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7"/>
      <c r="EJ81" s="207"/>
      <c r="EK81" s="207"/>
      <c r="EL81" s="207"/>
      <c r="EM81" s="207"/>
      <c r="EN81" s="207"/>
      <c r="EO81" s="207"/>
      <c r="EP81" s="207"/>
      <c r="EQ81" s="207"/>
      <c r="ER81" s="207"/>
      <c r="ES81" s="207"/>
      <c r="ET81" s="207"/>
      <c r="EU81" s="207"/>
      <c r="EV81" s="207"/>
      <c r="EW81" s="207"/>
      <c r="EX81" s="207"/>
      <c r="EY81" s="207"/>
      <c r="EZ81" s="207"/>
      <c r="FA81" s="207"/>
      <c r="FB81" s="207"/>
      <c r="FC81" s="207"/>
      <c r="FD81" s="207"/>
      <c r="FE81" s="207"/>
      <c r="FF81" s="207"/>
      <c r="FG81" s="207"/>
      <c r="FH81" s="207"/>
      <c r="FI81" s="207"/>
      <c r="FJ81" s="207"/>
      <c r="FK81" s="207"/>
      <c r="FL81" s="207"/>
      <c r="FM81" s="207"/>
      <c r="FN81" s="207"/>
      <c r="FO81" s="207"/>
      <c r="FP81" s="207"/>
      <c r="FQ81" s="207"/>
      <c r="FR81" s="207"/>
      <c r="FS81" s="207"/>
      <c r="FT81" s="207"/>
      <c r="FU81" s="207"/>
      <c r="FV81" s="207"/>
      <c r="FW81" s="207"/>
      <c r="FX81" s="207"/>
      <c r="FY81" s="207"/>
      <c r="FZ81" s="207"/>
      <c r="GA81" s="207"/>
      <c r="GB81" s="207"/>
      <c r="GC81" s="207"/>
      <c r="GD81" s="207"/>
      <c r="GE81" s="207"/>
      <c r="GF81" s="207"/>
      <c r="GG81" s="207"/>
      <c r="GH81" s="207"/>
      <c r="GI81" s="207"/>
      <c r="GJ81" s="207"/>
      <c r="GK81" s="207"/>
      <c r="GL81" s="207"/>
      <c r="GM81" s="207"/>
      <c r="GN81" s="207"/>
      <c r="GO81" s="207"/>
      <c r="GP81" s="207"/>
      <c r="GQ81" s="207"/>
      <c r="GR81" s="207"/>
      <c r="GS81" s="207"/>
      <c r="GT81" s="207"/>
      <c r="GU81" s="207"/>
      <c r="GV81" s="207"/>
      <c r="GW81" s="207"/>
      <c r="GX81" s="207"/>
      <c r="GY81" s="207"/>
      <c r="GZ81" s="207"/>
      <c r="HA81" s="207"/>
      <c r="HB81" s="207"/>
      <c r="HC81" s="207"/>
      <c r="HD81" s="207"/>
      <c r="HE81" s="207"/>
      <c r="HF81" s="207"/>
      <c r="HG81" s="207"/>
      <c r="HH81" s="207"/>
      <c r="HI81" s="207"/>
      <c r="HJ81" s="207"/>
      <c r="HK81" s="207"/>
      <c r="HL81" s="207"/>
      <c r="HM81" s="207"/>
      <c r="HN81" s="207"/>
      <c r="HO81" s="207"/>
      <c r="HP81" s="207"/>
      <c r="HQ81" s="207"/>
      <c r="HR81" s="207"/>
      <c r="HS81" s="207"/>
      <c r="HT81" s="207"/>
      <c r="HU81" s="207"/>
      <c r="HV81" s="207"/>
      <c r="HW81" s="207"/>
      <c r="HX81" s="207"/>
      <c r="HY81" s="207"/>
      <c r="HZ81" s="207"/>
      <c r="IA81" s="207"/>
      <c r="IB81" s="207"/>
      <c r="IC81" s="207"/>
      <c r="ID81" s="207"/>
      <c r="IE81" s="207"/>
      <c r="IF81" s="207"/>
      <c r="IG81" s="207"/>
      <c r="IH81" s="207"/>
      <c r="II81" s="207"/>
      <c r="IJ81" s="207"/>
      <c r="IK81" s="207"/>
      <c r="IL81" s="207"/>
      <c r="IM81" s="207"/>
      <c r="IN81" s="207"/>
      <c r="IO81" s="207"/>
      <c r="IP81" s="207"/>
    </row>
    <row r="82" spans="1:250" ht="24.0" customHeight="1" x14ac:dyDescent="0.15">
      <c r="A82" s="207"/>
      <c r="B82" s="1012"/>
      <c r="C82" s="207"/>
      <c r="D82" s="852"/>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c r="FG82" s="207"/>
      <c r="FH82" s="207"/>
      <c r="FI82" s="207"/>
      <c r="FJ82" s="207"/>
      <c r="FK82" s="207"/>
      <c r="FL82" s="207"/>
      <c r="FM82" s="207"/>
      <c r="FN82" s="207"/>
      <c r="FO82" s="207"/>
      <c r="FP82" s="207"/>
      <c r="FQ82" s="207"/>
      <c r="FR82" s="207"/>
      <c r="FS82" s="207"/>
      <c r="FT82" s="207"/>
      <c r="FU82" s="207"/>
      <c r="FV82" s="207"/>
      <c r="FW82" s="207"/>
      <c r="FX82" s="207"/>
      <c r="FY82" s="207"/>
      <c r="FZ82" s="207"/>
      <c r="GA82" s="207"/>
      <c r="GB82" s="207"/>
      <c r="GC82" s="207"/>
      <c r="GD82" s="207"/>
      <c r="GE82" s="207"/>
      <c r="GF82" s="207"/>
      <c r="GG82" s="207"/>
      <c r="GH82" s="207"/>
      <c r="GI82" s="207"/>
      <c r="GJ82" s="207"/>
      <c r="GK82" s="207"/>
      <c r="GL82" s="207"/>
      <c r="GM82" s="207"/>
      <c r="GN82" s="207"/>
      <c r="GO82" s="207"/>
      <c r="GP82" s="207"/>
      <c r="GQ82" s="207"/>
      <c r="GR82" s="207"/>
      <c r="GS82" s="207"/>
      <c r="GT82" s="207"/>
      <c r="GU82" s="207"/>
      <c r="GV82" s="207"/>
      <c r="GW82" s="207"/>
      <c r="GX82" s="207"/>
      <c r="GY82" s="207"/>
      <c r="GZ82" s="207"/>
      <c r="HA82" s="207"/>
      <c r="HB82" s="207"/>
      <c r="HC82" s="207"/>
      <c r="HD82" s="207"/>
      <c r="HE82" s="207"/>
      <c r="HF82" s="207"/>
      <c r="HG82" s="207"/>
      <c r="HH82" s="207"/>
      <c r="HI82" s="207"/>
      <c r="HJ82" s="207"/>
      <c r="HK82" s="207"/>
      <c r="HL82" s="207"/>
      <c r="HM82" s="207"/>
      <c r="HN82" s="207"/>
      <c r="HO82" s="207"/>
      <c r="HP82" s="207"/>
      <c r="HQ82" s="207"/>
      <c r="HR82" s="207"/>
      <c r="HS82" s="207"/>
      <c r="HT82" s="207"/>
      <c r="HU82" s="207"/>
      <c r="HV82" s="207"/>
      <c r="HW82" s="207"/>
      <c r="HX82" s="207"/>
      <c r="HY82" s="207"/>
      <c r="HZ82" s="207"/>
      <c r="IA82" s="207"/>
      <c r="IB82" s="207"/>
      <c r="IC82" s="207"/>
      <c r="ID82" s="207"/>
      <c r="IE82" s="207"/>
      <c r="IF82" s="207"/>
      <c r="IG82" s="207"/>
      <c r="IH82" s="207"/>
      <c r="II82" s="207"/>
      <c r="IJ82" s="207"/>
      <c r="IK82" s="207"/>
      <c r="IL82" s="207"/>
      <c r="IM82" s="207"/>
      <c r="IN82" s="207"/>
      <c r="IO82" s="207"/>
      <c r="IP82" s="207"/>
    </row>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Y50"/>
  <sheetViews>
    <sheetView showGridLines="0" showZeros="0" zoomScaleNormal="100" topLeftCell="A25" workbookViewId="0">
      <selection activeCell="B10" activeCellId="0" sqref="B1:D1048576"/>
    </sheetView>
  </sheetViews>
  <sheetFormatPr defaultRowHeight="15.95" customHeight="1" defaultColWidth="8.0001220703125" x14ac:dyDescent="0.15"/>
  <cols>
    <col min="1" max="1" width="58.625" customWidth="1" style="276"/>
    <col min="2" max="4" width="17.875" customWidth="1" style="851"/>
    <col min="5" max="5" width="14.75" customWidth="1" style="276"/>
    <col min="6" max="6" width="10.625" customWidth="1" style="276"/>
    <col min="7" max="7" width="8.125" customWidth="1" style="276"/>
    <col min="8" max="8" width="9.375" customWidth="1" style="276"/>
    <col min="9" max="259" width="8.125" customWidth="1" style="276"/>
  </cols>
  <sheetData>
    <row r="1" spans="1:259" s="205" customFormat="1" ht="24.0" customHeight="1" x14ac:dyDescent="0.15">
      <c r="A1" s="210"/>
      <c r="B1" s="864"/>
      <c r="C1" s="864"/>
      <c r="D1" s="864"/>
      <c r="E1" s="210"/>
      <c r="F1" s="211"/>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277"/>
      <c r="FE1" s="277"/>
      <c r="FF1" s="277"/>
      <c r="FG1" s="277"/>
      <c r="FH1" s="277"/>
      <c r="FI1" s="277"/>
      <c r="FJ1" s="277"/>
      <c r="FK1" s="277"/>
      <c r="FL1" s="277"/>
      <c r="FM1" s="277"/>
      <c r="FN1" s="277"/>
      <c r="FO1" s="277"/>
      <c r="FP1" s="277"/>
      <c r="FQ1" s="277"/>
      <c r="FR1" s="277"/>
      <c r="FS1" s="277"/>
      <c r="FT1" s="277"/>
      <c r="FU1" s="277"/>
      <c r="FV1" s="277"/>
      <c r="FW1" s="277"/>
      <c r="FX1" s="277"/>
      <c r="FY1" s="277"/>
      <c r="FZ1" s="277"/>
      <c r="GA1" s="277"/>
      <c r="GB1" s="277"/>
      <c r="GC1" s="277"/>
      <c r="GD1" s="277"/>
      <c r="GE1" s="277"/>
      <c r="GF1" s="277"/>
      <c r="GG1" s="277"/>
      <c r="GH1" s="277"/>
      <c r="GI1" s="277"/>
      <c r="GJ1" s="277"/>
      <c r="GK1" s="277"/>
      <c r="GL1" s="277"/>
      <c r="GM1" s="277"/>
      <c r="GN1" s="277"/>
      <c r="GO1" s="277"/>
      <c r="GP1" s="277"/>
      <c r="GQ1" s="277"/>
      <c r="GR1" s="277"/>
      <c r="GS1" s="277"/>
      <c r="GT1" s="277"/>
      <c r="GU1" s="277"/>
      <c r="GV1" s="277"/>
      <c r="GW1" s="277"/>
      <c r="GX1" s="277"/>
      <c r="GY1" s="277"/>
      <c r="GZ1" s="277"/>
      <c r="HA1" s="277"/>
      <c r="HB1" s="277"/>
      <c r="HC1" s="277"/>
      <c r="HD1" s="277"/>
      <c r="HE1" s="277"/>
      <c r="HF1" s="277"/>
      <c r="HG1" s="277"/>
      <c r="HH1" s="277"/>
      <c r="HI1" s="277"/>
      <c r="HJ1" s="277"/>
      <c r="HK1" s="277"/>
      <c r="HL1" s="277"/>
      <c r="HM1" s="277"/>
      <c r="HN1" s="277"/>
      <c r="HO1" s="277"/>
      <c r="HP1" s="277"/>
      <c r="HQ1" s="277"/>
      <c r="HR1" s="277"/>
      <c r="HS1" s="277"/>
      <c r="HT1" s="277"/>
      <c r="HU1" s="277"/>
      <c r="HV1" s="277"/>
      <c r="HW1" s="277"/>
      <c r="HX1" s="277"/>
      <c r="HY1" s="277"/>
      <c r="HZ1" s="277"/>
      <c r="IA1" s="277"/>
      <c r="IB1" s="277"/>
      <c r="IC1" s="277"/>
      <c r="ID1" s="277"/>
      <c r="IE1" s="277"/>
      <c r="IF1" s="277"/>
      <c r="IG1" s="277"/>
      <c r="IH1" s="277"/>
      <c r="II1" s="277"/>
      <c r="IJ1" s="277"/>
      <c r="IK1" s="277"/>
      <c r="IL1" s="277"/>
      <c r="IM1" s="277"/>
      <c r="IN1" s="277"/>
      <c r="IO1" s="277"/>
      <c r="IP1" s="277"/>
      <c r="IQ1" s="277"/>
      <c r="IR1" s="277"/>
      <c r="IS1" s="277"/>
      <c r="IT1" s="277"/>
      <c r="IU1" s="277"/>
      <c r="IV1" s="277"/>
      <c r="IW1" s="277"/>
      <c r="IX1" s="277"/>
      <c r="IY1" s="277"/>
    </row>
    <row r="2" spans="1:6" s="272" customFormat="1" ht="42.5" customHeight="1" x14ac:dyDescent="0.15">
      <c r="A2" s="756" t="s">
        <v>619</v>
      </c>
      <c r="B2" s="1031"/>
      <c r="C2" s="1031"/>
      <c r="D2" s="1031"/>
      <c r="E2" s="760"/>
      <c r="F2" s="759"/>
    </row>
    <row r="3" spans="1:6" s="273" customFormat="1" ht="27.0" customHeight="1" x14ac:dyDescent="0.15">
      <c r="B3" s="1000"/>
      <c r="C3" s="1000"/>
      <c r="D3" s="1000"/>
      <c r="F3" s="217" t="s">
        <v>64</v>
      </c>
    </row>
    <row r="4" spans="1:259" s="274" customFormat="1" ht="30.0" customHeight="1" x14ac:dyDescent="0.15">
      <c r="A4" s="52" t="s">
        <v>2</v>
      </c>
      <c r="B4" s="941" t="s">
        <v>509</v>
      </c>
      <c r="C4" s="941" t="s">
        <v>336</v>
      </c>
      <c r="D4" s="941" t="s">
        <v>5</v>
      </c>
      <c r="E4" s="8" t="s">
        <v>510</v>
      </c>
      <c r="F4" s="8" t="s">
        <v>534</v>
      </c>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c r="IS4" s="283"/>
      <c r="IT4" s="283"/>
      <c r="IU4" s="283"/>
      <c r="IV4" s="283"/>
      <c r="IW4" s="283"/>
      <c r="IX4" s="283"/>
      <c r="IY4" s="283"/>
    </row>
    <row r="5" spans="1:259" ht="24.0" customHeight="1" x14ac:dyDescent="0.15">
      <c r="A5" s="285" t="s">
        <v>535</v>
      </c>
      <c r="B5" s="1030">
        <v>800</v>
      </c>
      <c r="C5" s="1030">
        <v>800</v>
      </c>
      <c r="D5" s="1030">
        <v>2953</v>
      </c>
      <c r="E5" s="255">
        <v>3.69125</v>
      </c>
      <c r="F5" s="255">
        <v>-0.38</v>
      </c>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c r="DD5" s="284"/>
      <c r="DE5" s="284"/>
      <c r="DF5" s="284"/>
      <c r="DG5" s="284"/>
      <c r="DH5" s="284"/>
      <c r="DI5" s="284"/>
      <c r="DJ5" s="284"/>
      <c r="DK5" s="284"/>
      <c r="DL5" s="284"/>
      <c r="DM5" s="284"/>
      <c r="DN5" s="284"/>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4"/>
      <c r="FA5" s="284"/>
      <c r="FB5" s="284"/>
      <c r="FC5" s="284"/>
      <c r="FD5" s="284"/>
      <c r="FE5" s="284"/>
      <c r="FF5" s="284"/>
      <c r="FG5" s="284"/>
      <c r="FH5" s="284"/>
      <c r="FI5" s="284"/>
      <c r="FJ5" s="284"/>
      <c r="FK5" s="284"/>
      <c r="FL5" s="284"/>
      <c r="FM5" s="284"/>
      <c r="FN5" s="284"/>
      <c r="FO5" s="284"/>
      <c r="FP5" s="284"/>
      <c r="FQ5" s="284"/>
      <c r="FR5" s="284"/>
      <c r="FS5" s="284"/>
      <c r="FT5" s="284"/>
      <c r="FU5" s="284"/>
      <c r="FV5" s="284"/>
      <c r="FW5" s="284"/>
      <c r="FX5" s="284"/>
      <c r="FY5" s="284"/>
      <c r="FZ5" s="284"/>
      <c r="GA5" s="284"/>
      <c r="GB5" s="284"/>
      <c r="GC5" s="284"/>
      <c r="GD5" s="284"/>
      <c r="GE5" s="284"/>
      <c r="GF5" s="284"/>
      <c r="GG5" s="284"/>
      <c r="GH5" s="284"/>
      <c r="GI5" s="284"/>
      <c r="GJ5" s="284"/>
      <c r="GK5" s="284"/>
      <c r="GL5" s="284"/>
      <c r="GM5" s="284"/>
      <c r="GN5" s="284"/>
      <c r="GO5" s="284"/>
      <c r="GP5" s="284"/>
      <c r="GQ5" s="284"/>
      <c r="GR5" s="284"/>
      <c r="GS5" s="284"/>
      <c r="GT5" s="284"/>
      <c r="GU5" s="284"/>
      <c r="GV5" s="284"/>
      <c r="GW5" s="284"/>
      <c r="GX5" s="284"/>
      <c r="GY5" s="284"/>
      <c r="GZ5" s="284"/>
      <c r="HA5" s="284"/>
      <c r="HB5" s="284"/>
      <c r="HC5" s="284"/>
      <c r="HD5" s="284"/>
      <c r="HE5" s="284"/>
      <c r="HF5" s="284"/>
      <c r="HG5" s="284"/>
      <c r="HH5" s="284"/>
      <c r="HI5" s="284"/>
      <c r="HJ5" s="284"/>
      <c r="HK5" s="284"/>
      <c r="HL5" s="284"/>
      <c r="HM5" s="284"/>
      <c r="HN5" s="284"/>
      <c r="HO5" s="284"/>
      <c r="HP5" s="284"/>
      <c r="HQ5" s="284"/>
      <c r="HR5" s="284"/>
      <c r="HS5" s="284"/>
      <c r="HT5" s="284"/>
      <c r="HU5" s="284"/>
      <c r="HV5" s="284"/>
      <c r="HW5" s="284"/>
      <c r="HX5" s="284"/>
      <c r="HY5" s="284"/>
      <c r="HZ5" s="284"/>
      <c r="IA5" s="284"/>
      <c r="IB5" s="284"/>
      <c r="IC5" s="284"/>
      <c r="ID5" s="284"/>
      <c r="IE5" s="284"/>
      <c r="IF5" s="284"/>
      <c r="IG5" s="284"/>
      <c r="IH5" s="284"/>
      <c r="II5" s="284"/>
      <c r="IJ5" s="284"/>
      <c r="IK5" s="284"/>
      <c r="IL5" s="284"/>
      <c r="IM5" s="284"/>
      <c r="IN5" s="284"/>
      <c r="IO5" s="284"/>
      <c r="IP5" s="284"/>
      <c r="IQ5" s="284"/>
      <c r="IR5" s="284"/>
      <c r="IS5" s="284"/>
      <c r="IT5" s="284"/>
      <c r="IU5" s="284"/>
      <c r="IV5" s="284"/>
      <c r="IW5" s="284"/>
      <c r="IX5" s="284"/>
      <c r="IY5" s="284"/>
    </row>
    <row r="6" spans="1:259" ht="24.0" customHeight="1" x14ac:dyDescent="0.15">
      <c r="A6" s="77" t="s">
        <v>536</v>
      </c>
      <c r="B6" s="1029"/>
      <c r="C6" s="1029"/>
      <c r="D6" s="1029"/>
      <c r="E6" s="259"/>
      <c r="F6" s="259"/>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c r="GC6" s="284"/>
      <c r="GD6" s="284"/>
      <c r="GE6" s="284"/>
      <c r="GF6" s="284"/>
      <c r="GG6" s="284"/>
      <c r="GH6" s="284"/>
      <c r="GI6" s="284"/>
      <c r="GJ6" s="284"/>
      <c r="GK6" s="284"/>
      <c r="GL6" s="284"/>
      <c r="GM6" s="284"/>
      <c r="GN6" s="284"/>
      <c r="GO6" s="284"/>
      <c r="GP6" s="284"/>
      <c r="GQ6" s="284"/>
      <c r="GR6" s="284"/>
      <c r="GS6" s="284"/>
      <c r="GT6" s="284"/>
      <c r="GU6" s="284"/>
      <c r="GV6" s="284"/>
      <c r="GW6" s="284"/>
      <c r="GX6" s="284"/>
      <c r="GY6" s="284"/>
      <c r="GZ6" s="284"/>
      <c r="HA6" s="284"/>
      <c r="HB6" s="284"/>
      <c r="HC6" s="284"/>
      <c r="HD6" s="284"/>
      <c r="HE6" s="284"/>
      <c r="HF6" s="284"/>
      <c r="HG6" s="284"/>
      <c r="HH6" s="284"/>
      <c r="HI6" s="284"/>
      <c r="HJ6" s="284"/>
      <c r="HK6" s="284"/>
      <c r="HL6" s="284"/>
      <c r="HM6" s="284"/>
      <c r="HN6" s="284"/>
      <c r="HO6" s="284"/>
      <c r="HP6" s="284"/>
      <c r="HQ6" s="284"/>
      <c r="HR6" s="284"/>
      <c r="HS6" s="284"/>
      <c r="HT6" s="284"/>
      <c r="HU6" s="284"/>
      <c r="HV6" s="284"/>
      <c r="HW6" s="284"/>
      <c r="HX6" s="284"/>
      <c r="HY6" s="284"/>
      <c r="HZ6" s="284"/>
      <c r="IA6" s="284"/>
      <c r="IB6" s="284"/>
      <c r="IC6" s="284"/>
      <c r="ID6" s="284"/>
      <c r="IE6" s="284"/>
      <c r="IF6" s="284"/>
      <c r="IG6" s="284"/>
      <c r="IH6" s="284"/>
      <c r="II6" s="284"/>
      <c r="IJ6" s="284"/>
      <c r="IK6" s="284"/>
      <c r="IL6" s="284"/>
      <c r="IM6" s="284"/>
      <c r="IN6" s="284"/>
      <c r="IO6" s="284"/>
      <c r="IP6" s="284"/>
      <c r="IQ6" s="284"/>
      <c r="IR6" s="284"/>
      <c r="IS6" s="284"/>
      <c r="IT6" s="284"/>
      <c r="IU6" s="284"/>
      <c r="IV6" s="284"/>
      <c r="IW6" s="284"/>
      <c r="IX6" s="284"/>
      <c r="IY6" s="284"/>
    </row>
    <row r="7" spans="1:259" ht="24.0" customHeight="1" x14ac:dyDescent="0.15">
      <c r="A7" s="77" t="s">
        <v>537</v>
      </c>
      <c r="B7" s="1029"/>
      <c r="C7" s="1029"/>
      <c r="D7" s="1029"/>
      <c r="E7" s="259"/>
      <c r="F7" s="259"/>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U7" s="284"/>
      <c r="BV7" s="284"/>
      <c r="BW7" s="284"/>
      <c r="BX7" s="284"/>
      <c r="BY7" s="284"/>
      <c r="BZ7" s="284"/>
      <c r="CA7" s="284"/>
      <c r="CB7" s="284"/>
      <c r="CC7" s="284"/>
      <c r="CD7" s="284"/>
      <c r="CE7" s="284"/>
      <c r="CF7" s="284"/>
      <c r="CG7" s="284"/>
      <c r="CH7" s="284"/>
      <c r="CI7" s="284"/>
      <c r="CJ7" s="284"/>
      <c r="CK7" s="284"/>
      <c r="CL7" s="284"/>
      <c r="CM7" s="284"/>
      <c r="CN7" s="284"/>
      <c r="CO7" s="284"/>
      <c r="CP7" s="284"/>
      <c r="CQ7" s="284"/>
      <c r="CR7" s="284"/>
      <c r="CS7" s="284"/>
      <c r="CT7" s="284"/>
      <c r="CU7" s="284"/>
      <c r="CV7" s="284"/>
      <c r="CW7" s="284"/>
      <c r="CX7" s="284"/>
      <c r="CY7" s="284"/>
      <c r="CZ7" s="284"/>
      <c r="DA7" s="284"/>
      <c r="DB7" s="284"/>
      <c r="DC7" s="284"/>
      <c r="DD7" s="284"/>
      <c r="DE7" s="284"/>
      <c r="DF7" s="284"/>
      <c r="DG7" s="284"/>
      <c r="DH7" s="284"/>
      <c r="DI7" s="284"/>
      <c r="DJ7" s="284"/>
      <c r="DK7" s="284"/>
      <c r="DL7" s="284"/>
      <c r="DM7" s="284"/>
      <c r="DN7" s="284"/>
      <c r="DO7" s="284"/>
      <c r="DP7" s="284"/>
      <c r="DQ7" s="284"/>
      <c r="DR7" s="284"/>
      <c r="DS7" s="284"/>
      <c r="DT7" s="284"/>
      <c r="DU7" s="284"/>
      <c r="DV7" s="284"/>
      <c r="DW7" s="284"/>
      <c r="DX7" s="284"/>
      <c r="DY7" s="284"/>
      <c r="DZ7" s="284"/>
      <c r="EA7" s="284"/>
      <c r="EB7" s="284"/>
      <c r="EC7" s="284"/>
      <c r="ED7" s="284"/>
      <c r="EE7" s="284"/>
      <c r="EF7" s="284"/>
      <c r="EG7" s="284"/>
      <c r="EH7" s="284"/>
      <c r="EI7" s="284"/>
      <c r="EJ7" s="284"/>
      <c r="EK7" s="284"/>
      <c r="EL7" s="284"/>
      <c r="EM7" s="284"/>
      <c r="EN7" s="284"/>
      <c r="EO7" s="284"/>
      <c r="EP7" s="284"/>
      <c r="EQ7" s="284"/>
      <c r="ER7" s="284"/>
      <c r="ES7" s="284"/>
      <c r="ET7" s="284"/>
      <c r="EU7" s="284"/>
      <c r="EV7" s="284"/>
      <c r="EW7" s="284"/>
      <c r="EX7" s="284"/>
      <c r="EY7" s="284"/>
      <c r="EZ7" s="284"/>
      <c r="FA7" s="284"/>
      <c r="FB7" s="284"/>
      <c r="FC7" s="284"/>
      <c r="FD7" s="284"/>
      <c r="FE7" s="284"/>
      <c r="FF7" s="284"/>
      <c r="FG7" s="284"/>
      <c r="FH7" s="284"/>
      <c r="FI7" s="284"/>
      <c r="FJ7" s="284"/>
      <c r="FK7" s="284"/>
      <c r="FL7" s="284"/>
      <c r="FM7" s="284"/>
      <c r="FN7" s="284"/>
      <c r="FO7" s="284"/>
      <c r="FP7" s="284"/>
      <c r="FQ7" s="284"/>
      <c r="FR7" s="284"/>
      <c r="FS7" s="284"/>
      <c r="FT7" s="284"/>
      <c r="FU7" s="284"/>
      <c r="FV7" s="284"/>
      <c r="FW7" s="284"/>
      <c r="FX7" s="284"/>
      <c r="FY7" s="284"/>
      <c r="FZ7" s="284"/>
      <c r="GA7" s="284"/>
      <c r="GB7" s="284"/>
      <c r="GC7" s="284"/>
      <c r="GD7" s="284"/>
      <c r="GE7" s="284"/>
      <c r="GF7" s="284"/>
      <c r="GG7" s="284"/>
      <c r="GH7" s="284"/>
      <c r="GI7" s="284"/>
      <c r="GJ7" s="284"/>
      <c r="GK7" s="284"/>
      <c r="GL7" s="284"/>
      <c r="GM7" s="284"/>
      <c r="GN7" s="284"/>
      <c r="GO7" s="284"/>
      <c r="GP7" s="284"/>
      <c r="GQ7" s="284"/>
      <c r="GR7" s="284"/>
      <c r="GS7" s="284"/>
      <c r="GT7" s="284"/>
      <c r="GU7" s="284"/>
      <c r="GV7" s="284"/>
      <c r="GW7" s="284"/>
      <c r="GX7" s="284"/>
      <c r="GY7" s="284"/>
      <c r="GZ7" s="284"/>
      <c r="HA7" s="284"/>
      <c r="HB7" s="284"/>
      <c r="HC7" s="284"/>
      <c r="HD7" s="284"/>
      <c r="HE7" s="284"/>
      <c r="HF7" s="284"/>
      <c r="HG7" s="284"/>
      <c r="HH7" s="284"/>
      <c r="HI7" s="284"/>
      <c r="HJ7" s="284"/>
      <c r="HK7" s="284"/>
      <c r="HL7" s="284"/>
      <c r="HM7" s="284"/>
      <c r="HN7" s="284"/>
      <c r="HO7" s="284"/>
      <c r="HP7" s="284"/>
      <c r="HQ7" s="284"/>
      <c r="HR7" s="284"/>
      <c r="HS7" s="284"/>
      <c r="HT7" s="284"/>
      <c r="HU7" s="284"/>
      <c r="HV7" s="284"/>
      <c r="HW7" s="284"/>
      <c r="HX7" s="284"/>
      <c r="HY7" s="284"/>
      <c r="HZ7" s="284"/>
      <c r="IA7" s="284"/>
      <c r="IB7" s="284"/>
      <c r="IC7" s="284"/>
      <c r="ID7" s="284"/>
      <c r="IE7" s="284"/>
      <c r="IF7" s="284"/>
      <c r="IG7" s="284"/>
      <c r="IH7" s="284"/>
      <c r="II7" s="284"/>
      <c r="IJ7" s="284"/>
      <c r="IK7" s="284"/>
      <c r="IL7" s="284"/>
      <c r="IM7" s="284"/>
      <c r="IN7" s="284"/>
      <c r="IO7" s="284"/>
      <c r="IP7" s="284"/>
      <c r="IQ7" s="284"/>
      <c r="IR7" s="284"/>
      <c r="IS7" s="284"/>
      <c r="IT7" s="284"/>
      <c r="IU7" s="284"/>
      <c r="IV7" s="284"/>
      <c r="IW7" s="284"/>
      <c r="IX7" s="284"/>
      <c r="IY7" s="284"/>
    </row>
    <row r="8" spans="1:259" ht="24.0" customHeight="1" x14ac:dyDescent="0.15">
      <c r="A8" s="77" t="s">
        <v>538</v>
      </c>
      <c r="B8" s="1029"/>
      <c r="C8" s="1029"/>
      <c r="D8" s="1029">
        <v>114</v>
      </c>
      <c r="E8" s="259"/>
      <c r="F8" s="259">
        <v>-0.1</v>
      </c>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284"/>
      <c r="DC8" s="284"/>
      <c r="DD8" s="284"/>
      <c r="DE8" s="284"/>
      <c r="DF8" s="284"/>
      <c r="DG8" s="284"/>
      <c r="DH8" s="284"/>
      <c r="DI8" s="284"/>
      <c r="DJ8" s="284"/>
      <c r="DK8" s="284"/>
      <c r="DL8" s="284"/>
      <c r="DM8" s="284"/>
      <c r="DN8" s="284"/>
      <c r="DO8" s="284"/>
      <c r="DP8" s="284"/>
      <c r="DQ8" s="284"/>
      <c r="DR8" s="284"/>
      <c r="DS8" s="284"/>
      <c r="DT8" s="284"/>
      <c r="DU8" s="284"/>
      <c r="DV8" s="284"/>
      <c r="DW8" s="284"/>
      <c r="DX8" s="284"/>
      <c r="DY8" s="284"/>
      <c r="DZ8" s="284"/>
      <c r="EA8" s="284"/>
      <c r="EB8" s="284"/>
      <c r="EC8" s="284"/>
      <c r="ED8" s="284"/>
      <c r="EE8" s="284"/>
      <c r="EF8" s="284"/>
      <c r="EG8" s="284"/>
      <c r="EH8" s="284"/>
      <c r="EI8" s="284"/>
      <c r="EJ8" s="284"/>
      <c r="EK8" s="284"/>
      <c r="EL8" s="284"/>
      <c r="EM8" s="284"/>
      <c r="EN8" s="284"/>
      <c r="EO8" s="284"/>
      <c r="EP8" s="284"/>
      <c r="EQ8" s="284"/>
      <c r="ER8" s="284"/>
      <c r="ES8" s="284"/>
      <c r="ET8" s="284"/>
      <c r="EU8" s="284"/>
      <c r="EV8" s="284"/>
      <c r="EW8" s="284"/>
      <c r="EX8" s="284"/>
      <c r="EY8" s="284"/>
      <c r="EZ8" s="284"/>
      <c r="FA8" s="284"/>
      <c r="FB8" s="284"/>
      <c r="FC8" s="284"/>
      <c r="FD8" s="284"/>
      <c r="FE8" s="284"/>
      <c r="FF8" s="284"/>
      <c r="FG8" s="284"/>
      <c r="FH8" s="284"/>
      <c r="FI8" s="284"/>
      <c r="FJ8" s="284"/>
      <c r="FK8" s="284"/>
      <c r="FL8" s="284"/>
      <c r="FM8" s="284"/>
      <c r="FN8" s="284"/>
      <c r="FO8" s="284"/>
      <c r="FP8" s="284"/>
      <c r="FQ8" s="284"/>
      <c r="FR8" s="284"/>
      <c r="FS8" s="284"/>
      <c r="FT8" s="284"/>
      <c r="FU8" s="284"/>
      <c r="FV8" s="284"/>
      <c r="FW8" s="284"/>
      <c r="FX8" s="284"/>
      <c r="FY8" s="284"/>
      <c r="FZ8" s="284"/>
      <c r="GA8" s="284"/>
      <c r="GB8" s="284"/>
      <c r="GC8" s="284"/>
      <c r="GD8" s="284"/>
      <c r="GE8" s="284"/>
      <c r="GF8" s="284"/>
      <c r="GG8" s="284"/>
      <c r="GH8" s="284"/>
      <c r="GI8" s="284"/>
      <c r="GJ8" s="284"/>
      <c r="GK8" s="284"/>
      <c r="GL8" s="284"/>
      <c r="GM8" s="284"/>
      <c r="GN8" s="284"/>
      <c r="GO8" s="284"/>
      <c r="GP8" s="284"/>
      <c r="GQ8" s="284"/>
      <c r="GR8" s="284"/>
      <c r="GS8" s="284"/>
      <c r="GT8" s="284"/>
      <c r="GU8" s="284"/>
      <c r="GV8" s="284"/>
      <c r="GW8" s="284"/>
      <c r="GX8" s="284"/>
      <c r="GY8" s="284"/>
      <c r="GZ8" s="284"/>
      <c r="HA8" s="284"/>
      <c r="HB8" s="284"/>
      <c r="HC8" s="284"/>
      <c r="HD8" s="284"/>
      <c r="HE8" s="284"/>
      <c r="HF8" s="284"/>
      <c r="HG8" s="284"/>
      <c r="HH8" s="284"/>
      <c r="HI8" s="284"/>
      <c r="HJ8" s="284"/>
      <c r="HK8" s="284"/>
      <c r="HL8" s="284"/>
      <c r="HM8" s="284"/>
      <c r="HN8" s="284"/>
      <c r="HO8" s="284"/>
      <c r="HP8" s="284"/>
      <c r="HQ8" s="284"/>
      <c r="HR8" s="284"/>
      <c r="HS8" s="284"/>
      <c r="HT8" s="284"/>
      <c r="HU8" s="284"/>
      <c r="HV8" s="284"/>
      <c r="HW8" s="284"/>
      <c r="HX8" s="284"/>
      <c r="HY8" s="284"/>
      <c r="HZ8" s="284"/>
      <c r="IA8" s="284"/>
      <c r="IB8" s="284"/>
      <c r="IC8" s="284"/>
      <c r="ID8" s="284"/>
      <c r="IE8" s="284"/>
      <c r="IF8" s="284"/>
      <c r="IG8" s="284"/>
      <c r="IH8" s="284"/>
      <c r="II8" s="284"/>
      <c r="IJ8" s="284"/>
      <c r="IK8" s="284"/>
      <c r="IL8" s="284"/>
      <c r="IM8" s="284"/>
      <c r="IN8" s="284"/>
      <c r="IO8" s="284"/>
      <c r="IP8" s="284"/>
      <c r="IQ8" s="284"/>
      <c r="IR8" s="284"/>
      <c r="IS8" s="284"/>
      <c r="IT8" s="284"/>
      <c r="IU8" s="284"/>
      <c r="IV8" s="284"/>
      <c r="IW8" s="284"/>
      <c r="IX8" s="284"/>
      <c r="IY8" s="284"/>
    </row>
    <row r="9" spans="1:259" ht="24.0" customHeight="1" x14ac:dyDescent="0.15">
      <c r="A9" s="77" t="s">
        <v>539</v>
      </c>
      <c r="B9" s="1029"/>
      <c r="C9" s="1029"/>
      <c r="D9" s="1029">
        <v>239</v>
      </c>
      <c r="E9" s="259"/>
      <c r="F9" s="259">
        <v>-0.1</v>
      </c>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c r="EU9" s="284"/>
      <c r="EV9" s="284"/>
      <c r="EW9" s="284"/>
      <c r="EX9" s="284"/>
      <c r="EY9" s="284"/>
      <c r="EZ9" s="284"/>
      <c r="FA9" s="284"/>
      <c r="FB9" s="284"/>
      <c r="FC9" s="284"/>
      <c r="FD9" s="284"/>
      <c r="FE9" s="284"/>
      <c r="FF9" s="284"/>
      <c r="FG9" s="284"/>
      <c r="FH9" s="284"/>
      <c r="FI9" s="284"/>
      <c r="FJ9" s="284"/>
      <c r="FK9" s="284"/>
      <c r="FL9" s="284"/>
      <c r="FM9" s="284"/>
      <c r="FN9" s="284"/>
      <c r="FO9" s="284"/>
      <c r="FP9" s="284"/>
      <c r="FQ9" s="284"/>
      <c r="FR9" s="284"/>
      <c r="FS9" s="284"/>
      <c r="FT9" s="284"/>
      <c r="FU9" s="284"/>
      <c r="FV9" s="284"/>
      <c r="FW9" s="284"/>
      <c r="FX9" s="284"/>
      <c r="FY9" s="284"/>
      <c r="FZ9" s="284"/>
      <c r="GA9" s="284"/>
      <c r="GB9" s="284"/>
      <c r="GC9" s="284"/>
      <c r="GD9" s="284"/>
      <c r="GE9" s="284"/>
      <c r="GF9" s="284"/>
      <c r="GG9" s="284"/>
      <c r="GH9" s="284"/>
      <c r="GI9" s="284"/>
      <c r="GJ9" s="284"/>
      <c r="GK9" s="284"/>
      <c r="GL9" s="284"/>
      <c r="GM9" s="284"/>
      <c r="GN9" s="284"/>
      <c r="GO9" s="284"/>
      <c r="GP9" s="284"/>
      <c r="GQ9" s="284"/>
      <c r="GR9" s="284"/>
      <c r="GS9" s="284"/>
      <c r="GT9" s="284"/>
      <c r="GU9" s="284"/>
      <c r="GV9" s="284"/>
      <c r="GW9" s="284"/>
      <c r="GX9" s="284"/>
      <c r="GY9" s="284"/>
      <c r="GZ9" s="284"/>
      <c r="HA9" s="284"/>
      <c r="HB9" s="284"/>
      <c r="HC9" s="284"/>
      <c r="HD9" s="284"/>
      <c r="HE9" s="284"/>
      <c r="HF9" s="284"/>
      <c r="HG9" s="284"/>
      <c r="HH9" s="284"/>
      <c r="HI9" s="284"/>
      <c r="HJ9" s="284"/>
      <c r="HK9" s="284"/>
      <c r="HL9" s="284"/>
      <c r="HM9" s="284"/>
      <c r="HN9" s="284"/>
      <c r="HO9" s="284"/>
      <c r="HP9" s="284"/>
      <c r="HQ9" s="284"/>
      <c r="HR9" s="284"/>
      <c r="HS9" s="284"/>
      <c r="HT9" s="284"/>
      <c r="HU9" s="284"/>
      <c r="HV9" s="284"/>
      <c r="HW9" s="284"/>
      <c r="HX9" s="284"/>
      <c r="HY9" s="284"/>
      <c r="HZ9" s="284"/>
      <c r="IA9" s="284"/>
      <c r="IB9" s="284"/>
      <c r="IC9" s="284"/>
      <c r="ID9" s="284"/>
      <c r="IE9" s="284"/>
      <c r="IF9" s="284"/>
      <c r="IG9" s="284"/>
      <c r="IH9" s="284"/>
      <c r="II9" s="284"/>
      <c r="IJ9" s="284"/>
      <c r="IK9" s="284"/>
      <c r="IL9" s="284"/>
      <c r="IM9" s="284"/>
      <c r="IN9" s="284"/>
      <c r="IO9" s="284"/>
      <c r="IP9" s="284"/>
      <c r="IQ9" s="284"/>
      <c r="IR9" s="284"/>
      <c r="IS9" s="284"/>
      <c r="IT9" s="284"/>
      <c r="IU9" s="284"/>
      <c r="IV9" s="284"/>
      <c r="IW9" s="284"/>
      <c r="IX9" s="284"/>
      <c r="IY9" s="284"/>
    </row>
    <row r="10" spans="1:259" ht="24.0" customHeight="1" x14ac:dyDescent="0.15">
      <c r="A10" s="77" t="s">
        <v>540</v>
      </c>
      <c r="B10" s="1029">
        <v>800</v>
      </c>
      <c r="C10" s="1029">
        <v>800</v>
      </c>
      <c r="D10" s="1029">
        <v>2508</v>
      </c>
      <c r="E10" s="259">
        <v>3.135</v>
      </c>
      <c r="F10" s="259">
        <v>-0.42</v>
      </c>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84"/>
      <c r="IR10" s="284"/>
      <c r="IS10" s="284"/>
      <c r="IT10" s="284"/>
      <c r="IU10" s="284"/>
      <c r="IV10" s="284"/>
      <c r="IW10" s="284"/>
      <c r="IX10" s="284"/>
      <c r="IY10" s="284"/>
    </row>
    <row r="11" spans="1:259" ht="24.0" customHeight="1" x14ac:dyDescent="0.15">
      <c r="A11" s="287" t="s">
        <v>541</v>
      </c>
      <c r="B11" s="1029"/>
      <c r="C11" s="1029"/>
      <c r="D11" s="1029">
        <v>1819</v>
      </c>
      <c r="E11" s="77"/>
      <c r="F11" s="259">
        <v>-0.1</v>
      </c>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c r="EY11" s="284"/>
      <c r="EZ11" s="284"/>
      <c r="FA11" s="284"/>
      <c r="FB11" s="284"/>
      <c r="FC11" s="284"/>
      <c r="FD11" s="284"/>
      <c r="FE11" s="284"/>
      <c r="FF11" s="284"/>
      <c r="FG11" s="284"/>
      <c r="FH11" s="284"/>
      <c r="FI11" s="284"/>
      <c r="FJ11" s="284"/>
      <c r="FK11" s="284"/>
      <c r="FL11" s="284"/>
      <c r="FM11" s="284"/>
      <c r="FN11" s="284"/>
      <c r="FO11" s="284"/>
      <c r="FP11" s="284"/>
      <c r="FQ11" s="284"/>
      <c r="FR11" s="284"/>
      <c r="FS11" s="284"/>
      <c r="FT11" s="284"/>
      <c r="FU11" s="284"/>
      <c r="FV11" s="284"/>
      <c r="FW11" s="284"/>
      <c r="FX11" s="284"/>
      <c r="FY11" s="284"/>
      <c r="FZ11" s="284"/>
      <c r="GA11" s="284"/>
      <c r="GB11" s="284"/>
      <c r="GC11" s="284"/>
      <c r="GD11" s="284"/>
      <c r="GE11" s="284"/>
      <c r="GF11" s="284"/>
      <c r="GG11" s="284"/>
      <c r="GH11" s="284"/>
      <c r="GI11" s="284"/>
      <c r="GJ11" s="284"/>
      <c r="GK11" s="284"/>
      <c r="GL11" s="284"/>
      <c r="GM11" s="284"/>
      <c r="GN11" s="284"/>
      <c r="GO11" s="284"/>
      <c r="GP11" s="284"/>
      <c r="GQ11" s="284"/>
      <c r="GR11" s="284"/>
      <c r="GS11" s="284"/>
      <c r="GT11" s="284"/>
      <c r="GU11" s="284"/>
      <c r="GV11" s="284"/>
      <c r="GW11" s="284"/>
      <c r="GX11" s="284"/>
      <c r="GY11" s="284"/>
      <c r="GZ11" s="284"/>
      <c r="HA11" s="284"/>
      <c r="HB11" s="284"/>
      <c r="HC11" s="284"/>
      <c r="HD11" s="284"/>
      <c r="HE11" s="284"/>
      <c r="HF11" s="284"/>
      <c r="HG11" s="284"/>
      <c r="HH11" s="284"/>
      <c r="HI11" s="284"/>
      <c r="HJ11" s="284"/>
      <c r="HK11" s="284"/>
      <c r="HL11" s="284"/>
      <c r="HM11" s="284"/>
      <c r="HN11" s="284"/>
      <c r="HO11" s="284"/>
      <c r="HP11" s="284"/>
      <c r="HQ11" s="284"/>
      <c r="HR11" s="284"/>
      <c r="HS11" s="284"/>
      <c r="HT11" s="284"/>
      <c r="HU11" s="284"/>
      <c r="HV11" s="284"/>
      <c r="HW11" s="284"/>
      <c r="HX11" s="284"/>
      <c r="HY11" s="284"/>
      <c r="HZ11" s="284"/>
      <c r="IA11" s="284"/>
      <c r="IB11" s="284"/>
      <c r="IC11" s="284"/>
      <c r="ID11" s="284"/>
      <c r="IE11" s="284"/>
      <c r="IF11" s="284"/>
      <c r="IG11" s="284"/>
      <c r="IH11" s="284"/>
      <c r="II11" s="284"/>
      <c r="IJ11" s="284"/>
      <c r="IK11" s="284"/>
      <c r="IL11" s="284"/>
      <c r="IM11" s="284"/>
      <c r="IN11" s="284"/>
      <c r="IO11" s="284"/>
      <c r="IP11" s="284"/>
      <c r="IQ11" s="284"/>
      <c r="IR11" s="284"/>
      <c r="IS11" s="284"/>
      <c r="IT11" s="284"/>
      <c r="IU11" s="284"/>
      <c r="IV11" s="284"/>
      <c r="IW11" s="284"/>
      <c r="IX11" s="284"/>
      <c r="IY11" s="284"/>
    </row>
    <row r="12" spans="1:259" ht="24.0" customHeight="1" x14ac:dyDescent="0.15">
      <c r="A12" s="287" t="s">
        <v>542</v>
      </c>
      <c r="B12" s="1029"/>
      <c r="C12" s="1029"/>
      <c r="D12" s="1029">
        <v>336</v>
      </c>
      <c r="E12" s="77"/>
      <c r="F12" s="259">
        <v>-0.84</v>
      </c>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c r="EU12" s="284"/>
      <c r="EV12" s="284"/>
      <c r="EW12" s="284"/>
      <c r="EX12" s="284"/>
      <c r="EY12" s="284"/>
      <c r="EZ12" s="284"/>
      <c r="FA12" s="284"/>
      <c r="FB12" s="284"/>
      <c r="FC12" s="284"/>
      <c r="FD12" s="284"/>
      <c r="FE12" s="284"/>
      <c r="FF12" s="284"/>
      <c r="FG12" s="284"/>
      <c r="FH12" s="284"/>
      <c r="FI12" s="284"/>
      <c r="FJ12" s="284"/>
      <c r="FK12" s="284"/>
      <c r="FL12" s="284"/>
      <c r="FM12" s="284"/>
      <c r="FN12" s="284"/>
      <c r="FO12" s="284"/>
      <c r="FP12" s="284"/>
      <c r="FQ12" s="284"/>
      <c r="FR12" s="284"/>
      <c r="FS12" s="284"/>
      <c r="FT12" s="284"/>
      <c r="FU12" s="284"/>
      <c r="FV12" s="284"/>
      <c r="FW12" s="284"/>
      <c r="FX12" s="284"/>
      <c r="FY12" s="284"/>
      <c r="FZ12" s="284"/>
      <c r="GA12" s="284"/>
      <c r="GB12" s="284"/>
      <c r="GC12" s="284"/>
      <c r="GD12" s="284"/>
      <c r="GE12" s="284"/>
      <c r="GF12" s="284"/>
      <c r="GG12" s="284"/>
      <c r="GH12" s="284"/>
      <c r="GI12" s="284"/>
      <c r="GJ12" s="284"/>
      <c r="GK12" s="284"/>
      <c r="GL12" s="284"/>
      <c r="GM12" s="284"/>
      <c r="GN12" s="284"/>
      <c r="GO12" s="284"/>
      <c r="GP12" s="284"/>
      <c r="GQ12" s="284"/>
      <c r="GR12" s="284"/>
      <c r="GS12" s="284"/>
      <c r="GT12" s="284"/>
      <c r="GU12" s="284"/>
      <c r="GV12" s="284"/>
      <c r="GW12" s="284"/>
      <c r="GX12" s="284"/>
      <c r="GY12" s="284"/>
      <c r="GZ12" s="284"/>
      <c r="HA12" s="284"/>
      <c r="HB12" s="284"/>
      <c r="HC12" s="284"/>
      <c r="HD12" s="284"/>
      <c r="HE12" s="284"/>
      <c r="HF12" s="284"/>
      <c r="HG12" s="284"/>
      <c r="HH12" s="284"/>
      <c r="HI12" s="284"/>
      <c r="HJ12" s="284"/>
      <c r="HK12" s="284"/>
      <c r="HL12" s="284"/>
      <c r="HM12" s="284"/>
      <c r="HN12" s="284"/>
      <c r="HO12" s="284"/>
      <c r="HP12" s="284"/>
      <c r="HQ12" s="284"/>
      <c r="HR12" s="284"/>
      <c r="HS12" s="284"/>
      <c r="HT12" s="284"/>
      <c r="HU12" s="284"/>
      <c r="HV12" s="284"/>
      <c r="HW12" s="284"/>
      <c r="HX12" s="284"/>
      <c r="HY12" s="284"/>
      <c r="HZ12" s="284"/>
      <c r="IA12" s="284"/>
      <c r="IB12" s="284"/>
      <c r="IC12" s="284"/>
      <c r="ID12" s="284"/>
      <c r="IE12" s="284"/>
      <c r="IF12" s="284"/>
      <c r="IG12" s="284"/>
      <c r="IH12" s="284"/>
      <c r="II12" s="284"/>
      <c r="IJ12" s="284"/>
      <c r="IK12" s="284"/>
      <c r="IL12" s="284"/>
      <c r="IM12" s="284"/>
      <c r="IN12" s="284"/>
      <c r="IO12" s="284"/>
      <c r="IP12" s="284"/>
      <c r="IQ12" s="284"/>
      <c r="IR12" s="284"/>
      <c r="IS12" s="284"/>
      <c r="IT12" s="284"/>
      <c r="IU12" s="284"/>
      <c r="IV12" s="284"/>
      <c r="IW12" s="284"/>
      <c r="IX12" s="284"/>
      <c r="IY12" s="284"/>
    </row>
    <row r="13" spans="1:259" ht="24.0" customHeight="1" x14ac:dyDescent="0.15">
      <c r="A13" s="287" t="s">
        <v>543</v>
      </c>
      <c r="B13" s="1029"/>
      <c r="C13" s="1029"/>
      <c r="D13" s="1029">
        <v>409</v>
      </c>
      <c r="E13" s="77"/>
      <c r="F13" s="259">
        <v>-0.86</v>
      </c>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4"/>
      <c r="DE13" s="284"/>
      <c r="DF13" s="284"/>
      <c r="DG13" s="284"/>
      <c r="DH13" s="284"/>
      <c r="DI13" s="284"/>
      <c r="DJ13" s="284"/>
      <c r="DK13" s="284"/>
      <c r="DL13" s="284"/>
      <c r="DM13" s="284"/>
      <c r="DN13" s="284"/>
      <c r="DO13" s="284"/>
      <c r="DP13" s="284"/>
      <c r="DQ13" s="284"/>
      <c r="DR13" s="284"/>
      <c r="DS13" s="284"/>
      <c r="DT13" s="284"/>
      <c r="DU13" s="284"/>
      <c r="DV13" s="284"/>
      <c r="DW13" s="284"/>
      <c r="DX13" s="284"/>
      <c r="DY13" s="284"/>
      <c r="DZ13" s="284"/>
      <c r="EA13" s="284"/>
      <c r="EB13" s="284"/>
      <c r="EC13" s="284"/>
      <c r="ED13" s="284"/>
      <c r="EE13" s="284"/>
      <c r="EF13" s="284"/>
      <c r="EG13" s="284"/>
      <c r="EH13" s="284"/>
      <c r="EI13" s="284"/>
      <c r="EJ13" s="284"/>
      <c r="EK13" s="284"/>
      <c r="EL13" s="284"/>
      <c r="EM13" s="284"/>
      <c r="EN13" s="284"/>
      <c r="EO13" s="284"/>
      <c r="EP13" s="284"/>
      <c r="EQ13" s="284"/>
      <c r="ER13" s="284"/>
      <c r="ES13" s="284"/>
      <c r="ET13" s="284"/>
      <c r="EU13" s="284"/>
      <c r="EV13" s="284"/>
      <c r="EW13" s="284"/>
      <c r="EX13" s="284"/>
      <c r="EY13" s="284"/>
      <c r="EZ13" s="284"/>
      <c r="FA13" s="284"/>
      <c r="FB13" s="284"/>
      <c r="FC13" s="284"/>
      <c r="FD13" s="284"/>
      <c r="FE13" s="284"/>
      <c r="FF13" s="284"/>
      <c r="FG13" s="284"/>
      <c r="FH13" s="284"/>
      <c r="FI13" s="284"/>
      <c r="FJ13" s="284"/>
      <c r="FK13" s="284"/>
      <c r="FL13" s="284"/>
      <c r="FM13" s="284"/>
      <c r="FN13" s="284"/>
      <c r="FO13" s="284"/>
      <c r="FP13" s="284"/>
      <c r="FQ13" s="284"/>
      <c r="FR13" s="284"/>
      <c r="FS13" s="284"/>
      <c r="FT13" s="284"/>
      <c r="FU13" s="284"/>
      <c r="FV13" s="284"/>
      <c r="FW13" s="284"/>
      <c r="FX13" s="284"/>
      <c r="FY13" s="284"/>
      <c r="FZ13" s="284"/>
      <c r="GA13" s="284"/>
      <c r="GB13" s="284"/>
      <c r="GC13" s="284"/>
      <c r="GD13" s="284"/>
      <c r="GE13" s="284"/>
      <c r="GF13" s="284"/>
      <c r="GG13" s="284"/>
      <c r="GH13" s="284"/>
      <c r="GI13" s="284"/>
      <c r="GJ13" s="284"/>
      <c r="GK13" s="284"/>
      <c r="GL13" s="284"/>
      <c r="GM13" s="284"/>
      <c r="GN13" s="284"/>
      <c r="GO13" s="284"/>
      <c r="GP13" s="284"/>
      <c r="GQ13" s="284"/>
      <c r="GR13" s="284"/>
      <c r="GS13" s="284"/>
      <c r="GT13" s="284"/>
      <c r="GU13" s="284"/>
      <c r="GV13" s="284"/>
      <c r="GW13" s="284"/>
      <c r="GX13" s="284"/>
      <c r="GY13" s="284"/>
      <c r="GZ13" s="284"/>
      <c r="HA13" s="284"/>
      <c r="HB13" s="284"/>
      <c r="HC13" s="284"/>
      <c r="HD13" s="284"/>
      <c r="HE13" s="284"/>
      <c r="HF13" s="284"/>
      <c r="HG13" s="284"/>
      <c r="HH13" s="284"/>
      <c r="HI13" s="284"/>
      <c r="HJ13" s="284"/>
      <c r="HK13" s="284"/>
      <c r="HL13" s="284"/>
      <c r="HM13" s="284"/>
      <c r="HN13" s="284"/>
      <c r="HO13" s="284"/>
      <c r="HP13" s="284"/>
      <c r="HQ13" s="284"/>
      <c r="HR13" s="284"/>
      <c r="HS13" s="284"/>
      <c r="HT13" s="284"/>
      <c r="HU13" s="284"/>
      <c r="HV13" s="284"/>
      <c r="HW13" s="284"/>
      <c r="HX13" s="284"/>
      <c r="HY13" s="284"/>
      <c r="HZ13" s="284"/>
      <c r="IA13" s="284"/>
      <c r="IB13" s="284"/>
      <c r="IC13" s="284"/>
      <c r="ID13" s="284"/>
      <c r="IE13" s="284"/>
      <c r="IF13" s="284"/>
      <c r="IG13" s="284"/>
      <c r="IH13" s="284"/>
      <c r="II13" s="284"/>
      <c r="IJ13" s="284"/>
      <c r="IK13" s="284"/>
      <c r="IL13" s="284"/>
      <c r="IM13" s="284"/>
      <c r="IN13" s="284"/>
      <c r="IO13" s="284"/>
      <c r="IP13" s="284"/>
      <c r="IQ13" s="284"/>
      <c r="IR13" s="284"/>
      <c r="IS13" s="284"/>
      <c r="IT13" s="284"/>
      <c r="IU13" s="284"/>
      <c r="IV13" s="284"/>
      <c r="IW13" s="284"/>
      <c r="IX13" s="284"/>
      <c r="IY13" s="284"/>
    </row>
    <row r="14" spans="1:259" ht="24.0" customHeight="1" x14ac:dyDescent="0.15">
      <c r="A14" s="287" t="s">
        <v>544</v>
      </c>
      <c r="B14" s="1029"/>
      <c r="C14" s="1029"/>
      <c r="D14" s="1029">
        <v>-56</v>
      </c>
      <c r="E14" s="77"/>
      <c r="F14" s="259">
        <v>0</v>
      </c>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c r="EU14" s="284"/>
      <c r="EV14" s="284"/>
      <c r="EW14" s="284"/>
      <c r="EX14" s="284"/>
      <c r="EY14" s="284"/>
      <c r="EZ14" s="284"/>
      <c r="FA14" s="284"/>
      <c r="FB14" s="284"/>
      <c r="FC14" s="284"/>
      <c r="FD14" s="284"/>
      <c r="FE14" s="284"/>
      <c r="FF14" s="284"/>
      <c r="FG14" s="284"/>
      <c r="FH14" s="284"/>
      <c r="FI14" s="284"/>
      <c r="FJ14" s="284"/>
      <c r="FK14" s="284"/>
      <c r="FL14" s="284"/>
      <c r="FM14" s="284"/>
      <c r="FN14" s="284"/>
      <c r="FO14" s="284"/>
      <c r="FP14" s="284"/>
      <c r="FQ14" s="284"/>
      <c r="FR14" s="284"/>
      <c r="FS14" s="284"/>
      <c r="FT14" s="284"/>
      <c r="FU14" s="284"/>
      <c r="FV14" s="284"/>
      <c r="FW14" s="284"/>
      <c r="FX14" s="284"/>
      <c r="FY14" s="284"/>
      <c r="FZ14" s="284"/>
      <c r="GA14" s="284"/>
      <c r="GB14" s="284"/>
      <c r="GC14" s="284"/>
      <c r="GD14" s="284"/>
      <c r="GE14" s="284"/>
      <c r="GF14" s="284"/>
      <c r="GG14" s="284"/>
      <c r="GH14" s="284"/>
      <c r="GI14" s="284"/>
      <c r="GJ14" s="284"/>
      <c r="GK14" s="284"/>
      <c r="GL14" s="284"/>
      <c r="GM14" s="284"/>
      <c r="GN14" s="284"/>
      <c r="GO14" s="284"/>
      <c r="GP14" s="284"/>
      <c r="GQ14" s="284"/>
      <c r="GR14" s="284"/>
      <c r="GS14" s="284"/>
      <c r="GT14" s="284"/>
      <c r="GU14" s="284"/>
      <c r="GV14" s="284"/>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c r="IF14" s="284"/>
      <c r="IG14" s="284"/>
      <c r="IH14" s="284"/>
      <c r="II14" s="284"/>
      <c r="IJ14" s="284"/>
      <c r="IK14" s="284"/>
      <c r="IL14" s="284"/>
      <c r="IM14" s="284"/>
      <c r="IN14" s="284"/>
      <c r="IO14" s="284"/>
      <c r="IP14" s="284"/>
      <c r="IQ14" s="284"/>
      <c r="IR14" s="284"/>
      <c r="IS14" s="284"/>
      <c r="IT14" s="284"/>
      <c r="IU14" s="284"/>
      <c r="IV14" s="284"/>
      <c r="IW14" s="284"/>
      <c r="IX14" s="284"/>
      <c r="IY14" s="284"/>
    </row>
    <row r="15" spans="1:259" ht="24.0" customHeight="1" x14ac:dyDescent="0.15">
      <c r="A15" s="287" t="s">
        <v>545</v>
      </c>
      <c r="B15" s="1029"/>
      <c r="C15" s="1029"/>
      <c r="D15" s="1029"/>
      <c r="E15" s="77"/>
      <c r="F15" s="259"/>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4"/>
      <c r="HC15" s="284"/>
      <c r="HD15" s="284"/>
      <c r="HE15" s="284"/>
      <c r="HF15" s="284"/>
      <c r="HG15" s="284"/>
      <c r="HH15" s="284"/>
      <c r="HI15" s="284"/>
      <c r="HJ15" s="284"/>
      <c r="HK15" s="284"/>
      <c r="HL15" s="284"/>
      <c r="HM15" s="284"/>
      <c r="HN15" s="284"/>
      <c r="HO15" s="284"/>
      <c r="HP15" s="284"/>
      <c r="HQ15" s="284"/>
      <c r="HR15" s="284"/>
      <c r="HS15" s="284"/>
      <c r="HT15" s="284"/>
      <c r="HU15" s="284"/>
      <c r="HV15" s="284"/>
      <c r="HW15" s="284"/>
      <c r="HX15" s="284"/>
      <c r="HY15" s="284"/>
      <c r="HZ15" s="284"/>
      <c r="IA15" s="284"/>
      <c r="IB15" s="284"/>
      <c r="IC15" s="284"/>
      <c r="ID15" s="284"/>
      <c r="IE15" s="284"/>
      <c r="IF15" s="284"/>
      <c r="IG15" s="284"/>
      <c r="IH15" s="284"/>
      <c r="II15" s="284"/>
      <c r="IJ15" s="284"/>
      <c r="IK15" s="284"/>
      <c r="IL15" s="284"/>
      <c r="IM15" s="284"/>
      <c r="IN15" s="284"/>
      <c r="IO15" s="284"/>
      <c r="IP15" s="284"/>
      <c r="IQ15" s="284"/>
      <c r="IR15" s="284"/>
      <c r="IS15" s="284"/>
      <c r="IT15" s="284"/>
      <c r="IU15" s="284"/>
      <c r="IV15" s="284"/>
      <c r="IW15" s="284"/>
      <c r="IX15" s="284"/>
      <c r="IY15" s="284"/>
    </row>
    <row r="16" spans="1:256" s="275" customFormat="1" ht="24.0" customHeight="1" x14ac:dyDescent="0.15">
      <c r="A16" s="288" t="s">
        <v>546</v>
      </c>
      <c r="B16" s="973"/>
      <c r="C16" s="973"/>
      <c r="D16" s="973">
        <v>92</v>
      </c>
      <c r="E16" s="288"/>
      <c r="F16" s="259">
        <v>1</v>
      </c>
      <c r="G16" s="284"/>
      <c r="H16" s="289"/>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4"/>
      <c r="HC16" s="284"/>
      <c r="HD16" s="284"/>
      <c r="HE16" s="284"/>
      <c r="HF16" s="284"/>
      <c r="HG16" s="284"/>
      <c r="HH16" s="284"/>
      <c r="HI16" s="284"/>
      <c r="HJ16" s="284"/>
      <c r="HK16" s="284"/>
      <c r="HL16" s="284"/>
      <c r="HM16" s="284"/>
      <c r="HN16" s="284"/>
      <c r="HO16" s="284"/>
      <c r="HP16" s="284"/>
      <c r="HQ16" s="284"/>
      <c r="HR16" s="284"/>
      <c r="HS16" s="284"/>
      <c r="HT16" s="284"/>
      <c r="HU16" s="284"/>
      <c r="HV16" s="284"/>
      <c r="HW16" s="284"/>
      <c r="HX16" s="284"/>
      <c r="HY16" s="284"/>
      <c r="HZ16" s="284"/>
      <c r="IA16" s="284"/>
      <c r="IB16" s="284"/>
      <c r="IC16" s="284"/>
      <c r="ID16" s="284"/>
      <c r="IE16" s="284"/>
      <c r="IF16" s="284"/>
      <c r="IG16" s="284"/>
      <c r="IH16" s="284"/>
      <c r="II16" s="284"/>
      <c r="IJ16" s="284"/>
      <c r="IK16" s="284"/>
      <c r="IL16" s="284"/>
      <c r="IM16" s="284"/>
      <c r="IN16" s="284"/>
      <c r="IO16" s="284"/>
      <c r="IP16" s="284"/>
      <c r="IQ16" s="284"/>
      <c r="IR16" s="284"/>
      <c r="IS16" s="284"/>
      <c r="IT16" s="284"/>
      <c r="IU16" s="284"/>
      <c r="IV16" s="284"/>
    </row>
    <row r="17" spans="1:259" ht="24.0" customHeight="1" x14ac:dyDescent="0.15">
      <c r="A17" s="77" t="s">
        <v>547</v>
      </c>
      <c r="B17" s="1029"/>
      <c r="C17" s="1029"/>
      <c r="D17" s="1029"/>
      <c r="E17" s="77"/>
      <c r="F17" s="259"/>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ht="24.0" customHeight="1" x14ac:dyDescent="0.15">
      <c r="A18" s="285" t="s">
        <v>548</v>
      </c>
      <c r="B18" s="1030"/>
      <c r="C18" s="1030"/>
      <c r="D18" s="1030"/>
      <c r="E18" s="285"/>
      <c r="F18" s="259"/>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ht="24.0" customHeight="1" x14ac:dyDescent="0.15">
      <c r="A19" s="77" t="s">
        <v>549</v>
      </c>
      <c r="B19" s="1029"/>
      <c r="C19" s="1029"/>
      <c r="D19" s="1029"/>
      <c r="E19" s="77"/>
      <c r="F19" s="259"/>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ht="24.0" customHeight="1" x14ac:dyDescent="0.15">
      <c r="A20" s="77" t="s">
        <v>550</v>
      </c>
      <c r="B20" s="1029"/>
      <c r="C20" s="1029"/>
      <c r="D20" s="1029"/>
      <c r="E20" s="77"/>
      <c r="F20" s="259"/>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ht="24.0" customHeight="1" x14ac:dyDescent="0.15">
      <c r="A21" s="77" t="s">
        <v>551</v>
      </c>
      <c r="B21" s="1029"/>
      <c r="C21" s="1029"/>
      <c r="D21" s="1029"/>
      <c r="E21" s="77"/>
      <c r="F21" s="259"/>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c r="IY21" s="284"/>
    </row>
    <row r="22" spans="1:259" ht="24.0" customHeight="1" x14ac:dyDescent="0.15">
      <c r="A22" s="77" t="s">
        <v>552</v>
      </c>
      <c r="B22" s="1029"/>
      <c r="C22" s="1029"/>
      <c r="D22" s="1029"/>
      <c r="E22" s="77"/>
      <c r="F22" s="259"/>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c r="IY22" s="284"/>
    </row>
    <row r="23" spans="1:259" ht="24.0" customHeight="1" x14ac:dyDescent="0.15">
      <c r="A23" s="77" t="s">
        <v>553</v>
      </c>
      <c r="B23" s="1029"/>
      <c r="C23" s="1029"/>
      <c r="D23" s="1029"/>
      <c r="E23" s="77"/>
      <c r="F23" s="259"/>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c r="FE23" s="284"/>
      <c r="FF23" s="284"/>
      <c r="FG23" s="284"/>
      <c r="FH23" s="284"/>
      <c r="FI23" s="284"/>
      <c r="FJ23" s="284"/>
      <c r="FK23" s="284"/>
      <c r="FL23" s="284"/>
      <c r="FM23" s="284"/>
      <c r="FN23" s="284"/>
      <c r="FO23" s="284"/>
      <c r="FP23" s="284"/>
      <c r="FQ23" s="284"/>
      <c r="FR23" s="284"/>
      <c r="FS23" s="284"/>
      <c r="FT23" s="284"/>
      <c r="FU23" s="284"/>
      <c r="FV23" s="284"/>
      <c r="FW23" s="284"/>
      <c r="FX23" s="284"/>
      <c r="FY23" s="284"/>
      <c r="FZ23" s="284"/>
      <c r="GA23" s="284"/>
      <c r="GB23" s="284"/>
      <c r="GC23" s="284"/>
      <c r="GD23" s="284"/>
      <c r="GE23" s="284"/>
      <c r="GF23" s="284"/>
      <c r="GG23" s="284"/>
      <c r="GH23" s="284"/>
      <c r="GI23" s="284"/>
      <c r="GJ23" s="284"/>
      <c r="GK23" s="284"/>
      <c r="GL23" s="284"/>
      <c r="GM23" s="284"/>
      <c r="GN23" s="284"/>
      <c r="GO23" s="284"/>
      <c r="GP23" s="284"/>
      <c r="GQ23" s="284"/>
      <c r="GR23" s="284"/>
      <c r="GS23" s="284"/>
      <c r="GT23" s="284"/>
      <c r="GU23" s="284"/>
      <c r="GV23" s="284"/>
      <c r="GW23" s="284"/>
      <c r="GX23" s="284"/>
      <c r="GY23" s="284"/>
      <c r="GZ23" s="284"/>
      <c r="HA23" s="284"/>
      <c r="HB23" s="284"/>
      <c r="HC23" s="284"/>
      <c r="HD23" s="284"/>
      <c r="HE23" s="284"/>
      <c r="HF23" s="284"/>
      <c r="HG23" s="284"/>
      <c r="HH23" s="284"/>
      <c r="HI23" s="284"/>
      <c r="HJ23" s="284"/>
      <c r="HK23" s="284"/>
      <c r="HL23" s="284"/>
      <c r="HM23" s="284"/>
      <c r="HN23" s="284"/>
      <c r="HO23" s="284"/>
      <c r="HP23" s="284"/>
      <c r="HQ23" s="284"/>
      <c r="HR23" s="284"/>
      <c r="HS23" s="284"/>
      <c r="HT23" s="284"/>
      <c r="HU23" s="284"/>
      <c r="HV23" s="284"/>
      <c r="HW23" s="284"/>
      <c r="HX23" s="284"/>
      <c r="HY23" s="284"/>
      <c r="HZ23" s="284"/>
      <c r="IA23" s="284"/>
      <c r="IB23" s="284"/>
      <c r="IC23" s="284"/>
      <c r="ID23" s="284"/>
      <c r="IE23" s="284"/>
      <c r="IF23" s="284"/>
      <c r="IG23" s="284"/>
      <c r="IH23" s="284"/>
      <c r="II23" s="284"/>
      <c r="IJ23" s="284"/>
      <c r="IK23" s="284"/>
      <c r="IL23" s="284"/>
      <c r="IM23" s="284"/>
      <c r="IN23" s="284"/>
      <c r="IO23" s="284"/>
      <c r="IP23" s="284"/>
      <c r="IQ23" s="284"/>
      <c r="IR23" s="284"/>
      <c r="IS23" s="284"/>
      <c r="IT23" s="284"/>
      <c r="IU23" s="284"/>
      <c r="IV23" s="284"/>
      <c r="IW23" s="284"/>
      <c r="IX23" s="284"/>
      <c r="IY23" s="284"/>
    </row>
    <row r="24" spans="1:259" ht="24.0" customHeight="1" x14ac:dyDescent="0.15">
      <c r="A24" s="77" t="s">
        <v>554</v>
      </c>
      <c r="B24" s="1029"/>
      <c r="C24" s="1029"/>
      <c r="D24" s="1029"/>
      <c r="E24" s="77"/>
      <c r="F24" s="259"/>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c r="GM24" s="284"/>
      <c r="GN24" s="284"/>
      <c r="GO24" s="284"/>
      <c r="GP24" s="284"/>
      <c r="GQ24" s="284"/>
      <c r="GR24" s="284"/>
      <c r="GS24" s="284"/>
      <c r="GT24" s="284"/>
      <c r="GU24" s="284"/>
      <c r="GV24" s="284"/>
      <c r="GW24" s="284"/>
      <c r="GX24" s="284"/>
      <c r="GY24" s="284"/>
      <c r="GZ24" s="284"/>
      <c r="HA24" s="284"/>
      <c r="HB24" s="284"/>
      <c r="HC24" s="284"/>
      <c r="HD24" s="284"/>
      <c r="HE24" s="284"/>
      <c r="HF24" s="284"/>
      <c r="HG24" s="284"/>
      <c r="HH24" s="284"/>
      <c r="HI24" s="284"/>
      <c r="HJ24" s="284"/>
      <c r="HK24" s="284"/>
      <c r="HL24" s="284"/>
      <c r="HM24" s="284"/>
      <c r="HN24" s="284"/>
      <c r="HO24" s="284"/>
      <c r="HP24" s="284"/>
      <c r="HQ24" s="284"/>
      <c r="HR24" s="284"/>
      <c r="HS24" s="284"/>
      <c r="HT24" s="284"/>
      <c r="HU24" s="284"/>
      <c r="HV24" s="284"/>
      <c r="HW24" s="284"/>
      <c r="HX24" s="284"/>
      <c r="HY24" s="284"/>
      <c r="HZ24" s="284"/>
      <c r="IA24" s="284"/>
      <c r="IB24" s="284"/>
      <c r="IC24" s="284"/>
      <c r="ID24" s="284"/>
      <c r="IE24" s="284"/>
      <c r="IF24" s="284"/>
      <c r="IG24" s="284"/>
      <c r="IH24" s="284"/>
      <c r="II24" s="284"/>
      <c r="IJ24" s="284"/>
      <c r="IK24" s="284"/>
      <c r="IL24" s="284"/>
      <c r="IM24" s="284"/>
      <c r="IN24" s="284"/>
      <c r="IO24" s="284"/>
      <c r="IP24" s="284"/>
      <c r="IQ24" s="284"/>
      <c r="IR24" s="284"/>
      <c r="IS24" s="284"/>
      <c r="IT24" s="284"/>
      <c r="IU24" s="284"/>
      <c r="IV24" s="284"/>
      <c r="IW24" s="284"/>
      <c r="IX24" s="284"/>
      <c r="IY24" s="284"/>
    </row>
    <row r="25" spans="1:259" ht="24.0" customHeight="1" x14ac:dyDescent="0.15">
      <c r="A25" s="77" t="s">
        <v>555</v>
      </c>
      <c r="B25" s="1029"/>
      <c r="C25" s="1029"/>
      <c r="D25" s="1029"/>
      <c r="E25" s="77"/>
      <c r="F25" s="259"/>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c r="IQ25" s="284"/>
      <c r="IR25" s="284"/>
      <c r="IS25" s="284"/>
      <c r="IT25" s="284"/>
      <c r="IU25" s="284"/>
      <c r="IV25" s="284"/>
      <c r="IW25" s="284"/>
      <c r="IX25" s="284"/>
      <c r="IY25" s="284"/>
    </row>
    <row r="26" spans="1:259" ht="24.0" customHeight="1" x14ac:dyDescent="0.15">
      <c r="A26" s="77" t="s">
        <v>556</v>
      </c>
      <c r="B26" s="1029"/>
      <c r="C26" s="1029"/>
      <c r="D26" s="1029"/>
      <c r="E26" s="77"/>
      <c r="F26" s="259"/>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c r="GY26" s="284"/>
      <c r="GZ26" s="284"/>
      <c r="HA26" s="284"/>
      <c r="HB26" s="284"/>
      <c r="HC26" s="284"/>
      <c r="HD26" s="284"/>
      <c r="HE26" s="284"/>
      <c r="HF26" s="284"/>
      <c r="HG26" s="284"/>
      <c r="HH26" s="284"/>
      <c r="HI26" s="284"/>
      <c r="HJ26" s="284"/>
      <c r="HK26" s="284"/>
      <c r="HL26" s="284"/>
      <c r="HM26" s="284"/>
      <c r="HN26" s="284"/>
      <c r="HO26" s="284"/>
      <c r="HP26" s="284"/>
      <c r="HQ26" s="284"/>
      <c r="HR26" s="284"/>
      <c r="HS26" s="284"/>
      <c r="HT26" s="284"/>
      <c r="HU26" s="284"/>
      <c r="HV26" s="284"/>
      <c r="HW26" s="284"/>
      <c r="HX26" s="284"/>
      <c r="HY26" s="284"/>
      <c r="HZ26" s="284"/>
      <c r="IA26" s="284"/>
      <c r="IB26" s="284"/>
      <c r="IC26" s="284"/>
      <c r="ID26" s="284"/>
      <c r="IE26" s="284"/>
      <c r="IF26" s="284"/>
      <c r="IG26" s="284"/>
      <c r="IH26" s="284"/>
      <c r="II26" s="284"/>
      <c r="IJ26" s="284"/>
      <c r="IK26" s="284"/>
      <c r="IL26" s="284"/>
      <c r="IM26" s="284"/>
      <c r="IN26" s="284"/>
      <c r="IO26" s="284"/>
      <c r="IP26" s="284"/>
      <c r="IQ26" s="284"/>
      <c r="IR26" s="284"/>
      <c r="IS26" s="284"/>
      <c r="IT26" s="284"/>
      <c r="IU26" s="284"/>
      <c r="IV26" s="284"/>
      <c r="IW26" s="284"/>
      <c r="IX26" s="284"/>
      <c r="IY26" s="284"/>
    </row>
    <row r="27" spans="1:259" ht="24.0" customHeight="1" x14ac:dyDescent="0.15">
      <c r="A27" s="77" t="s">
        <v>557</v>
      </c>
      <c r="B27" s="1029"/>
      <c r="C27" s="1029"/>
      <c r="D27" s="1029"/>
      <c r="E27" s="77"/>
      <c r="F27" s="259"/>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c r="HB27" s="284"/>
      <c r="HC27" s="284"/>
      <c r="HD27" s="284"/>
      <c r="HE27" s="284"/>
      <c r="HF27" s="284"/>
      <c r="HG27" s="284"/>
      <c r="HH27" s="284"/>
      <c r="HI27" s="284"/>
      <c r="HJ27" s="284"/>
      <c r="HK27" s="284"/>
      <c r="HL27" s="284"/>
      <c r="HM27" s="284"/>
      <c r="HN27" s="284"/>
      <c r="HO27" s="284"/>
      <c r="HP27" s="284"/>
      <c r="HQ27" s="284"/>
      <c r="HR27" s="284"/>
      <c r="HS27" s="284"/>
      <c r="HT27" s="284"/>
      <c r="HU27" s="284"/>
      <c r="HV27" s="284"/>
      <c r="HW27" s="284"/>
      <c r="HX27" s="284"/>
      <c r="HY27" s="284"/>
      <c r="HZ27" s="284"/>
      <c r="IA27" s="284"/>
      <c r="IB27" s="284"/>
      <c r="IC27" s="284"/>
      <c r="ID27" s="284"/>
      <c r="IE27" s="284"/>
      <c r="IF27" s="284"/>
      <c r="IG27" s="284"/>
      <c r="IH27" s="284"/>
      <c r="II27" s="284"/>
      <c r="IJ27" s="284"/>
      <c r="IK27" s="284"/>
      <c r="IL27" s="284"/>
      <c r="IM27" s="284"/>
      <c r="IN27" s="284"/>
      <c r="IO27" s="284"/>
      <c r="IP27" s="284"/>
      <c r="IQ27" s="284"/>
      <c r="IR27" s="284"/>
      <c r="IS27" s="284"/>
      <c r="IT27" s="284"/>
      <c r="IU27" s="284"/>
      <c r="IV27" s="284"/>
      <c r="IW27" s="284"/>
      <c r="IX27" s="284"/>
      <c r="IY27" s="284"/>
    </row>
    <row r="28" spans="1:259" ht="24.0" customHeight="1" x14ac:dyDescent="0.15">
      <c r="A28" s="77" t="s">
        <v>558</v>
      </c>
      <c r="B28" s="1029"/>
      <c r="C28" s="1029"/>
      <c r="D28" s="1029"/>
      <c r="E28" s="77"/>
      <c r="F28" s="259"/>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c r="CI28" s="284"/>
      <c r="CJ28" s="284"/>
      <c r="CK28" s="284"/>
      <c r="CL28" s="284"/>
      <c r="CM28" s="284"/>
      <c r="CN28" s="284"/>
      <c r="CO28" s="284"/>
      <c r="CP28" s="284"/>
      <c r="CQ28" s="284"/>
      <c r="CR28" s="284"/>
      <c r="CS28" s="284"/>
      <c r="CT28" s="284"/>
      <c r="CU28" s="284"/>
      <c r="CV28" s="284"/>
      <c r="CW28" s="284"/>
      <c r="CX28" s="284"/>
      <c r="CY28" s="284"/>
      <c r="CZ28" s="284"/>
      <c r="DA28" s="284"/>
      <c r="DB28" s="284"/>
      <c r="DC28" s="284"/>
      <c r="DD28" s="284"/>
      <c r="DE28" s="284"/>
      <c r="DF28" s="284"/>
      <c r="DG28" s="284"/>
      <c r="DH28" s="284"/>
      <c r="DI28" s="284"/>
      <c r="DJ28" s="284"/>
      <c r="DK28" s="284"/>
      <c r="DL28" s="284"/>
      <c r="DM28" s="284"/>
      <c r="DN28" s="284"/>
      <c r="DO28" s="284"/>
      <c r="DP28" s="284"/>
      <c r="DQ28" s="284"/>
      <c r="DR28" s="284"/>
      <c r="DS28" s="284"/>
      <c r="DT28" s="284"/>
      <c r="DU28" s="284"/>
      <c r="DV28" s="284"/>
      <c r="DW28" s="284"/>
      <c r="DX28" s="284"/>
      <c r="DY28" s="284"/>
      <c r="DZ28" s="284"/>
      <c r="EA28" s="284"/>
      <c r="EB28" s="284"/>
      <c r="EC28" s="284"/>
      <c r="ED28" s="284"/>
      <c r="EE28" s="284"/>
      <c r="EF28" s="284"/>
      <c r="EG28" s="284"/>
      <c r="EH28" s="284"/>
      <c r="EI28" s="284"/>
      <c r="EJ28" s="284"/>
      <c r="EK28" s="284"/>
      <c r="EL28" s="284"/>
      <c r="EM28" s="284"/>
      <c r="EN28" s="284"/>
      <c r="EO28" s="284"/>
      <c r="EP28" s="284"/>
      <c r="EQ28" s="284"/>
      <c r="ER28" s="284"/>
      <c r="ES28" s="284"/>
      <c r="ET28" s="284"/>
      <c r="EU28" s="284"/>
      <c r="EV28" s="284"/>
      <c r="EW28" s="284"/>
      <c r="EX28" s="284"/>
      <c r="EY28" s="284"/>
      <c r="EZ28" s="284"/>
      <c r="FA28" s="284"/>
      <c r="FB28" s="284"/>
      <c r="FC28" s="284"/>
      <c r="FD28" s="284"/>
      <c r="FE28" s="284"/>
      <c r="FF28" s="284"/>
      <c r="FG28" s="284"/>
      <c r="FH28" s="284"/>
      <c r="FI28" s="284"/>
      <c r="FJ28" s="284"/>
      <c r="FK28" s="284"/>
      <c r="FL28" s="284"/>
      <c r="FM28" s="284"/>
      <c r="FN28" s="284"/>
      <c r="FO28" s="284"/>
      <c r="FP28" s="284"/>
      <c r="FQ28" s="284"/>
      <c r="FR28" s="284"/>
      <c r="FS28" s="284"/>
      <c r="FT28" s="284"/>
      <c r="FU28" s="284"/>
      <c r="FV28" s="284"/>
      <c r="FW28" s="284"/>
      <c r="FX28" s="284"/>
      <c r="FY28" s="284"/>
      <c r="FZ28" s="284"/>
      <c r="GA28" s="284"/>
      <c r="GB28" s="284"/>
      <c r="GC28" s="284"/>
      <c r="GD28" s="284"/>
      <c r="GE28" s="284"/>
      <c r="GF28" s="284"/>
      <c r="GG28" s="284"/>
      <c r="GH28" s="284"/>
      <c r="GI28" s="284"/>
      <c r="GJ28" s="284"/>
      <c r="GK28" s="284"/>
      <c r="GL28" s="284"/>
      <c r="GM28" s="284"/>
      <c r="GN28" s="284"/>
      <c r="GO28" s="284"/>
      <c r="GP28" s="284"/>
      <c r="GQ28" s="284"/>
      <c r="GR28" s="284"/>
      <c r="GS28" s="284"/>
      <c r="GT28" s="284"/>
      <c r="GU28" s="284"/>
      <c r="GV28" s="284"/>
      <c r="GW28" s="284"/>
      <c r="GX28" s="284"/>
      <c r="GY28" s="284"/>
      <c r="GZ28" s="284"/>
      <c r="HA28" s="284"/>
      <c r="HB28" s="284"/>
      <c r="HC28" s="284"/>
      <c r="HD28" s="284"/>
      <c r="HE28" s="284"/>
      <c r="HF28" s="284"/>
      <c r="HG28" s="284"/>
      <c r="HH28" s="284"/>
      <c r="HI28" s="284"/>
      <c r="HJ28" s="284"/>
      <c r="HK28" s="284"/>
      <c r="HL28" s="284"/>
      <c r="HM28" s="284"/>
      <c r="HN28" s="284"/>
      <c r="HO28" s="284"/>
      <c r="HP28" s="284"/>
      <c r="HQ28" s="284"/>
      <c r="HR28" s="284"/>
      <c r="HS28" s="284"/>
      <c r="HT28" s="284"/>
      <c r="HU28" s="284"/>
      <c r="HV28" s="284"/>
      <c r="HW28" s="284"/>
      <c r="HX28" s="284"/>
      <c r="HY28" s="284"/>
      <c r="HZ28" s="284"/>
      <c r="IA28" s="284"/>
      <c r="IB28" s="284"/>
      <c r="IC28" s="284"/>
      <c r="ID28" s="284"/>
      <c r="IE28" s="284"/>
      <c r="IF28" s="284"/>
      <c r="IG28" s="284"/>
      <c r="IH28" s="284"/>
      <c r="II28" s="284"/>
      <c r="IJ28" s="284"/>
      <c r="IK28" s="284"/>
      <c r="IL28" s="284"/>
      <c r="IM28" s="284"/>
      <c r="IN28" s="284"/>
      <c r="IO28" s="284"/>
      <c r="IP28" s="284"/>
      <c r="IQ28" s="284"/>
      <c r="IR28" s="284"/>
      <c r="IS28" s="284"/>
      <c r="IT28" s="284"/>
      <c r="IU28" s="284"/>
      <c r="IV28" s="284"/>
      <c r="IW28" s="284"/>
      <c r="IX28" s="284"/>
      <c r="IY28" s="284"/>
    </row>
    <row r="29" spans="1:259" ht="24.0" customHeight="1" x14ac:dyDescent="0.15">
      <c r="A29" s="77" t="s">
        <v>559</v>
      </c>
      <c r="B29" s="1029"/>
      <c r="C29" s="1029"/>
      <c r="D29" s="1029"/>
      <c r="E29" s="77"/>
      <c r="F29" s="259"/>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c r="EU29" s="284"/>
      <c r="EV29" s="284"/>
      <c r="EW29" s="284"/>
      <c r="EX29" s="284"/>
      <c r="EY29" s="284"/>
      <c r="EZ29" s="284"/>
      <c r="FA29" s="284"/>
      <c r="FB29" s="284"/>
      <c r="FC29" s="284"/>
      <c r="FD29" s="284"/>
      <c r="FE29" s="284"/>
      <c r="FF29" s="284"/>
      <c r="FG29" s="284"/>
      <c r="FH29" s="284"/>
      <c r="FI29" s="284"/>
      <c r="FJ29" s="284"/>
      <c r="FK29" s="284"/>
      <c r="FL29" s="284"/>
      <c r="FM29" s="284"/>
      <c r="FN29" s="284"/>
      <c r="FO29" s="284"/>
      <c r="FP29" s="284"/>
      <c r="FQ29" s="284"/>
      <c r="FR29" s="284"/>
      <c r="FS29" s="284"/>
      <c r="FT29" s="284"/>
      <c r="FU29" s="284"/>
      <c r="FV29" s="284"/>
      <c r="FW29" s="284"/>
      <c r="FX29" s="284"/>
      <c r="FY29" s="284"/>
      <c r="FZ29" s="284"/>
      <c r="GA29" s="284"/>
      <c r="GB29" s="284"/>
      <c r="GC29" s="284"/>
      <c r="GD29" s="284"/>
      <c r="GE29" s="284"/>
      <c r="GF29" s="284"/>
      <c r="GG29" s="284"/>
      <c r="GH29" s="284"/>
      <c r="GI29" s="284"/>
      <c r="GJ29" s="284"/>
      <c r="GK29" s="284"/>
      <c r="GL29" s="284"/>
      <c r="GM29" s="284"/>
      <c r="GN29" s="284"/>
      <c r="GO29" s="284"/>
      <c r="GP29" s="284"/>
      <c r="GQ29" s="284"/>
      <c r="GR29" s="284"/>
      <c r="GS29" s="284"/>
      <c r="GT29" s="284"/>
      <c r="GU29" s="284"/>
      <c r="GV29" s="284"/>
      <c r="GW29" s="284"/>
      <c r="GX29" s="284"/>
      <c r="GY29" s="284"/>
      <c r="GZ29" s="284"/>
      <c r="HA29" s="284"/>
      <c r="HB29" s="284"/>
      <c r="HC29" s="284"/>
      <c r="HD29" s="284"/>
      <c r="HE29" s="284"/>
      <c r="HF29" s="284"/>
      <c r="HG29" s="284"/>
      <c r="HH29" s="284"/>
      <c r="HI29" s="284"/>
      <c r="HJ29" s="284"/>
      <c r="HK29" s="284"/>
      <c r="HL29" s="284"/>
      <c r="HM29" s="284"/>
      <c r="HN29" s="284"/>
      <c r="HO29" s="284"/>
      <c r="HP29" s="284"/>
      <c r="HQ29" s="284"/>
      <c r="HR29" s="284"/>
      <c r="HS29" s="284"/>
      <c r="HT29" s="284"/>
      <c r="HU29" s="284"/>
      <c r="HV29" s="284"/>
      <c r="HW29" s="284"/>
      <c r="HX29" s="284"/>
      <c r="HY29" s="284"/>
      <c r="HZ29" s="284"/>
      <c r="IA29" s="284"/>
      <c r="IB29" s="284"/>
      <c r="IC29" s="284"/>
      <c r="ID29" s="284"/>
      <c r="IE29" s="284"/>
      <c r="IF29" s="284"/>
      <c r="IG29" s="284"/>
      <c r="IH29" s="284"/>
      <c r="II29" s="284"/>
      <c r="IJ29" s="284"/>
      <c r="IK29" s="284"/>
      <c r="IL29" s="284"/>
      <c r="IM29" s="284"/>
      <c r="IN29" s="284"/>
      <c r="IO29" s="284"/>
      <c r="IP29" s="284"/>
      <c r="IQ29" s="284"/>
      <c r="IR29" s="284"/>
      <c r="IS29" s="284"/>
      <c r="IT29" s="284"/>
      <c r="IU29" s="284"/>
      <c r="IV29" s="284"/>
      <c r="IW29" s="284"/>
      <c r="IX29" s="284"/>
      <c r="IY29" s="284"/>
    </row>
    <row r="30" spans="1:259" ht="24.0" customHeight="1" x14ac:dyDescent="0.15">
      <c r="A30" s="77" t="s">
        <v>560</v>
      </c>
      <c r="B30" s="1029"/>
      <c r="C30" s="1029"/>
      <c r="D30" s="1029"/>
      <c r="E30" s="77"/>
      <c r="F30" s="259"/>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c r="GY30" s="284"/>
      <c r="GZ30" s="284"/>
      <c r="HA30" s="284"/>
      <c r="HB30" s="284"/>
      <c r="HC30" s="284"/>
      <c r="HD30" s="284"/>
      <c r="HE30" s="284"/>
      <c r="HF30" s="284"/>
      <c r="HG30" s="284"/>
      <c r="HH30" s="284"/>
      <c r="HI30" s="284"/>
      <c r="HJ30" s="284"/>
      <c r="HK30" s="284"/>
      <c r="HL30" s="284"/>
      <c r="HM30" s="284"/>
      <c r="HN30" s="284"/>
      <c r="HO30" s="284"/>
      <c r="HP30" s="284"/>
      <c r="HQ30" s="284"/>
      <c r="HR30" s="284"/>
      <c r="HS30" s="284"/>
      <c r="HT30" s="284"/>
      <c r="HU30" s="284"/>
      <c r="HV30" s="284"/>
      <c r="HW30" s="284"/>
      <c r="HX30" s="284"/>
      <c r="HY30" s="284"/>
      <c r="HZ30" s="284"/>
      <c r="IA30" s="284"/>
      <c r="IB30" s="284"/>
      <c r="IC30" s="284"/>
      <c r="ID30" s="284"/>
      <c r="IE30" s="284"/>
      <c r="IF30" s="284"/>
      <c r="IG30" s="284"/>
      <c r="IH30" s="284"/>
      <c r="II30" s="284"/>
      <c r="IJ30" s="284"/>
      <c r="IK30" s="284"/>
      <c r="IL30" s="284"/>
      <c r="IM30" s="284"/>
      <c r="IN30" s="284"/>
      <c r="IO30" s="284"/>
      <c r="IP30" s="284"/>
      <c r="IQ30" s="284"/>
      <c r="IR30" s="284"/>
      <c r="IS30" s="284"/>
      <c r="IT30" s="284"/>
      <c r="IU30" s="284"/>
      <c r="IV30" s="284"/>
      <c r="IW30" s="284"/>
      <c r="IX30" s="284"/>
      <c r="IY30" s="284"/>
    </row>
    <row r="31" spans="1:259" ht="24.0" customHeight="1" x14ac:dyDescent="0.15">
      <c r="A31" s="77" t="s">
        <v>561</v>
      </c>
      <c r="B31" s="1029"/>
      <c r="C31" s="1029"/>
      <c r="D31" s="1029"/>
      <c r="E31" s="77"/>
      <c r="F31" s="259"/>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284"/>
      <c r="CR31" s="284"/>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284"/>
      <c r="DT31" s="284"/>
      <c r="DU31" s="284"/>
      <c r="DV31" s="284"/>
      <c r="DW31" s="284"/>
      <c r="DX31" s="284"/>
      <c r="DY31" s="284"/>
      <c r="DZ31" s="284"/>
      <c r="EA31" s="284"/>
      <c r="EB31" s="284"/>
      <c r="EC31" s="284"/>
      <c r="ED31" s="284"/>
      <c r="EE31" s="284"/>
      <c r="EF31" s="284"/>
      <c r="EG31" s="284"/>
      <c r="EH31" s="284"/>
      <c r="EI31" s="284"/>
      <c r="EJ31" s="284"/>
      <c r="EK31" s="284"/>
      <c r="EL31" s="284"/>
      <c r="EM31" s="284"/>
      <c r="EN31" s="284"/>
      <c r="EO31" s="284"/>
      <c r="EP31" s="284"/>
      <c r="EQ31" s="284"/>
      <c r="ER31" s="284"/>
      <c r="ES31" s="284"/>
      <c r="ET31" s="284"/>
      <c r="EU31" s="284"/>
      <c r="EV31" s="284"/>
      <c r="EW31" s="284"/>
      <c r="EX31" s="284"/>
      <c r="EY31" s="284"/>
      <c r="EZ31" s="284"/>
      <c r="FA31" s="284"/>
      <c r="FB31" s="284"/>
      <c r="FC31" s="284"/>
      <c r="FD31" s="284"/>
      <c r="FE31" s="284"/>
      <c r="FF31" s="284"/>
      <c r="FG31" s="284"/>
      <c r="FH31" s="284"/>
      <c r="FI31" s="284"/>
      <c r="FJ31" s="284"/>
      <c r="FK31" s="284"/>
      <c r="FL31" s="284"/>
      <c r="FM31" s="284"/>
      <c r="FN31" s="284"/>
      <c r="FO31" s="284"/>
      <c r="FP31" s="284"/>
      <c r="FQ31" s="284"/>
      <c r="FR31" s="284"/>
      <c r="FS31" s="284"/>
      <c r="FT31" s="284"/>
      <c r="FU31" s="284"/>
      <c r="FV31" s="284"/>
      <c r="FW31" s="284"/>
      <c r="FX31" s="284"/>
      <c r="FY31" s="284"/>
      <c r="FZ31" s="284"/>
      <c r="GA31" s="284"/>
      <c r="GB31" s="284"/>
      <c r="GC31" s="284"/>
      <c r="GD31" s="284"/>
      <c r="GE31" s="284"/>
      <c r="GF31" s="284"/>
      <c r="GG31" s="284"/>
      <c r="GH31" s="284"/>
      <c r="GI31" s="284"/>
      <c r="GJ31" s="284"/>
      <c r="GK31" s="284"/>
      <c r="GL31" s="284"/>
      <c r="GM31" s="284"/>
      <c r="GN31" s="284"/>
      <c r="GO31" s="284"/>
      <c r="GP31" s="284"/>
      <c r="GQ31" s="284"/>
      <c r="GR31" s="284"/>
      <c r="GS31" s="284"/>
      <c r="GT31" s="284"/>
      <c r="GU31" s="284"/>
      <c r="GV31" s="284"/>
      <c r="GW31" s="284"/>
      <c r="GX31" s="284"/>
      <c r="GY31" s="284"/>
      <c r="GZ31" s="284"/>
      <c r="HA31" s="284"/>
      <c r="HB31" s="284"/>
      <c r="HC31" s="284"/>
      <c r="HD31" s="284"/>
      <c r="HE31" s="284"/>
      <c r="HF31" s="284"/>
      <c r="HG31" s="284"/>
      <c r="HH31" s="284"/>
      <c r="HI31" s="284"/>
      <c r="HJ31" s="284"/>
      <c r="HK31" s="284"/>
      <c r="HL31" s="284"/>
      <c r="HM31" s="284"/>
      <c r="HN31" s="284"/>
      <c r="HO31" s="284"/>
      <c r="HP31" s="284"/>
      <c r="HQ31" s="284"/>
      <c r="HR31" s="284"/>
      <c r="HS31" s="284"/>
      <c r="HT31" s="284"/>
      <c r="HU31" s="284"/>
      <c r="HV31" s="284"/>
      <c r="HW31" s="284"/>
      <c r="HX31" s="284"/>
      <c r="HY31" s="284"/>
      <c r="HZ31" s="284"/>
      <c r="IA31" s="284"/>
      <c r="IB31" s="284"/>
      <c r="IC31" s="284"/>
      <c r="ID31" s="284"/>
      <c r="IE31" s="284"/>
      <c r="IF31" s="284"/>
      <c r="IG31" s="284"/>
      <c r="IH31" s="284"/>
      <c r="II31" s="284"/>
      <c r="IJ31" s="284"/>
      <c r="IK31" s="284"/>
      <c r="IL31" s="284"/>
      <c r="IM31" s="284"/>
      <c r="IN31" s="284"/>
      <c r="IO31" s="284"/>
      <c r="IP31" s="284"/>
      <c r="IQ31" s="284"/>
      <c r="IR31" s="284"/>
      <c r="IS31" s="284"/>
      <c r="IT31" s="284"/>
      <c r="IU31" s="284"/>
      <c r="IV31" s="284"/>
      <c r="IW31" s="284"/>
      <c r="IX31" s="284"/>
      <c r="IY31" s="284"/>
    </row>
    <row r="32" spans="1:259" ht="24.0" customHeight="1" x14ac:dyDescent="0.15">
      <c r="A32" s="77" t="s">
        <v>562</v>
      </c>
      <c r="B32" s="1029"/>
      <c r="C32" s="1029"/>
      <c r="D32" s="1029"/>
      <c r="E32" s="77"/>
      <c r="F32" s="259"/>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c r="EU32" s="284"/>
      <c r="EV32" s="284"/>
      <c r="EW32" s="284"/>
      <c r="EX32" s="284"/>
      <c r="EY32" s="284"/>
      <c r="EZ32" s="284"/>
      <c r="FA32" s="284"/>
      <c r="FB32" s="284"/>
      <c r="FC32" s="284"/>
      <c r="FD32" s="284"/>
      <c r="FE32" s="284"/>
      <c r="FF32" s="284"/>
      <c r="FG32" s="284"/>
      <c r="FH32" s="284"/>
      <c r="FI32" s="284"/>
      <c r="FJ32" s="284"/>
      <c r="FK32" s="284"/>
      <c r="FL32" s="284"/>
      <c r="FM32" s="284"/>
      <c r="FN32" s="284"/>
      <c r="FO32" s="284"/>
      <c r="FP32" s="284"/>
      <c r="FQ32" s="284"/>
      <c r="FR32" s="284"/>
      <c r="FS32" s="284"/>
      <c r="FT32" s="284"/>
      <c r="FU32" s="284"/>
      <c r="FV32" s="284"/>
      <c r="FW32" s="284"/>
      <c r="FX32" s="284"/>
      <c r="FY32" s="284"/>
      <c r="FZ32" s="284"/>
      <c r="GA32" s="284"/>
      <c r="GB32" s="284"/>
      <c r="GC32" s="284"/>
      <c r="GD32" s="284"/>
      <c r="GE32" s="284"/>
      <c r="GF32" s="284"/>
      <c r="GG32" s="284"/>
      <c r="GH32" s="284"/>
      <c r="GI32" s="284"/>
      <c r="GJ32" s="284"/>
      <c r="GK32" s="284"/>
      <c r="GL32" s="284"/>
      <c r="GM32" s="284"/>
      <c r="GN32" s="284"/>
      <c r="GO32" s="284"/>
      <c r="GP32" s="284"/>
      <c r="GQ32" s="284"/>
      <c r="GR32" s="284"/>
      <c r="GS32" s="284"/>
      <c r="GT32" s="284"/>
      <c r="GU32" s="284"/>
      <c r="GV32" s="284"/>
      <c r="GW32" s="284"/>
      <c r="GX32" s="284"/>
      <c r="GY32" s="284"/>
      <c r="GZ32" s="284"/>
      <c r="HA32" s="284"/>
      <c r="HB32" s="284"/>
      <c r="HC32" s="284"/>
      <c r="HD32" s="284"/>
      <c r="HE32" s="284"/>
      <c r="HF32" s="284"/>
      <c r="HG32" s="284"/>
      <c r="HH32" s="284"/>
      <c r="HI32" s="284"/>
      <c r="HJ32" s="284"/>
      <c r="HK32" s="284"/>
      <c r="HL32" s="284"/>
      <c r="HM32" s="284"/>
      <c r="HN32" s="284"/>
      <c r="HO32" s="284"/>
      <c r="HP32" s="284"/>
      <c r="HQ32" s="284"/>
      <c r="HR32" s="284"/>
      <c r="HS32" s="284"/>
      <c r="HT32" s="284"/>
      <c r="HU32" s="284"/>
      <c r="HV32" s="284"/>
      <c r="HW32" s="284"/>
      <c r="HX32" s="284"/>
      <c r="HY32" s="284"/>
      <c r="HZ32" s="284"/>
      <c r="IA32" s="284"/>
      <c r="IB32" s="284"/>
      <c r="IC32" s="284"/>
      <c r="ID32" s="284"/>
      <c r="IE32" s="284"/>
      <c r="IF32" s="284"/>
      <c r="IG32" s="284"/>
      <c r="IH32" s="284"/>
      <c r="II32" s="284"/>
      <c r="IJ32" s="284"/>
      <c r="IK32" s="284"/>
      <c r="IL32" s="284"/>
      <c r="IM32" s="284"/>
      <c r="IN32" s="284"/>
      <c r="IO32" s="284"/>
      <c r="IP32" s="284"/>
      <c r="IQ32" s="284"/>
      <c r="IR32" s="284"/>
      <c r="IS32" s="284"/>
      <c r="IT32" s="284"/>
      <c r="IU32" s="284"/>
      <c r="IV32" s="284"/>
      <c r="IW32" s="284"/>
      <c r="IX32" s="284"/>
      <c r="IY32" s="284"/>
    </row>
    <row r="33" spans="1:259" ht="24.0" customHeight="1" x14ac:dyDescent="0.15">
      <c r="A33" s="77" t="s">
        <v>563</v>
      </c>
      <c r="B33" s="1029"/>
      <c r="C33" s="1029"/>
      <c r="D33" s="1029"/>
      <c r="E33" s="77"/>
      <c r="F33" s="259"/>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c r="IQ33" s="284"/>
      <c r="IR33" s="284"/>
      <c r="IS33" s="284"/>
      <c r="IT33" s="284"/>
      <c r="IU33" s="284"/>
      <c r="IV33" s="284"/>
      <c r="IW33" s="284"/>
      <c r="IX33" s="284"/>
      <c r="IY33" s="284"/>
    </row>
    <row r="34" spans="1:259" ht="24.0" customHeight="1" x14ac:dyDescent="0.15">
      <c r="A34" s="52" t="s">
        <v>564</v>
      </c>
      <c r="B34" s="898">
        <v>800</v>
      </c>
      <c r="C34" s="898">
        <v>800</v>
      </c>
      <c r="D34" s="898">
        <v>2953</v>
      </c>
      <c r="E34" s="662">
        <f>D34/B34</f>
        <v>3.69125</v>
      </c>
      <c r="F34" s="255">
        <v>-0.38</v>
      </c>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c r="CI34" s="284"/>
      <c r="CJ34" s="284"/>
      <c r="CK34" s="284"/>
      <c r="CL34" s="284"/>
      <c r="CM34" s="284"/>
      <c r="CN34" s="284"/>
      <c r="CO34" s="284"/>
      <c r="CP34" s="284"/>
      <c r="CQ34" s="284"/>
      <c r="CR34" s="284"/>
      <c r="CS34" s="284"/>
      <c r="CT34" s="284"/>
      <c r="CU34" s="284"/>
      <c r="CV34" s="284"/>
      <c r="CW34" s="284"/>
      <c r="CX34" s="284"/>
      <c r="CY34" s="284"/>
      <c r="CZ34" s="284"/>
      <c r="DA34" s="284"/>
      <c r="DB34" s="284"/>
      <c r="DC34" s="284"/>
      <c r="DD34" s="284"/>
      <c r="DE34" s="284"/>
      <c r="DF34" s="284"/>
      <c r="DG34" s="284"/>
      <c r="DH34" s="284"/>
      <c r="DI34" s="284"/>
      <c r="DJ34" s="284"/>
      <c r="DK34" s="284"/>
      <c r="DL34" s="284"/>
      <c r="DM34" s="284"/>
      <c r="DN34" s="284"/>
      <c r="DO34" s="284"/>
      <c r="DP34" s="284"/>
      <c r="DQ34" s="284"/>
      <c r="DR34" s="284"/>
      <c r="DS34" s="284"/>
      <c r="DT34" s="284"/>
      <c r="DU34" s="284"/>
      <c r="DV34" s="284"/>
      <c r="DW34" s="284"/>
      <c r="DX34" s="284"/>
      <c r="DY34" s="284"/>
      <c r="DZ34" s="284"/>
      <c r="EA34" s="284"/>
      <c r="EB34" s="284"/>
      <c r="EC34" s="284"/>
      <c r="ED34" s="284"/>
      <c r="EE34" s="284"/>
      <c r="EF34" s="284"/>
      <c r="EG34" s="284"/>
      <c r="EH34" s="284"/>
      <c r="EI34" s="284"/>
      <c r="EJ34" s="284"/>
      <c r="EK34" s="284"/>
      <c r="EL34" s="284"/>
      <c r="EM34" s="284"/>
      <c r="EN34" s="284"/>
      <c r="EO34" s="284"/>
      <c r="EP34" s="284"/>
      <c r="EQ34" s="284"/>
      <c r="ER34" s="284"/>
      <c r="ES34" s="284"/>
      <c r="ET34" s="284"/>
      <c r="EU34" s="284"/>
      <c r="EV34" s="284"/>
      <c r="EW34" s="284"/>
      <c r="EX34" s="284"/>
      <c r="EY34" s="284"/>
      <c r="EZ34" s="284"/>
      <c r="FA34" s="284"/>
      <c r="FB34" s="284"/>
      <c r="FC34" s="284"/>
      <c r="FD34" s="284"/>
      <c r="FE34" s="284"/>
      <c r="FF34" s="284"/>
      <c r="FG34" s="284"/>
      <c r="FH34" s="284"/>
      <c r="FI34" s="284"/>
      <c r="FJ34" s="284"/>
      <c r="FK34" s="284"/>
      <c r="FL34" s="284"/>
      <c r="FM34" s="284"/>
      <c r="FN34" s="284"/>
      <c r="FO34" s="284"/>
      <c r="FP34" s="284"/>
      <c r="FQ34" s="284"/>
      <c r="FR34" s="284"/>
      <c r="FS34" s="284"/>
      <c r="FT34" s="284"/>
      <c r="FU34" s="284"/>
      <c r="FV34" s="284"/>
      <c r="FW34" s="284"/>
      <c r="FX34" s="284"/>
      <c r="FY34" s="284"/>
      <c r="FZ34" s="284"/>
      <c r="GA34" s="284"/>
      <c r="GB34" s="284"/>
      <c r="GC34" s="284"/>
      <c r="GD34" s="284"/>
      <c r="GE34" s="284"/>
      <c r="GF34" s="284"/>
      <c r="GG34" s="284"/>
      <c r="GH34" s="284"/>
      <c r="GI34" s="284"/>
      <c r="GJ34" s="284"/>
      <c r="GK34" s="284"/>
      <c r="GL34" s="284"/>
      <c r="GM34" s="284"/>
      <c r="GN34" s="284"/>
      <c r="GO34" s="284"/>
      <c r="GP34" s="284"/>
      <c r="GQ34" s="284"/>
      <c r="GR34" s="284"/>
      <c r="GS34" s="284"/>
      <c r="GT34" s="284"/>
      <c r="GU34" s="284"/>
      <c r="GV34" s="284"/>
      <c r="GW34" s="284"/>
      <c r="GX34" s="284"/>
      <c r="GY34" s="284"/>
      <c r="GZ34" s="284"/>
      <c r="HA34" s="284"/>
      <c r="HB34" s="284"/>
      <c r="HC34" s="284"/>
      <c r="HD34" s="284"/>
      <c r="HE34" s="284"/>
      <c r="HF34" s="284"/>
      <c r="HG34" s="284"/>
      <c r="HH34" s="284"/>
      <c r="HI34" s="284"/>
      <c r="HJ34" s="284"/>
      <c r="HK34" s="284"/>
      <c r="HL34" s="284"/>
      <c r="HM34" s="284"/>
      <c r="HN34" s="284"/>
      <c r="HO34" s="284"/>
      <c r="HP34" s="284"/>
      <c r="HQ34" s="284"/>
      <c r="HR34" s="284"/>
      <c r="HS34" s="284"/>
      <c r="HT34" s="284"/>
      <c r="HU34" s="284"/>
      <c r="HV34" s="284"/>
      <c r="HW34" s="284"/>
      <c r="HX34" s="284"/>
      <c r="HY34" s="284"/>
      <c r="HZ34" s="284"/>
      <c r="IA34" s="284"/>
      <c r="IB34" s="284"/>
      <c r="IC34" s="284"/>
      <c r="ID34" s="284"/>
      <c r="IE34" s="284"/>
      <c r="IF34" s="284"/>
      <c r="IG34" s="284"/>
      <c r="IH34" s="284"/>
      <c r="II34" s="284"/>
      <c r="IJ34" s="284"/>
      <c r="IK34" s="284"/>
      <c r="IL34" s="284"/>
      <c r="IM34" s="284"/>
      <c r="IN34" s="284"/>
      <c r="IO34" s="284"/>
      <c r="IP34" s="284"/>
      <c r="IQ34" s="284"/>
      <c r="IR34" s="284"/>
      <c r="IS34" s="284"/>
      <c r="IT34" s="284"/>
      <c r="IU34" s="284"/>
      <c r="IV34" s="284"/>
      <c r="IW34" s="284"/>
      <c r="IX34" s="284"/>
      <c r="IY34" s="284"/>
    </row>
    <row r="35" spans="1:259" ht="24.0" customHeight="1" x14ac:dyDescent="0.15">
      <c r="A35" s="284"/>
      <c r="B35" s="852"/>
      <c r="C35" s="852"/>
      <c r="D35" s="852"/>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c r="EU35" s="284"/>
      <c r="EV35" s="284"/>
      <c r="EW35" s="284"/>
      <c r="EX35" s="284"/>
      <c r="EY35" s="284"/>
      <c r="EZ35" s="284"/>
      <c r="FA35" s="284"/>
      <c r="FB35" s="284"/>
      <c r="FC35" s="284"/>
      <c r="FD35" s="284"/>
      <c r="FE35" s="284"/>
      <c r="FF35" s="284"/>
      <c r="FG35" s="284"/>
      <c r="FH35" s="284"/>
      <c r="FI35" s="284"/>
      <c r="FJ35" s="284"/>
      <c r="FK35" s="284"/>
      <c r="FL35" s="284"/>
      <c r="FM35" s="284"/>
      <c r="FN35" s="284"/>
      <c r="FO35" s="284"/>
      <c r="FP35" s="284"/>
      <c r="FQ35" s="284"/>
      <c r="FR35" s="284"/>
      <c r="FS35" s="284"/>
      <c r="FT35" s="284"/>
      <c r="FU35" s="284"/>
      <c r="FV35" s="284"/>
      <c r="FW35" s="284"/>
      <c r="FX35" s="284"/>
      <c r="FY35" s="284"/>
      <c r="FZ35" s="284"/>
      <c r="GA35" s="284"/>
      <c r="GB35" s="284"/>
      <c r="GC35" s="284"/>
      <c r="GD35" s="284"/>
      <c r="GE35" s="284"/>
      <c r="GF35" s="284"/>
      <c r="GG35" s="284"/>
      <c r="GH35" s="284"/>
      <c r="GI35" s="284"/>
      <c r="GJ35" s="284"/>
      <c r="GK35" s="284"/>
      <c r="GL35" s="284"/>
      <c r="GM35" s="284"/>
      <c r="GN35" s="284"/>
      <c r="GO35" s="284"/>
      <c r="GP35" s="284"/>
      <c r="GQ35" s="284"/>
      <c r="GR35" s="284"/>
      <c r="GS35" s="284"/>
      <c r="GT35" s="284"/>
      <c r="GU35" s="284"/>
      <c r="GV35" s="284"/>
      <c r="GW35" s="284"/>
      <c r="GX35" s="284"/>
      <c r="GY35" s="284"/>
      <c r="GZ35" s="284"/>
      <c r="HA35" s="284"/>
      <c r="HB35" s="284"/>
      <c r="HC35" s="284"/>
      <c r="HD35" s="284"/>
      <c r="HE35" s="284"/>
      <c r="HF35" s="284"/>
      <c r="HG35" s="284"/>
      <c r="HH35" s="284"/>
      <c r="HI35" s="284"/>
      <c r="HJ35" s="284"/>
      <c r="HK35" s="284"/>
      <c r="HL35" s="284"/>
      <c r="HM35" s="284"/>
      <c r="HN35" s="284"/>
      <c r="HO35" s="284"/>
      <c r="HP35" s="284"/>
      <c r="HQ35" s="284"/>
      <c r="HR35" s="284"/>
      <c r="HS35" s="284"/>
      <c r="HT35" s="284"/>
      <c r="HU35" s="284"/>
      <c r="HV35" s="284"/>
      <c r="HW35" s="284"/>
      <c r="HX35" s="284"/>
      <c r="HY35" s="284"/>
      <c r="HZ35" s="284"/>
      <c r="IA35" s="284"/>
      <c r="IB35" s="284"/>
      <c r="IC35" s="284"/>
      <c r="ID35" s="284"/>
      <c r="IE35" s="284"/>
      <c r="IF35" s="284"/>
      <c r="IG35" s="284"/>
      <c r="IH35" s="284"/>
      <c r="II35" s="284"/>
      <c r="IJ35" s="284"/>
      <c r="IK35" s="284"/>
      <c r="IL35" s="284"/>
      <c r="IM35" s="284"/>
      <c r="IN35" s="284"/>
      <c r="IO35" s="284"/>
      <c r="IP35" s="284"/>
      <c r="IQ35" s="284"/>
      <c r="IR35" s="284"/>
      <c r="IS35" s="284"/>
      <c r="IT35" s="284"/>
      <c r="IU35" s="284"/>
      <c r="IV35" s="284"/>
      <c r="IW35" s="284"/>
      <c r="IX35" s="284"/>
      <c r="IY35" s="284"/>
    </row>
    <row r="36" spans="1:259" ht="24.0" customHeight="1" x14ac:dyDescent="0.15">
      <c r="A36" s="284"/>
      <c r="B36" s="852"/>
      <c r="C36" s="852"/>
      <c r="D36" s="852"/>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284"/>
      <c r="DP36" s="284"/>
      <c r="DQ36" s="284"/>
      <c r="DR36" s="284"/>
      <c r="DS36" s="284"/>
      <c r="DT36" s="284"/>
      <c r="DU36" s="284"/>
      <c r="DV36" s="284"/>
      <c r="DW36" s="284"/>
      <c r="DX36" s="284"/>
      <c r="DY36" s="284"/>
      <c r="DZ36" s="284"/>
      <c r="EA36" s="284"/>
      <c r="EB36" s="284"/>
      <c r="EC36" s="284"/>
      <c r="ED36" s="284"/>
      <c r="EE36" s="284"/>
      <c r="EF36" s="284"/>
      <c r="EG36" s="284"/>
      <c r="EH36" s="284"/>
      <c r="EI36" s="284"/>
      <c r="EJ36" s="284"/>
      <c r="EK36" s="284"/>
      <c r="EL36" s="284"/>
      <c r="EM36" s="284"/>
      <c r="EN36" s="284"/>
      <c r="EO36" s="284"/>
      <c r="EP36" s="284"/>
      <c r="EQ36" s="284"/>
      <c r="ER36" s="284"/>
      <c r="ES36" s="284"/>
      <c r="ET36" s="284"/>
      <c r="EU36" s="284"/>
      <c r="EV36" s="284"/>
      <c r="EW36" s="284"/>
      <c r="EX36" s="284"/>
      <c r="EY36" s="284"/>
      <c r="EZ36" s="284"/>
      <c r="FA36" s="284"/>
      <c r="FB36" s="284"/>
      <c r="FC36" s="284"/>
      <c r="FD36" s="284"/>
      <c r="FE36" s="284"/>
      <c r="FF36" s="284"/>
      <c r="FG36" s="284"/>
      <c r="FH36" s="284"/>
      <c r="FI36" s="284"/>
      <c r="FJ36" s="284"/>
      <c r="FK36" s="284"/>
      <c r="FL36" s="284"/>
      <c r="FM36" s="284"/>
      <c r="FN36" s="284"/>
      <c r="FO36" s="284"/>
      <c r="FP36" s="284"/>
      <c r="FQ36" s="284"/>
      <c r="FR36" s="284"/>
      <c r="FS36" s="284"/>
      <c r="FT36" s="284"/>
      <c r="FU36" s="284"/>
      <c r="FV36" s="284"/>
      <c r="FW36" s="284"/>
      <c r="FX36" s="284"/>
      <c r="FY36" s="284"/>
      <c r="FZ36" s="284"/>
      <c r="GA36" s="284"/>
      <c r="GB36" s="284"/>
      <c r="GC36" s="284"/>
      <c r="GD36" s="284"/>
      <c r="GE36" s="284"/>
      <c r="GF36" s="284"/>
      <c r="GG36" s="284"/>
      <c r="GH36" s="284"/>
      <c r="GI36" s="284"/>
      <c r="GJ36" s="284"/>
      <c r="GK36" s="284"/>
      <c r="GL36" s="284"/>
      <c r="GM36" s="284"/>
      <c r="GN36" s="284"/>
      <c r="GO36" s="284"/>
      <c r="GP36" s="284"/>
      <c r="GQ36" s="284"/>
      <c r="GR36" s="284"/>
      <c r="GS36" s="284"/>
      <c r="GT36" s="284"/>
      <c r="GU36" s="284"/>
      <c r="GV36" s="284"/>
      <c r="GW36" s="284"/>
      <c r="GX36" s="284"/>
      <c r="GY36" s="284"/>
      <c r="GZ36" s="284"/>
      <c r="HA36" s="284"/>
      <c r="HB36" s="284"/>
      <c r="HC36" s="284"/>
      <c r="HD36" s="284"/>
      <c r="HE36" s="284"/>
      <c r="HF36" s="284"/>
      <c r="HG36" s="284"/>
      <c r="HH36" s="284"/>
      <c r="HI36" s="284"/>
      <c r="HJ36" s="284"/>
      <c r="HK36" s="284"/>
      <c r="HL36" s="284"/>
      <c r="HM36" s="284"/>
      <c r="HN36" s="284"/>
      <c r="HO36" s="284"/>
      <c r="HP36" s="284"/>
      <c r="HQ36" s="284"/>
      <c r="HR36" s="284"/>
      <c r="HS36" s="284"/>
      <c r="HT36" s="284"/>
      <c r="HU36" s="284"/>
      <c r="HV36" s="284"/>
      <c r="HW36" s="284"/>
      <c r="HX36" s="284"/>
      <c r="HY36" s="284"/>
      <c r="HZ36" s="284"/>
      <c r="IA36" s="284"/>
      <c r="IB36" s="284"/>
      <c r="IC36" s="284"/>
      <c r="ID36" s="284"/>
      <c r="IE36" s="284"/>
      <c r="IF36" s="284"/>
      <c r="IG36" s="284"/>
      <c r="IH36" s="284"/>
      <c r="II36" s="284"/>
      <c r="IJ36" s="284"/>
      <c r="IK36" s="284"/>
      <c r="IL36" s="284"/>
      <c r="IM36" s="284"/>
      <c r="IN36" s="284"/>
      <c r="IO36" s="284"/>
      <c r="IP36" s="284"/>
      <c r="IQ36" s="284"/>
      <c r="IR36" s="284"/>
      <c r="IS36" s="284"/>
      <c r="IT36" s="284"/>
      <c r="IU36" s="284"/>
      <c r="IV36" s="284"/>
      <c r="IW36" s="284"/>
      <c r="IX36" s="284"/>
      <c r="IY36" s="284"/>
    </row>
    <row r="37" spans="1:259" ht="24.0" customHeight="1" x14ac:dyDescent="0.15">
      <c r="A37" s="284"/>
      <c r="B37" s="852"/>
      <c r="C37" s="852"/>
      <c r="D37" s="852"/>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c r="DB37" s="284"/>
      <c r="DC37" s="284"/>
      <c r="DD37" s="284"/>
      <c r="DE37" s="284"/>
      <c r="DF37" s="284"/>
      <c r="DG37" s="284"/>
      <c r="DH37" s="284"/>
      <c r="DI37" s="284"/>
      <c r="DJ37" s="284"/>
      <c r="DK37" s="284"/>
      <c r="DL37" s="284"/>
      <c r="DM37" s="284"/>
      <c r="DN37" s="284"/>
      <c r="DO37" s="284"/>
      <c r="DP37" s="284"/>
      <c r="DQ37" s="284"/>
      <c r="DR37" s="284"/>
      <c r="DS37" s="284"/>
      <c r="DT37" s="284"/>
      <c r="DU37" s="284"/>
      <c r="DV37" s="284"/>
      <c r="DW37" s="284"/>
      <c r="DX37" s="284"/>
      <c r="DY37" s="284"/>
      <c r="DZ37" s="284"/>
      <c r="EA37" s="284"/>
      <c r="EB37" s="284"/>
      <c r="EC37" s="284"/>
      <c r="ED37" s="284"/>
      <c r="EE37" s="284"/>
      <c r="EF37" s="284"/>
      <c r="EG37" s="284"/>
      <c r="EH37" s="284"/>
      <c r="EI37" s="284"/>
      <c r="EJ37" s="284"/>
      <c r="EK37" s="284"/>
      <c r="EL37" s="284"/>
      <c r="EM37" s="284"/>
      <c r="EN37" s="284"/>
      <c r="EO37" s="284"/>
      <c r="EP37" s="284"/>
      <c r="EQ37" s="284"/>
      <c r="ER37" s="284"/>
      <c r="ES37" s="284"/>
      <c r="ET37" s="284"/>
      <c r="EU37" s="284"/>
      <c r="EV37" s="284"/>
      <c r="EW37" s="284"/>
      <c r="EX37" s="284"/>
      <c r="EY37" s="284"/>
      <c r="EZ37" s="284"/>
      <c r="FA37" s="284"/>
      <c r="FB37" s="284"/>
      <c r="FC37" s="284"/>
      <c r="FD37" s="284"/>
      <c r="FE37" s="284"/>
      <c r="FF37" s="284"/>
      <c r="FG37" s="284"/>
      <c r="FH37" s="284"/>
      <c r="FI37" s="284"/>
      <c r="FJ37" s="284"/>
      <c r="FK37" s="284"/>
      <c r="FL37" s="284"/>
      <c r="FM37" s="284"/>
      <c r="FN37" s="284"/>
      <c r="FO37" s="284"/>
      <c r="FP37" s="284"/>
      <c r="FQ37" s="284"/>
      <c r="FR37" s="284"/>
      <c r="FS37" s="284"/>
      <c r="FT37" s="284"/>
      <c r="FU37" s="284"/>
      <c r="FV37" s="284"/>
      <c r="FW37" s="284"/>
      <c r="FX37" s="284"/>
      <c r="FY37" s="284"/>
      <c r="FZ37" s="284"/>
      <c r="GA37" s="284"/>
      <c r="GB37" s="284"/>
      <c r="GC37" s="284"/>
      <c r="GD37" s="284"/>
      <c r="GE37" s="284"/>
      <c r="GF37" s="284"/>
      <c r="GG37" s="284"/>
      <c r="GH37" s="284"/>
      <c r="GI37" s="284"/>
      <c r="GJ37" s="284"/>
      <c r="GK37" s="284"/>
      <c r="GL37" s="284"/>
      <c r="GM37" s="284"/>
      <c r="GN37" s="284"/>
      <c r="GO37" s="284"/>
      <c r="GP37" s="284"/>
      <c r="GQ37" s="284"/>
      <c r="GR37" s="284"/>
      <c r="GS37" s="284"/>
      <c r="GT37" s="284"/>
      <c r="GU37" s="284"/>
      <c r="GV37" s="284"/>
      <c r="GW37" s="284"/>
      <c r="GX37" s="284"/>
      <c r="GY37" s="284"/>
      <c r="GZ37" s="284"/>
      <c r="HA37" s="284"/>
      <c r="HB37" s="284"/>
      <c r="HC37" s="284"/>
      <c r="HD37" s="284"/>
      <c r="HE37" s="284"/>
      <c r="HF37" s="284"/>
      <c r="HG37" s="284"/>
      <c r="HH37" s="284"/>
      <c r="HI37" s="284"/>
      <c r="HJ37" s="284"/>
      <c r="HK37" s="284"/>
      <c r="HL37" s="284"/>
      <c r="HM37" s="284"/>
      <c r="HN37" s="284"/>
      <c r="HO37" s="284"/>
      <c r="HP37" s="284"/>
      <c r="HQ37" s="284"/>
      <c r="HR37" s="284"/>
      <c r="HS37" s="284"/>
      <c r="HT37" s="284"/>
      <c r="HU37" s="284"/>
      <c r="HV37" s="284"/>
      <c r="HW37" s="284"/>
      <c r="HX37" s="284"/>
      <c r="HY37" s="284"/>
      <c r="HZ37" s="284"/>
      <c r="IA37" s="284"/>
      <c r="IB37" s="284"/>
      <c r="IC37" s="284"/>
      <c r="ID37" s="284"/>
      <c r="IE37" s="284"/>
      <c r="IF37" s="284"/>
      <c r="IG37" s="284"/>
      <c r="IH37" s="284"/>
      <c r="II37" s="284"/>
      <c r="IJ37" s="284"/>
      <c r="IK37" s="284"/>
      <c r="IL37" s="284"/>
      <c r="IM37" s="284"/>
      <c r="IN37" s="284"/>
      <c r="IO37" s="284"/>
      <c r="IP37" s="284"/>
      <c r="IQ37" s="284"/>
      <c r="IR37" s="284"/>
      <c r="IS37" s="284"/>
      <c r="IT37" s="284"/>
      <c r="IU37" s="284"/>
      <c r="IV37" s="284"/>
      <c r="IW37" s="284"/>
      <c r="IX37" s="284"/>
      <c r="IY37" s="284"/>
    </row>
    <row r="38" spans="1:259" ht="24.0" customHeight="1" x14ac:dyDescent="0.15">
      <c r="A38" s="284"/>
      <c r="B38" s="852"/>
      <c r="C38" s="852"/>
      <c r="D38" s="852"/>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c r="GY38" s="284"/>
      <c r="GZ38" s="284"/>
      <c r="HA38" s="284"/>
      <c r="HB38" s="284"/>
      <c r="HC38" s="284"/>
      <c r="HD38" s="284"/>
      <c r="HE38" s="284"/>
      <c r="HF38" s="284"/>
      <c r="HG38" s="284"/>
      <c r="HH38" s="284"/>
      <c r="HI38" s="284"/>
      <c r="HJ38" s="284"/>
      <c r="HK38" s="284"/>
      <c r="HL38" s="284"/>
      <c r="HM38" s="284"/>
      <c r="HN38" s="284"/>
      <c r="HO38" s="284"/>
      <c r="HP38" s="284"/>
      <c r="HQ38" s="284"/>
      <c r="HR38" s="284"/>
      <c r="HS38" s="284"/>
      <c r="HT38" s="284"/>
      <c r="HU38" s="284"/>
      <c r="HV38" s="284"/>
      <c r="HW38" s="284"/>
      <c r="HX38" s="284"/>
      <c r="HY38" s="284"/>
      <c r="HZ38" s="284"/>
      <c r="IA38" s="284"/>
      <c r="IB38" s="284"/>
      <c r="IC38" s="284"/>
      <c r="ID38" s="284"/>
      <c r="IE38" s="284"/>
      <c r="IF38" s="284"/>
      <c r="IG38" s="284"/>
      <c r="IH38" s="284"/>
      <c r="II38" s="284"/>
      <c r="IJ38" s="284"/>
      <c r="IK38" s="284"/>
      <c r="IL38" s="284"/>
      <c r="IM38" s="284"/>
      <c r="IN38" s="284"/>
      <c r="IO38" s="284"/>
      <c r="IP38" s="284"/>
      <c r="IQ38" s="284"/>
      <c r="IR38" s="284"/>
      <c r="IS38" s="284"/>
      <c r="IT38" s="284"/>
      <c r="IU38" s="284"/>
      <c r="IV38" s="284"/>
      <c r="IW38" s="284"/>
      <c r="IX38" s="284"/>
      <c r="IY38" s="284"/>
    </row>
    <row r="39" spans="1:259" ht="24.0" customHeight="1" x14ac:dyDescent="0.15">
      <c r="A39" s="284"/>
      <c r="B39" s="852"/>
      <c r="C39" s="852"/>
      <c r="D39" s="852"/>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4"/>
      <c r="HC39" s="284"/>
      <c r="HD39" s="284"/>
      <c r="HE39" s="284"/>
      <c r="HF39" s="284"/>
      <c r="HG39" s="284"/>
      <c r="HH39" s="284"/>
      <c r="HI39" s="284"/>
      <c r="HJ39" s="284"/>
      <c r="HK39" s="284"/>
      <c r="HL39" s="284"/>
      <c r="HM39" s="284"/>
      <c r="HN39" s="284"/>
      <c r="HO39" s="284"/>
      <c r="HP39" s="284"/>
      <c r="HQ39" s="284"/>
      <c r="HR39" s="284"/>
      <c r="HS39" s="284"/>
      <c r="HT39" s="284"/>
      <c r="HU39" s="284"/>
      <c r="HV39" s="284"/>
      <c r="HW39" s="284"/>
      <c r="HX39" s="284"/>
      <c r="HY39" s="284"/>
      <c r="HZ39" s="284"/>
      <c r="IA39" s="284"/>
      <c r="IB39" s="284"/>
      <c r="IC39" s="284"/>
      <c r="ID39" s="284"/>
      <c r="IE39" s="284"/>
      <c r="IF39" s="284"/>
      <c r="IG39" s="284"/>
      <c r="IH39" s="284"/>
      <c r="II39" s="284"/>
      <c r="IJ39" s="284"/>
      <c r="IK39" s="284"/>
      <c r="IL39" s="284"/>
      <c r="IM39" s="284"/>
      <c r="IN39" s="284"/>
      <c r="IO39" s="284"/>
      <c r="IP39" s="284"/>
      <c r="IQ39" s="284"/>
      <c r="IR39" s="284"/>
      <c r="IS39" s="284"/>
      <c r="IT39" s="284"/>
      <c r="IU39" s="284"/>
      <c r="IV39" s="284"/>
      <c r="IW39" s="284"/>
      <c r="IX39" s="284"/>
      <c r="IY39" s="284"/>
    </row>
    <row r="40" spans="1:259" ht="24.0" customHeight="1" x14ac:dyDescent="0.15">
      <c r="A40" s="284"/>
      <c r="B40" s="852"/>
      <c r="C40" s="852"/>
      <c r="D40" s="852"/>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c r="DG40" s="284"/>
      <c r="DH40" s="284"/>
      <c r="DI40" s="284"/>
      <c r="DJ40" s="284"/>
      <c r="DK40" s="284"/>
      <c r="DL40" s="284"/>
      <c r="DM40" s="284"/>
      <c r="DN40" s="284"/>
      <c r="DO40" s="284"/>
      <c r="DP40" s="284"/>
      <c r="DQ40" s="284"/>
      <c r="DR40" s="284"/>
      <c r="DS40" s="284"/>
      <c r="DT40" s="284"/>
      <c r="DU40" s="284"/>
      <c r="DV40" s="284"/>
      <c r="DW40" s="284"/>
      <c r="DX40" s="284"/>
      <c r="DY40" s="284"/>
      <c r="DZ40" s="284"/>
      <c r="EA40" s="284"/>
      <c r="EB40" s="284"/>
      <c r="EC40" s="284"/>
      <c r="ED40" s="284"/>
      <c r="EE40" s="284"/>
      <c r="EF40" s="284"/>
      <c r="EG40" s="284"/>
      <c r="EH40" s="284"/>
      <c r="EI40" s="284"/>
      <c r="EJ40" s="284"/>
      <c r="EK40" s="284"/>
      <c r="EL40" s="284"/>
      <c r="EM40" s="284"/>
      <c r="EN40" s="284"/>
      <c r="EO40" s="284"/>
      <c r="EP40" s="284"/>
      <c r="EQ40" s="284"/>
      <c r="ER40" s="284"/>
      <c r="ES40" s="284"/>
      <c r="ET40" s="284"/>
      <c r="EU40" s="284"/>
      <c r="EV40" s="284"/>
      <c r="EW40" s="284"/>
      <c r="EX40" s="284"/>
      <c r="EY40" s="284"/>
      <c r="EZ40" s="284"/>
      <c r="FA40" s="284"/>
      <c r="FB40" s="284"/>
      <c r="FC40" s="284"/>
      <c r="FD40" s="284"/>
      <c r="FE40" s="284"/>
      <c r="FF40" s="284"/>
      <c r="FG40" s="284"/>
      <c r="FH40" s="284"/>
      <c r="FI40" s="284"/>
      <c r="FJ40" s="284"/>
      <c r="FK40" s="284"/>
      <c r="FL40" s="284"/>
      <c r="FM40" s="284"/>
      <c r="FN40" s="284"/>
      <c r="FO40" s="284"/>
      <c r="FP40" s="284"/>
      <c r="FQ40" s="284"/>
      <c r="FR40" s="284"/>
      <c r="FS40" s="284"/>
      <c r="FT40" s="284"/>
      <c r="FU40" s="284"/>
      <c r="FV40" s="284"/>
      <c r="FW40" s="284"/>
      <c r="FX40" s="284"/>
      <c r="FY40" s="284"/>
      <c r="FZ40" s="284"/>
      <c r="GA40" s="284"/>
      <c r="GB40" s="284"/>
      <c r="GC40" s="284"/>
      <c r="GD40" s="284"/>
      <c r="GE40" s="284"/>
      <c r="GF40" s="284"/>
      <c r="GG40" s="284"/>
      <c r="GH40" s="284"/>
      <c r="GI40" s="284"/>
      <c r="GJ40" s="284"/>
      <c r="GK40" s="284"/>
      <c r="GL40" s="284"/>
      <c r="GM40" s="284"/>
      <c r="GN40" s="284"/>
      <c r="GO40" s="284"/>
      <c r="GP40" s="284"/>
      <c r="GQ40" s="284"/>
      <c r="GR40" s="284"/>
      <c r="GS40" s="284"/>
      <c r="GT40" s="284"/>
      <c r="GU40" s="284"/>
      <c r="GV40" s="284"/>
      <c r="GW40" s="284"/>
      <c r="GX40" s="284"/>
      <c r="GY40" s="284"/>
      <c r="GZ40" s="284"/>
      <c r="HA40" s="284"/>
      <c r="HB40" s="284"/>
      <c r="HC40" s="284"/>
      <c r="HD40" s="284"/>
      <c r="HE40" s="284"/>
      <c r="HF40" s="284"/>
      <c r="HG40" s="284"/>
      <c r="HH40" s="284"/>
      <c r="HI40" s="284"/>
      <c r="HJ40" s="284"/>
      <c r="HK40" s="284"/>
      <c r="HL40" s="284"/>
      <c r="HM40" s="284"/>
      <c r="HN40" s="284"/>
      <c r="HO40" s="284"/>
      <c r="HP40" s="284"/>
      <c r="HQ40" s="284"/>
      <c r="HR40" s="284"/>
      <c r="HS40" s="284"/>
      <c r="HT40" s="284"/>
      <c r="HU40" s="284"/>
      <c r="HV40" s="284"/>
      <c r="HW40" s="284"/>
      <c r="HX40" s="284"/>
      <c r="HY40" s="284"/>
      <c r="HZ40" s="284"/>
      <c r="IA40" s="284"/>
      <c r="IB40" s="284"/>
      <c r="IC40" s="284"/>
      <c r="ID40" s="284"/>
      <c r="IE40" s="284"/>
      <c r="IF40" s="284"/>
      <c r="IG40" s="284"/>
      <c r="IH40" s="284"/>
      <c r="II40" s="284"/>
      <c r="IJ40" s="284"/>
      <c r="IK40" s="284"/>
      <c r="IL40" s="284"/>
      <c r="IM40" s="284"/>
      <c r="IN40" s="284"/>
      <c r="IO40" s="284"/>
      <c r="IP40" s="284"/>
      <c r="IQ40" s="284"/>
      <c r="IR40" s="284"/>
      <c r="IS40" s="284"/>
      <c r="IT40" s="284"/>
      <c r="IU40" s="284"/>
      <c r="IV40" s="284"/>
      <c r="IW40" s="284"/>
      <c r="IX40" s="284"/>
      <c r="IY40" s="284"/>
    </row>
    <row r="41" spans="1:259" ht="24.0" customHeight="1" x14ac:dyDescent="0.15">
      <c r="A41" s="284"/>
      <c r="B41" s="852"/>
      <c r="C41" s="852"/>
      <c r="D41" s="852"/>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4"/>
      <c r="CP41" s="284"/>
      <c r="CQ41" s="284"/>
      <c r="CR41" s="284"/>
      <c r="CS41" s="284"/>
      <c r="CT41" s="284"/>
      <c r="CU41" s="284"/>
      <c r="CV41" s="284"/>
      <c r="CW41" s="284"/>
      <c r="CX41" s="284"/>
      <c r="CY41" s="284"/>
      <c r="CZ41" s="284"/>
      <c r="DA41" s="284"/>
      <c r="DB41" s="284"/>
      <c r="DC41" s="284"/>
      <c r="DD41" s="284"/>
      <c r="DE41" s="284"/>
      <c r="DF41" s="284"/>
      <c r="DG41" s="284"/>
      <c r="DH41" s="284"/>
      <c r="DI41" s="284"/>
      <c r="DJ41" s="284"/>
      <c r="DK41" s="284"/>
      <c r="DL41" s="284"/>
      <c r="DM41" s="284"/>
      <c r="DN41" s="284"/>
      <c r="DO41" s="284"/>
      <c r="DP41" s="284"/>
      <c r="DQ41" s="284"/>
      <c r="DR41" s="284"/>
      <c r="DS41" s="284"/>
      <c r="DT41" s="284"/>
      <c r="DU41" s="284"/>
      <c r="DV41" s="284"/>
      <c r="DW41" s="284"/>
      <c r="DX41" s="284"/>
      <c r="DY41" s="284"/>
      <c r="DZ41" s="284"/>
      <c r="EA41" s="284"/>
      <c r="EB41" s="284"/>
      <c r="EC41" s="284"/>
      <c r="ED41" s="284"/>
      <c r="EE41" s="284"/>
      <c r="EF41" s="284"/>
      <c r="EG41" s="284"/>
      <c r="EH41" s="284"/>
      <c r="EI41" s="284"/>
      <c r="EJ41" s="284"/>
      <c r="EK41" s="284"/>
      <c r="EL41" s="284"/>
      <c r="EM41" s="284"/>
      <c r="EN41" s="284"/>
      <c r="EO41" s="284"/>
      <c r="EP41" s="284"/>
      <c r="EQ41" s="284"/>
      <c r="ER41" s="284"/>
      <c r="ES41" s="284"/>
      <c r="ET41" s="284"/>
      <c r="EU41" s="284"/>
      <c r="EV41" s="284"/>
      <c r="EW41" s="284"/>
      <c r="EX41" s="284"/>
      <c r="EY41" s="284"/>
      <c r="EZ41" s="284"/>
      <c r="FA41" s="284"/>
      <c r="FB41" s="284"/>
      <c r="FC41" s="284"/>
      <c r="FD41" s="284"/>
      <c r="FE41" s="284"/>
      <c r="FF41" s="284"/>
      <c r="FG41" s="284"/>
      <c r="FH41" s="284"/>
      <c r="FI41" s="284"/>
      <c r="FJ41" s="284"/>
      <c r="FK41" s="284"/>
      <c r="FL41" s="284"/>
      <c r="FM41" s="284"/>
      <c r="FN41" s="284"/>
      <c r="FO41" s="284"/>
      <c r="FP41" s="284"/>
      <c r="FQ41" s="284"/>
      <c r="FR41" s="284"/>
      <c r="FS41" s="284"/>
      <c r="FT41" s="284"/>
      <c r="FU41" s="284"/>
      <c r="FV41" s="284"/>
      <c r="FW41" s="284"/>
      <c r="FX41" s="284"/>
      <c r="FY41" s="284"/>
      <c r="FZ41" s="284"/>
      <c r="GA41" s="284"/>
      <c r="GB41" s="284"/>
      <c r="GC41" s="284"/>
      <c r="GD41" s="284"/>
      <c r="GE41" s="284"/>
      <c r="GF41" s="284"/>
      <c r="GG41" s="284"/>
      <c r="GH41" s="284"/>
      <c r="GI41" s="284"/>
      <c r="GJ41" s="284"/>
      <c r="GK41" s="284"/>
      <c r="GL41" s="284"/>
      <c r="GM41" s="284"/>
      <c r="GN41" s="284"/>
      <c r="GO41" s="284"/>
      <c r="GP41" s="284"/>
      <c r="GQ41" s="284"/>
      <c r="GR41" s="284"/>
      <c r="GS41" s="284"/>
      <c r="GT41" s="284"/>
      <c r="GU41" s="284"/>
      <c r="GV41" s="284"/>
      <c r="GW41" s="284"/>
      <c r="GX41" s="284"/>
      <c r="GY41" s="284"/>
      <c r="GZ41" s="284"/>
      <c r="HA41" s="284"/>
      <c r="HB41" s="284"/>
      <c r="HC41" s="284"/>
      <c r="HD41" s="284"/>
      <c r="HE41" s="284"/>
      <c r="HF41" s="284"/>
      <c r="HG41" s="284"/>
      <c r="HH41" s="284"/>
      <c r="HI41" s="284"/>
      <c r="HJ41" s="284"/>
      <c r="HK41" s="284"/>
      <c r="HL41" s="284"/>
      <c r="HM41" s="284"/>
      <c r="HN41" s="284"/>
      <c r="HO41" s="284"/>
      <c r="HP41" s="284"/>
      <c r="HQ41" s="284"/>
      <c r="HR41" s="284"/>
      <c r="HS41" s="284"/>
      <c r="HT41" s="284"/>
      <c r="HU41" s="284"/>
      <c r="HV41" s="284"/>
      <c r="HW41" s="284"/>
      <c r="HX41" s="284"/>
      <c r="HY41" s="284"/>
      <c r="HZ41" s="284"/>
      <c r="IA41" s="284"/>
      <c r="IB41" s="284"/>
      <c r="IC41" s="284"/>
      <c r="ID41" s="284"/>
      <c r="IE41" s="284"/>
      <c r="IF41" s="284"/>
      <c r="IG41" s="284"/>
      <c r="IH41" s="284"/>
      <c r="II41" s="284"/>
      <c r="IJ41" s="284"/>
      <c r="IK41" s="284"/>
      <c r="IL41" s="284"/>
      <c r="IM41" s="284"/>
      <c r="IN41" s="284"/>
      <c r="IO41" s="284"/>
      <c r="IP41" s="284"/>
      <c r="IQ41" s="284"/>
      <c r="IR41" s="284"/>
      <c r="IS41" s="284"/>
      <c r="IT41" s="284"/>
      <c r="IU41" s="284"/>
      <c r="IV41" s="284"/>
      <c r="IW41" s="284"/>
      <c r="IX41" s="284"/>
      <c r="IY41" s="284"/>
    </row>
    <row r="42" spans="1:259" ht="24.0" customHeight="1" x14ac:dyDescent="0.15">
      <c r="A42" s="284"/>
      <c r="B42" s="852"/>
      <c r="C42" s="852"/>
      <c r="D42" s="852"/>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4"/>
      <c r="HC42" s="284"/>
      <c r="HD42" s="284"/>
      <c r="HE42" s="284"/>
      <c r="HF42" s="284"/>
      <c r="HG42" s="284"/>
      <c r="HH42" s="284"/>
      <c r="HI42" s="284"/>
      <c r="HJ42" s="284"/>
      <c r="HK42" s="284"/>
      <c r="HL42" s="284"/>
      <c r="HM42" s="284"/>
      <c r="HN42" s="284"/>
      <c r="HO42" s="284"/>
      <c r="HP42" s="284"/>
      <c r="HQ42" s="284"/>
      <c r="HR42" s="284"/>
      <c r="HS42" s="284"/>
      <c r="HT42" s="284"/>
      <c r="HU42" s="284"/>
      <c r="HV42" s="284"/>
      <c r="HW42" s="284"/>
      <c r="HX42" s="284"/>
      <c r="HY42" s="284"/>
      <c r="HZ42" s="284"/>
      <c r="IA42" s="284"/>
      <c r="IB42" s="284"/>
      <c r="IC42" s="284"/>
      <c r="ID42" s="284"/>
      <c r="IE42" s="284"/>
      <c r="IF42" s="284"/>
      <c r="IG42" s="284"/>
      <c r="IH42" s="284"/>
      <c r="II42" s="284"/>
      <c r="IJ42" s="284"/>
      <c r="IK42" s="284"/>
      <c r="IL42" s="284"/>
      <c r="IM42" s="284"/>
      <c r="IN42" s="284"/>
      <c r="IO42" s="284"/>
      <c r="IP42" s="284"/>
      <c r="IQ42" s="284"/>
      <c r="IR42" s="284"/>
      <c r="IS42" s="284"/>
      <c r="IT42" s="284"/>
      <c r="IU42" s="284"/>
      <c r="IV42" s="284"/>
      <c r="IW42" s="284"/>
      <c r="IX42" s="284"/>
      <c r="IY42" s="284"/>
    </row>
    <row r="43" spans="1:259" ht="24.0" customHeight="1" x14ac:dyDescent="0.15">
      <c r="A43" s="284"/>
      <c r="B43" s="852"/>
      <c r="C43" s="852"/>
      <c r="D43" s="852"/>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c r="CI43" s="284"/>
      <c r="CJ43" s="284"/>
      <c r="CK43" s="284"/>
      <c r="CL43" s="284"/>
      <c r="CM43" s="284"/>
      <c r="CN43" s="284"/>
      <c r="CO43" s="284"/>
      <c r="CP43" s="284"/>
      <c r="CQ43" s="284"/>
      <c r="CR43" s="284"/>
      <c r="CS43" s="284"/>
      <c r="CT43" s="284"/>
      <c r="CU43" s="284"/>
      <c r="CV43" s="284"/>
      <c r="CW43" s="284"/>
      <c r="CX43" s="284"/>
      <c r="CY43" s="284"/>
      <c r="CZ43" s="284"/>
      <c r="DA43" s="284"/>
      <c r="DB43" s="284"/>
      <c r="DC43" s="284"/>
      <c r="DD43" s="284"/>
      <c r="DE43" s="284"/>
      <c r="DF43" s="284"/>
      <c r="DG43" s="284"/>
      <c r="DH43" s="284"/>
      <c r="DI43" s="284"/>
      <c r="DJ43" s="284"/>
      <c r="DK43" s="284"/>
      <c r="DL43" s="284"/>
      <c r="DM43" s="284"/>
      <c r="DN43" s="284"/>
      <c r="DO43" s="284"/>
      <c r="DP43" s="284"/>
      <c r="DQ43" s="284"/>
      <c r="DR43" s="284"/>
      <c r="DS43" s="284"/>
      <c r="DT43" s="284"/>
      <c r="DU43" s="284"/>
      <c r="DV43" s="284"/>
      <c r="DW43" s="284"/>
      <c r="DX43" s="284"/>
      <c r="DY43" s="284"/>
      <c r="DZ43" s="284"/>
      <c r="EA43" s="284"/>
      <c r="EB43" s="284"/>
      <c r="EC43" s="284"/>
      <c r="ED43" s="284"/>
      <c r="EE43" s="284"/>
      <c r="EF43" s="284"/>
      <c r="EG43" s="284"/>
      <c r="EH43" s="284"/>
      <c r="EI43" s="284"/>
      <c r="EJ43" s="284"/>
      <c r="EK43" s="284"/>
      <c r="EL43" s="284"/>
      <c r="EM43" s="284"/>
      <c r="EN43" s="284"/>
      <c r="EO43" s="284"/>
      <c r="EP43" s="284"/>
      <c r="EQ43" s="284"/>
      <c r="ER43" s="284"/>
      <c r="ES43" s="284"/>
      <c r="ET43" s="284"/>
      <c r="EU43" s="284"/>
      <c r="EV43" s="284"/>
      <c r="EW43" s="284"/>
      <c r="EX43" s="284"/>
      <c r="EY43" s="284"/>
      <c r="EZ43" s="284"/>
      <c r="FA43" s="284"/>
      <c r="FB43" s="284"/>
      <c r="FC43" s="284"/>
      <c r="FD43" s="284"/>
      <c r="FE43" s="284"/>
      <c r="FF43" s="284"/>
      <c r="FG43" s="284"/>
      <c r="FH43" s="284"/>
      <c r="FI43" s="284"/>
      <c r="FJ43" s="284"/>
      <c r="FK43" s="284"/>
      <c r="FL43" s="284"/>
      <c r="FM43" s="284"/>
      <c r="FN43" s="284"/>
      <c r="FO43" s="284"/>
      <c r="FP43" s="284"/>
      <c r="FQ43" s="284"/>
      <c r="FR43" s="284"/>
      <c r="FS43" s="284"/>
      <c r="FT43" s="284"/>
      <c r="FU43" s="284"/>
      <c r="FV43" s="284"/>
      <c r="FW43" s="284"/>
      <c r="FX43" s="284"/>
      <c r="FY43" s="284"/>
      <c r="FZ43" s="284"/>
      <c r="GA43" s="284"/>
      <c r="GB43" s="284"/>
      <c r="GC43" s="284"/>
      <c r="GD43" s="284"/>
      <c r="GE43" s="284"/>
      <c r="GF43" s="284"/>
      <c r="GG43" s="284"/>
      <c r="GH43" s="284"/>
      <c r="GI43" s="284"/>
      <c r="GJ43" s="284"/>
      <c r="GK43" s="284"/>
      <c r="GL43" s="284"/>
      <c r="GM43" s="284"/>
      <c r="GN43" s="284"/>
      <c r="GO43" s="284"/>
      <c r="GP43" s="284"/>
      <c r="GQ43" s="284"/>
      <c r="GR43" s="284"/>
      <c r="GS43" s="284"/>
      <c r="GT43" s="284"/>
      <c r="GU43" s="284"/>
      <c r="GV43" s="284"/>
      <c r="GW43" s="284"/>
      <c r="GX43" s="284"/>
      <c r="GY43" s="284"/>
      <c r="GZ43" s="284"/>
      <c r="HA43" s="284"/>
      <c r="HB43" s="284"/>
      <c r="HC43" s="284"/>
      <c r="HD43" s="284"/>
      <c r="HE43" s="284"/>
      <c r="HF43" s="284"/>
      <c r="HG43" s="284"/>
      <c r="HH43" s="284"/>
      <c r="HI43" s="284"/>
      <c r="HJ43" s="284"/>
      <c r="HK43" s="284"/>
      <c r="HL43" s="284"/>
      <c r="HM43" s="284"/>
      <c r="HN43" s="284"/>
      <c r="HO43" s="284"/>
      <c r="HP43" s="284"/>
      <c r="HQ43" s="284"/>
      <c r="HR43" s="284"/>
      <c r="HS43" s="284"/>
      <c r="HT43" s="284"/>
      <c r="HU43" s="284"/>
      <c r="HV43" s="284"/>
      <c r="HW43" s="284"/>
      <c r="HX43" s="284"/>
      <c r="HY43" s="284"/>
      <c r="HZ43" s="284"/>
      <c r="IA43" s="284"/>
      <c r="IB43" s="284"/>
      <c r="IC43" s="284"/>
      <c r="ID43" s="284"/>
      <c r="IE43" s="284"/>
      <c r="IF43" s="284"/>
      <c r="IG43" s="284"/>
      <c r="IH43" s="284"/>
      <c r="II43" s="284"/>
      <c r="IJ43" s="284"/>
      <c r="IK43" s="284"/>
      <c r="IL43" s="284"/>
      <c r="IM43" s="284"/>
      <c r="IN43" s="284"/>
      <c r="IO43" s="284"/>
      <c r="IP43" s="284"/>
      <c r="IQ43" s="284"/>
      <c r="IR43" s="284"/>
      <c r="IS43" s="284"/>
      <c r="IT43" s="284"/>
      <c r="IU43" s="284"/>
      <c r="IV43" s="284"/>
      <c r="IW43" s="284"/>
      <c r="IX43" s="284"/>
      <c r="IY43" s="284"/>
    </row>
    <row r="44" spans="1:259" ht="24.0" customHeight="1" x14ac:dyDescent="0.15">
      <c r="A44" s="284"/>
      <c r="B44" s="852"/>
      <c r="C44" s="852"/>
      <c r="D44" s="852"/>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c r="CF44" s="284"/>
      <c r="CG44" s="284"/>
      <c r="CH44" s="284"/>
      <c r="CI44" s="284"/>
      <c r="CJ44" s="284"/>
      <c r="CK44" s="284"/>
      <c r="CL44" s="284"/>
      <c r="CM44" s="284"/>
      <c r="CN44" s="284"/>
      <c r="CO44" s="284"/>
      <c r="CP44" s="284"/>
      <c r="CQ44" s="284"/>
      <c r="CR44" s="284"/>
      <c r="CS44" s="284"/>
      <c r="CT44" s="284"/>
      <c r="CU44" s="284"/>
      <c r="CV44" s="284"/>
      <c r="CW44" s="284"/>
      <c r="CX44" s="284"/>
      <c r="CY44" s="284"/>
      <c r="CZ44" s="284"/>
      <c r="DA44" s="284"/>
      <c r="DB44" s="284"/>
      <c r="DC44" s="284"/>
      <c r="DD44" s="284"/>
      <c r="DE44" s="284"/>
      <c r="DF44" s="284"/>
      <c r="DG44" s="284"/>
      <c r="DH44" s="284"/>
      <c r="DI44" s="284"/>
      <c r="DJ44" s="284"/>
      <c r="DK44" s="284"/>
      <c r="DL44" s="284"/>
      <c r="DM44" s="284"/>
      <c r="DN44" s="284"/>
      <c r="DO44" s="284"/>
      <c r="DP44" s="284"/>
      <c r="DQ44" s="284"/>
      <c r="DR44" s="284"/>
      <c r="DS44" s="284"/>
      <c r="DT44" s="284"/>
      <c r="DU44" s="284"/>
      <c r="DV44" s="284"/>
      <c r="DW44" s="284"/>
      <c r="DX44" s="284"/>
      <c r="DY44" s="284"/>
      <c r="DZ44" s="284"/>
      <c r="EA44" s="284"/>
      <c r="EB44" s="284"/>
      <c r="EC44" s="284"/>
      <c r="ED44" s="284"/>
      <c r="EE44" s="284"/>
      <c r="EF44" s="284"/>
      <c r="EG44" s="284"/>
      <c r="EH44" s="284"/>
      <c r="EI44" s="284"/>
      <c r="EJ44" s="284"/>
      <c r="EK44" s="284"/>
      <c r="EL44" s="284"/>
      <c r="EM44" s="284"/>
      <c r="EN44" s="284"/>
      <c r="EO44" s="284"/>
      <c r="EP44" s="284"/>
      <c r="EQ44" s="284"/>
      <c r="ER44" s="284"/>
      <c r="ES44" s="284"/>
      <c r="ET44" s="284"/>
      <c r="EU44" s="284"/>
      <c r="EV44" s="284"/>
      <c r="EW44" s="284"/>
      <c r="EX44" s="284"/>
      <c r="EY44" s="284"/>
      <c r="EZ44" s="284"/>
      <c r="FA44" s="284"/>
      <c r="FB44" s="284"/>
      <c r="FC44" s="284"/>
      <c r="FD44" s="284"/>
      <c r="FE44" s="284"/>
      <c r="FF44" s="284"/>
      <c r="FG44" s="284"/>
      <c r="FH44" s="284"/>
      <c r="FI44" s="284"/>
      <c r="FJ44" s="284"/>
      <c r="FK44" s="284"/>
      <c r="FL44" s="284"/>
      <c r="FM44" s="284"/>
      <c r="FN44" s="284"/>
      <c r="FO44" s="284"/>
      <c r="FP44" s="284"/>
      <c r="FQ44" s="284"/>
      <c r="FR44" s="284"/>
      <c r="FS44" s="284"/>
      <c r="FT44" s="284"/>
      <c r="FU44" s="284"/>
      <c r="FV44" s="284"/>
      <c r="FW44" s="284"/>
      <c r="FX44" s="284"/>
      <c r="FY44" s="284"/>
      <c r="FZ44" s="284"/>
      <c r="GA44" s="284"/>
      <c r="GB44" s="284"/>
      <c r="GC44" s="284"/>
      <c r="GD44" s="284"/>
      <c r="GE44" s="284"/>
      <c r="GF44" s="284"/>
      <c r="GG44" s="284"/>
      <c r="GH44" s="284"/>
      <c r="GI44" s="284"/>
      <c r="GJ44" s="284"/>
      <c r="GK44" s="284"/>
      <c r="GL44" s="284"/>
      <c r="GM44" s="284"/>
      <c r="GN44" s="284"/>
      <c r="GO44" s="284"/>
      <c r="GP44" s="284"/>
      <c r="GQ44" s="284"/>
      <c r="GR44" s="284"/>
      <c r="GS44" s="284"/>
      <c r="GT44" s="284"/>
      <c r="GU44" s="284"/>
      <c r="GV44" s="284"/>
      <c r="GW44" s="284"/>
      <c r="GX44" s="284"/>
      <c r="GY44" s="284"/>
      <c r="GZ44" s="284"/>
      <c r="HA44" s="284"/>
      <c r="HB44" s="284"/>
      <c r="HC44" s="284"/>
      <c r="HD44" s="284"/>
      <c r="HE44" s="284"/>
      <c r="HF44" s="284"/>
      <c r="HG44" s="284"/>
      <c r="HH44" s="284"/>
      <c r="HI44" s="284"/>
      <c r="HJ44" s="284"/>
      <c r="HK44" s="284"/>
      <c r="HL44" s="284"/>
      <c r="HM44" s="284"/>
      <c r="HN44" s="284"/>
      <c r="HO44" s="284"/>
      <c r="HP44" s="284"/>
      <c r="HQ44" s="284"/>
      <c r="HR44" s="284"/>
      <c r="HS44" s="284"/>
      <c r="HT44" s="284"/>
      <c r="HU44" s="284"/>
      <c r="HV44" s="284"/>
      <c r="HW44" s="284"/>
      <c r="HX44" s="284"/>
      <c r="HY44" s="284"/>
      <c r="HZ44" s="284"/>
      <c r="IA44" s="284"/>
      <c r="IB44" s="284"/>
      <c r="IC44" s="284"/>
      <c r="ID44" s="284"/>
      <c r="IE44" s="284"/>
      <c r="IF44" s="284"/>
      <c r="IG44" s="284"/>
      <c r="IH44" s="284"/>
      <c r="II44" s="284"/>
      <c r="IJ44" s="284"/>
      <c r="IK44" s="284"/>
      <c r="IL44" s="284"/>
      <c r="IM44" s="284"/>
      <c r="IN44" s="284"/>
      <c r="IO44" s="284"/>
      <c r="IP44" s="284"/>
      <c r="IQ44" s="284"/>
      <c r="IR44" s="284"/>
      <c r="IS44" s="284"/>
      <c r="IT44" s="284"/>
      <c r="IU44" s="284"/>
      <c r="IV44" s="284"/>
      <c r="IW44" s="284"/>
      <c r="IX44" s="284"/>
      <c r="IY44" s="284"/>
    </row>
    <row r="45" spans="1:259" ht="24.0" customHeight="1" x14ac:dyDescent="0.15">
      <c r="A45" s="284"/>
      <c r="B45" s="852"/>
      <c r="C45" s="852"/>
      <c r="D45" s="852"/>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4"/>
      <c r="HC45" s="284"/>
      <c r="HD45" s="284"/>
      <c r="HE45" s="284"/>
      <c r="HF45" s="284"/>
      <c r="HG45" s="284"/>
      <c r="HH45" s="284"/>
      <c r="HI45" s="284"/>
      <c r="HJ45" s="284"/>
      <c r="HK45" s="284"/>
      <c r="HL45" s="284"/>
      <c r="HM45" s="284"/>
      <c r="HN45" s="284"/>
      <c r="HO45" s="284"/>
      <c r="HP45" s="284"/>
      <c r="HQ45" s="284"/>
      <c r="HR45" s="284"/>
      <c r="HS45" s="284"/>
      <c r="HT45" s="284"/>
      <c r="HU45" s="284"/>
      <c r="HV45" s="284"/>
      <c r="HW45" s="284"/>
      <c r="HX45" s="284"/>
      <c r="HY45" s="284"/>
      <c r="HZ45" s="284"/>
      <c r="IA45" s="284"/>
      <c r="IB45" s="284"/>
      <c r="IC45" s="284"/>
      <c r="ID45" s="284"/>
      <c r="IE45" s="284"/>
      <c r="IF45" s="284"/>
      <c r="IG45" s="284"/>
      <c r="IH45" s="284"/>
      <c r="II45" s="284"/>
      <c r="IJ45" s="284"/>
      <c r="IK45" s="284"/>
      <c r="IL45" s="284"/>
      <c r="IM45" s="284"/>
      <c r="IN45" s="284"/>
      <c r="IO45" s="284"/>
      <c r="IP45" s="284"/>
      <c r="IQ45" s="284"/>
      <c r="IR45" s="284"/>
      <c r="IS45" s="284"/>
      <c r="IT45" s="284"/>
      <c r="IU45" s="284"/>
      <c r="IV45" s="284"/>
      <c r="IW45" s="284"/>
      <c r="IX45" s="284"/>
      <c r="IY45" s="284"/>
    </row>
    <row r="46" spans="1:259" ht="24.0" customHeight="1" x14ac:dyDescent="0.15">
      <c r="A46" s="284"/>
      <c r="B46" s="852"/>
      <c r="C46" s="852"/>
      <c r="D46" s="852"/>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4"/>
      <c r="DG46" s="284"/>
      <c r="DH46" s="284"/>
      <c r="DI46" s="284"/>
      <c r="DJ46" s="284"/>
      <c r="DK46" s="284"/>
      <c r="DL46" s="284"/>
      <c r="DM46" s="284"/>
      <c r="DN46" s="284"/>
      <c r="DO46" s="284"/>
      <c r="DP46" s="284"/>
      <c r="DQ46" s="284"/>
      <c r="DR46" s="284"/>
      <c r="DS46" s="284"/>
      <c r="DT46" s="284"/>
      <c r="DU46" s="284"/>
      <c r="DV46" s="284"/>
      <c r="DW46" s="284"/>
      <c r="DX46" s="284"/>
      <c r="DY46" s="284"/>
      <c r="DZ46" s="284"/>
      <c r="EA46" s="284"/>
      <c r="EB46" s="284"/>
      <c r="EC46" s="284"/>
      <c r="ED46" s="284"/>
      <c r="EE46" s="284"/>
      <c r="EF46" s="284"/>
      <c r="EG46" s="284"/>
      <c r="EH46" s="284"/>
      <c r="EI46" s="284"/>
      <c r="EJ46" s="284"/>
      <c r="EK46" s="284"/>
      <c r="EL46" s="284"/>
      <c r="EM46" s="284"/>
      <c r="EN46" s="284"/>
      <c r="EO46" s="284"/>
      <c r="EP46" s="284"/>
      <c r="EQ46" s="284"/>
      <c r="ER46" s="284"/>
      <c r="ES46" s="284"/>
      <c r="ET46" s="284"/>
      <c r="EU46" s="284"/>
      <c r="EV46" s="284"/>
      <c r="EW46" s="284"/>
      <c r="EX46" s="284"/>
      <c r="EY46" s="284"/>
      <c r="EZ46" s="284"/>
      <c r="FA46" s="284"/>
      <c r="FB46" s="284"/>
      <c r="FC46" s="284"/>
      <c r="FD46" s="284"/>
      <c r="FE46" s="284"/>
      <c r="FF46" s="284"/>
      <c r="FG46" s="284"/>
      <c r="FH46" s="284"/>
      <c r="FI46" s="284"/>
      <c r="FJ46" s="284"/>
      <c r="FK46" s="284"/>
      <c r="FL46" s="284"/>
      <c r="FM46" s="284"/>
      <c r="FN46" s="284"/>
      <c r="FO46" s="284"/>
      <c r="FP46" s="284"/>
      <c r="FQ46" s="284"/>
      <c r="FR46" s="284"/>
      <c r="FS46" s="284"/>
      <c r="FT46" s="284"/>
      <c r="FU46" s="284"/>
      <c r="FV46" s="284"/>
      <c r="FW46" s="284"/>
      <c r="FX46" s="284"/>
      <c r="FY46" s="284"/>
      <c r="FZ46" s="284"/>
      <c r="GA46" s="284"/>
      <c r="GB46" s="284"/>
      <c r="GC46" s="284"/>
      <c r="GD46" s="284"/>
      <c r="GE46" s="284"/>
      <c r="GF46" s="284"/>
      <c r="GG46" s="284"/>
      <c r="GH46" s="284"/>
      <c r="GI46" s="284"/>
      <c r="GJ46" s="284"/>
      <c r="GK46" s="284"/>
      <c r="GL46" s="284"/>
      <c r="GM46" s="284"/>
      <c r="GN46" s="284"/>
      <c r="GO46" s="284"/>
      <c r="GP46" s="284"/>
      <c r="GQ46" s="284"/>
      <c r="GR46" s="284"/>
      <c r="GS46" s="284"/>
      <c r="GT46" s="284"/>
      <c r="GU46" s="284"/>
      <c r="GV46" s="284"/>
      <c r="GW46" s="284"/>
      <c r="GX46" s="284"/>
      <c r="GY46" s="284"/>
      <c r="GZ46" s="284"/>
      <c r="HA46" s="284"/>
      <c r="HB46" s="284"/>
      <c r="HC46" s="284"/>
      <c r="HD46" s="284"/>
      <c r="HE46" s="284"/>
      <c r="HF46" s="284"/>
      <c r="HG46" s="284"/>
      <c r="HH46" s="284"/>
      <c r="HI46" s="284"/>
      <c r="HJ46" s="284"/>
      <c r="HK46" s="284"/>
      <c r="HL46" s="284"/>
      <c r="HM46" s="284"/>
      <c r="HN46" s="284"/>
      <c r="HO46" s="284"/>
      <c r="HP46" s="284"/>
      <c r="HQ46" s="284"/>
      <c r="HR46" s="284"/>
      <c r="HS46" s="284"/>
      <c r="HT46" s="284"/>
      <c r="HU46" s="284"/>
      <c r="HV46" s="284"/>
      <c r="HW46" s="284"/>
      <c r="HX46" s="284"/>
      <c r="HY46" s="284"/>
      <c r="HZ46" s="284"/>
      <c r="IA46" s="284"/>
      <c r="IB46" s="284"/>
      <c r="IC46" s="284"/>
      <c r="ID46" s="284"/>
      <c r="IE46" s="284"/>
      <c r="IF46" s="284"/>
      <c r="IG46" s="284"/>
      <c r="IH46" s="284"/>
      <c r="II46" s="284"/>
      <c r="IJ46" s="284"/>
      <c r="IK46" s="284"/>
      <c r="IL46" s="284"/>
      <c r="IM46" s="284"/>
      <c r="IN46" s="284"/>
      <c r="IO46" s="284"/>
      <c r="IP46" s="284"/>
      <c r="IQ46" s="284"/>
      <c r="IR46" s="284"/>
      <c r="IS46" s="284"/>
      <c r="IT46" s="284"/>
      <c r="IU46" s="284"/>
      <c r="IV46" s="284"/>
      <c r="IW46" s="284"/>
      <c r="IX46" s="284"/>
      <c r="IY46" s="284"/>
    </row>
    <row r="47" spans="1:259" ht="24.0" customHeight="1" x14ac:dyDescent="0.15">
      <c r="A47" s="284"/>
      <c r="B47" s="852"/>
      <c r="C47" s="852"/>
      <c r="D47" s="852"/>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84"/>
      <c r="HC47" s="284"/>
      <c r="HD47" s="284"/>
      <c r="HE47" s="284"/>
      <c r="HF47" s="284"/>
      <c r="HG47" s="284"/>
      <c r="HH47" s="284"/>
      <c r="HI47" s="284"/>
      <c r="HJ47" s="284"/>
      <c r="HK47" s="284"/>
      <c r="HL47" s="284"/>
      <c r="HM47" s="284"/>
      <c r="HN47" s="284"/>
      <c r="HO47" s="284"/>
      <c r="HP47" s="284"/>
      <c r="HQ47" s="284"/>
      <c r="HR47" s="284"/>
      <c r="HS47" s="284"/>
      <c r="HT47" s="284"/>
      <c r="HU47" s="284"/>
      <c r="HV47" s="284"/>
      <c r="HW47" s="284"/>
      <c r="HX47" s="284"/>
      <c r="HY47" s="284"/>
      <c r="HZ47" s="284"/>
      <c r="IA47" s="284"/>
      <c r="IB47" s="284"/>
      <c r="IC47" s="284"/>
      <c r="ID47" s="284"/>
      <c r="IE47" s="284"/>
      <c r="IF47" s="284"/>
      <c r="IG47" s="284"/>
      <c r="IH47" s="284"/>
      <c r="II47" s="284"/>
      <c r="IJ47" s="284"/>
      <c r="IK47" s="284"/>
      <c r="IL47" s="284"/>
      <c r="IM47" s="284"/>
      <c r="IN47" s="284"/>
      <c r="IO47" s="284"/>
      <c r="IP47" s="284"/>
      <c r="IQ47" s="284"/>
      <c r="IR47" s="284"/>
      <c r="IS47" s="284"/>
      <c r="IT47" s="284"/>
      <c r="IU47" s="284"/>
      <c r="IV47" s="284"/>
      <c r="IW47" s="284"/>
      <c r="IX47" s="284"/>
      <c r="IY47" s="284"/>
    </row>
    <row r="48" spans="1:259" ht="24.0" customHeight="1" x14ac:dyDescent="0.15">
      <c r="A48" s="284"/>
      <c r="B48" s="852"/>
      <c r="C48" s="852"/>
      <c r="D48" s="852"/>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c r="GY48" s="284"/>
      <c r="GZ48" s="284"/>
      <c r="HA48" s="284"/>
      <c r="HB48" s="284"/>
      <c r="HC48" s="284"/>
      <c r="HD48" s="284"/>
      <c r="HE48" s="284"/>
      <c r="HF48" s="284"/>
      <c r="HG48" s="284"/>
      <c r="HH48" s="284"/>
      <c r="HI48" s="284"/>
      <c r="HJ48" s="284"/>
      <c r="HK48" s="284"/>
      <c r="HL48" s="284"/>
      <c r="HM48" s="284"/>
      <c r="HN48" s="284"/>
      <c r="HO48" s="284"/>
      <c r="HP48" s="284"/>
      <c r="HQ48" s="284"/>
      <c r="HR48" s="284"/>
      <c r="HS48" s="284"/>
      <c r="HT48" s="284"/>
      <c r="HU48" s="284"/>
      <c r="HV48" s="284"/>
      <c r="HW48" s="284"/>
      <c r="HX48" s="284"/>
      <c r="HY48" s="284"/>
      <c r="HZ48" s="284"/>
      <c r="IA48" s="284"/>
      <c r="IB48" s="284"/>
      <c r="IC48" s="284"/>
      <c r="ID48" s="284"/>
      <c r="IE48" s="284"/>
      <c r="IF48" s="284"/>
      <c r="IG48" s="284"/>
      <c r="IH48" s="284"/>
      <c r="II48" s="284"/>
      <c r="IJ48" s="284"/>
      <c r="IK48" s="284"/>
      <c r="IL48" s="284"/>
      <c r="IM48" s="284"/>
      <c r="IN48" s="284"/>
      <c r="IO48" s="284"/>
      <c r="IP48" s="284"/>
      <c r="IQ48" s="284"/>
      <c r="IR48" s="284"/>
      <c r="IS48" s="284"/>
      <c r="IT48" s="284"/>
      <c r="IU48" s="284"/>
      <c r="IV48" s="284"/>
      <c r="IW48" s="284"/>
      <c r="IX48" s="284"/>
      <c r="IY48" s="284"/>
    </row>
    <row r="49" spans="1:259" ht="24.0" customHeight="1" x14ac:dyDescent="0.15">
      <c r="A49" s="284"/>
      <c r="B49" s="852"/>
      <c r="C49" s="852"/>
      <c r="D49" s="852"/>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c r="GY49" s="284"/>
      <c r="GZ49" s="284"/>
      <c r="HA49" s="284"/>
      <c r="HB49" s="284"/>
      <c r="HC49" s="284"/>
      <c r="HD49" s="284"/>
      <c r="HE49" s="284"/>
      <c r="HF49" s="284"/>
      <c r="HG49" s="284"/>
      <c r="HH49" s="284"/>
      <c r="HI49" s="284"/>
      <c r="HJ49" s="284"/>
      <c r="HK49" s="284"/>
      <c r="HL49" s="284"/>
      <c r="HM49" s="284"/>
      <c r="HN49" s="284"/>
      <c r="HO49" s="284"/>
      <c r="HP49" s="284"/>
      <c r="HQ49" s="284"/>
      <c r="HR49" s="284"/>
      <c r="HS49" s="284"/>
      <c r="HT49" s="284"/>
      <c r="HU49" s="284"/>
      <c r="HV49" s="284"/>
      <c r="HW49" s="284"/>
      <c r="HX49" s="284"/>
      <c r="HY49" s="284"/>
      <c r="HZ49" s="284"/>
      <c r="IA49" s="284"/>
      <c r="IB49" s="284"/>
      <c r="IC49" s="284"/>
      <c r="ID49" s="284"/>
      <c r="IE49" s="284"/>
      <c r="IF49" s="284"/>
      <c r="IG49" s="284"/>
      <c r="IH49" s="284"/>
      <c r="II49" s="284"/>
      <c r="IJ49" s="284"/>
      <c r="IK49" s="284"/>
      <c r="IL49" s="284"/>
      <c r="IM49" s="284"/>
      <c r="IN49" s="284"/>
      <c r="IO49" s="284"/>
      <c r="IP49" s="284"/>
      <c r="IQ49" s="284"/>
      <c r="IR49" s="284"/>
      <c r="IS49" s="284"/>
      <c r="IT49" s="284"/>
      <c r="IU49" s="284"/>
      <c r="IV49" s="284"/>
      <c r="IW49" s="284"/>
      <c r="IX49" s="284"/>
      <c r="IY49" s="284"/>
    </row>
    <row r="50" spans="1:259" ht="24.0" customHeight="1" x14ac:dyDescent="0.15">
      <c r="A50" s="284"/>
      <c r="B50" s="852"/>
      <c r="C50" s="852"/>
      <c r="D50" s="852"/>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4"/>
      <c r="HC50" s="284"/>
      <c r="HD50" s="284"/>
      <c r="HE50" s="284"/>
      <c r="HF50" s="284"/>
      <c r="HG50" s="284"/>
      <c r="HH50" s="284"/>
      <c r="HI50" s="284"/>
      <c r="HJ50" s="284"/>
      <c r="HK50" s="284"/>
      <c r="HL50" s="284"/>
      <c r="HM50" s="284"/>
      <c r="HN50" s="284"/>
      <c r="HO50" s="284"/>
      <c r="HP50" s="284"/>
      <c r="HQ50" s="284"/>
      <c r="HR50" s="284"/>
      <c r="HS50" s="284"/>
      <c r="HT50" s="284"/>
      <c r="HU50" s="284"/>
      <c r="HV50" s="284"/>
      <c r="HW50" s="284"/>
      <c r="HX50" s="284"/>
      <c r="HY50" s="284"/>
      <c r="HZ50" s="284"/>
      <c r="IA50" s="284"/>
      <c r="IB50" s="284"/>
      <c r="IC50" s="284"/>
      <c r="ID50" s="284"/>
      <c r="IE50" s="284"/>
      <c r="IF50" s="284"/>
      <c r="IG50" s="284"/>
      <c r="IH50" s="284"/>
      <c r="II50" s="284"/>
      <c r="IJ50" s="284"/>
      <c r="IK50" s="284"/>
      <c r="IL50" s="284"/>
      <c r="IM50" s="284"/>
      <c r="IN50" s="284"/>
      <c r="IO50" s="284"/>
      <c r="IP50" s="284"/>
      <c r="IQ50" s="284"/>
      <c r="IR50" s="284"/>
      <c r="IS50" s="284"/>
      <c r="IT50" s="284"/>
      <c r="IU50" s="284"/>
      <c r="IV50" s="284"/>
      <c r="IW50" s="284"/>
      <c r="IX50" s="284"/>
      <c r="IY50" s="284"/>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0" blackAndWhite="1" firstPageNumber="0" useFirstPageNumber="1"/>
  <extLst>
    <ext uri="{2D9387EB-5337-4D45-933B-B4D357D02E09}">
      <gutter val="0.0" pos="0"/>
    </ext>
  </extLst>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11"/>
  <sheetViews>
    <sheetView showGridLines="0" showZeros="0" zoomScale="85" zoomScaleNormal="85" topLeftCell="A1" workbookViewId="0">
      <pane ySplit="4" topLeftCell="A50" activePane="bottomLeft" state="frozen"/>
      <selection activeCell="B1" activeCellId="0" sqref="B1:D1048576"/>
      <selection pane="bottomLeft" activeCell="B1" activeCellId="0" sqref="B1:D1048576"/>
    </sheetView>
  </sheetViews>
  <sheetFormatPr defaultRowHeight="14.25" defaultColWidth="10.000152587890625" x14ac:dyDescent="0.15"/>
  <cols>
    <col min="1" max="1" width="55.625" customWidth="1" style="235"/>
    <col min="2" max="4" width="13.625" customWidth="1" style="1048"/>
    <col min="5" max="5" width="10.625" customWidth="1" style="237"/>
    <col min="6" max="6" width="10.625" customWidth="1" style="132"/>
    <col min="7" max="16384" width="10.0" style="132"/>
  </cols>
  <sheetData>
    <row r="1" spans="1:5" s="202" customFormat="1" ht="24.0" customHeight="1" x14ac:dyDescent="0.15">
      <c r="A1" s="238"/>
      <c r="B1" s="920"/>
      <c r="C1" s="920"/>
      <c r="D1" s="920"/>
      <c r="E1" s="240"/>
    </row>
    <row r="2" spans="1:6" s="68" customFormat="1" ht="42.5" customHeight="1" x14ac:dyDescent="0.15">
      <c r="A2" s="748" t="s">
        <v>620</v>
      </c>
      <c r="B2" s="919"/>
      <c r="C2" s="919"/>
      <c r="D2" s="919"/>
      <c r="E2" s="747"/>
      <c r="F2" s="747"/>
    </row>
    <row r="3" spans="1:6" s="69" customFormat="1" ht="27.0" customHeight="1" x14ac:dyDescent="0.15">
      <c r="A3" s="7"/>
      <c r="B3" s="917"/>
      <c r="C3" s="917"/>
      <c r="D3" s="917"/>
      <c r="E3" s="762" t="s">
        <v>37</v>
      </c>
      <c r="F3" s="761"/>
    </row>
    <row r="4" spans="1:6" s="70" customFormat="1" ht="30.0" customHeight="1" x14ac:dyDescent="0.15">
      <c r="A4" s="73" t="s">
        <v>621</v>
      </c>
      <c r="B4" s="941" t="s">
        <v>509</v>
      </c>
      <c r="C4" s="941" t="s">
        <v>336</v>
      </c>
      <c r="D4" s="941" t="s">
        <v>5</v>
      </c>
      <c r="E4" s="245" t="s">
        <v>510</v>
      </c>
      <c r="F4" s="8" t="s">
        <v>534</v>
      </c>
    </row>
    <row r="5" spans="1:6" s="72" customFormat="1" ht="24.0" customHeight="1" x14ac:dyDescent="0.15">
      <c r="A5" s="246" t="s">
        <v>566</v>
      </c>
      <c r="B5" s="1056"/>
      <c r="C5" s="1056"/>
      <c r="D5" s="1056"/>
      <c r="E5" s="245"/>
      <c r="F5" s="104"/>
    </row>
    <row r="6" spans="1:6" s="72" customFormat="1" ht="24.0" customHeight="1" x14ac:dyDescent="0.15">
      <c r="A6" s="248" t="s">
        <v>567</v>
      </c>
      <c r="B6" s="1055"/>
      <c r="C6" s="1052"/>
      <c r="D6" s="998"/>
      <c r="E6" s="245"/>
      <c r="F6" s="104"/>
    </row>
    <row r="7" spans="1:6" s="72" customFormat="1" ht="24.0" customHeight="1" x14ac:dyDescent="0.15">
      <c r="A7" s="251" t="s">
        <v>568</v>
      </c>
      <c r="B7" s="1055"/>
      <c r="C7" s="1050"/>
      <c r="D7" s="996"/>
      <c r="E7" s="245"/>
      <c r="F7" s="107"/>
    </row>
    <row r="8" spans="1:6" s="72" customFormat="1" ht="24.0" customHeight="1" x14ac:dyDescent="0.15">
      <c r="A8" s="251" t="s">
        <v>569</v>
      </c>
      <c r="B8" s="1055"/>
      <c r="C8" s="1050"/>
      <c r="D8" s="996"/>
      <c r="E8" s="245"/>
      <c r="F8" s="107"/>
    </row>
    <row r="9" spans="1:6" s="72" customFormat="1" ht="24.0" customHeight="1" x14ac:dyDescent="0.15">
      <c r="A9" s="251" t="s">
        <v>570</v>
      </c>
      <c r="B9" s="1055"/>
      <c r="C9" s="1050"/>
      <c r="D9" s="996"/>
      <c r="E9" s="245"/>
      <c r="F9" s="107"/>
    </row>
    <row r="10" spans="1:6" s="72" customFormat="1" ht="24.0" customHeight="1" x14ac:dyDescent="0.15">
      <c r="A10" s="251" t="s">
        <v>571</v>
      </c>
      <c r="B10" s="1055"/>
      <c r="C10" s="1050"/>
      <c r="D10" s="996"/>
      <c r="E10" s="245"/>
      <c r="F10" s="107"/>
    </row>
    <row r="11" spans="1:6" s="70" customFormat="1" ht="24.0" customHeight="1" x14ac:dyDescent="0.15">
      <c r="A11" s="248" t="s">
        <v>572</v>
      </c>
      <c r="B11" s="1054">
        <f>B12</f>
        <v>0</v>
      </c>
      <c r="C11" s="1054">
        <f>C12</f>
        <v>49</v>
      </c>
      <c r="D11" s="1054">
        <f>D12</f>
        <v>49</v>
      </c>
      <c r="E11" s="254">
        <f>E12</f>
        <v>0</v>
      </c>
      <c r="F11" s="255">
        <f>F12</f>
        <v>-0.69375</v>
      </c>
    </row>
    <row r="12" spans="1:6" s="72" customFormat="1" ht="24.0" customHeight="1" x14ac:dyDescent="0.15">
      <c r="A12" s="251" t="s">
        <v>573</v>
      </c>
      <c r="B12" s="1051"/>
      <c r="C12" s="997">
        <v>49</v>
      </c>
      <c r="D12" s="997">
        <v>49</v>
      </c>
      <c r="E12" s="258">
        <v>0</v>
      </c>
      <c r="F12" s="259">
        <v>-0.69375</v>
      </c>
    </row>
    <row r="13" spans="1:6" s="72" customFormat="1" ht="24.0" customHeight="1" x14ac:dyDescent="0.15">
      <c r="A13" s="251" t="s">
        <v>574</v>
      </c>
      <c r="B13" s="1051"/>
      <c r="C13" s="1050"/>
      <c r="D13" s="996"/>
      <c r="E13" s="245"/>
      <c r="F13" s="107"/>
    </row>
    <row r="14" spans="1:6" s="72" customFormat="1" ht="24.0" customHeight="1" x14ac:dyDescent="0.15">
      <c r="A14" s="248" t="s">
        <v>575</v>
      </c>
      <c r="B14" s="1051"/>
      <c r="C14" s="1050"/>
      <c r="D14" s="996"/>
      <c r="E14" s="245"/>
      <c r="F14" s="104"/>
    </row>
    <row r="15" spans="1:6" s="72" customFormat="1" ht="24.0" customHeight="1" x14ac:dyDescent="0.15">
      <c r="A15" s="248" t="s">
        <v>576</v>
      </c>
      <c r="B15" s="998">
        <f>B16+B22+B24+B25</f>
        <v>800</v>
      </c>
      <c r="C15" s="998">
        <f>C16+C22+C24+C25</f>
        <v>2945</v>
      </c>
      <c r="D15" s="998">
        <f>D16+D22+D24+D25</f>
        <v>2945</v>
      </c>
      <c r="E15" s="255">
        <f>D15/B15</f>
        <v>3.68125</v>
      </c>
      <c r="F15" s="255">
        <v>-0.422095761381476</v>
      </c>
    </row>
    <row r="16" spans="1:6" s="72" customFormat="1" ht="24.0" customHeight="1" x14ac:dyDescent="0.15">
      <c r="A16" s="251" t="s">
        <v>577</v>
      </c>
      <c r="B16" s="996">
        <v>800</v>
      </c>
      <c r="C16" s="1050">
        <f>SUM(C17:C21)</f>
        <v>2500</v>
      </c>
      <c r="D16" s="1050">
        <f>SUM(D17:D21)</f>
        <v>2500</v>
      </c>
      <c r="E16" s="259">
        <f>D16/B16</f>
        <v>3.125</v>
      </c>
      <c r="F16" s="259">
        <v>-0.404478323010958</v>
      </c>
    </row>
    <row r="17" spans="1:6" s="72" customFormat="1" ht="24.0" customHeight="1" x14ac:dyDescent="0.15">
      <c r="A17" s="251" t="s">
        <v>578</v>
      </c>
      <c r="B17" s="1051"/>
      <c r="C17" s="1050">
        <v>80</v>
      </c>
      <c r="D17" s="996">
        <v>80</v>
      </c>
      <c r="E17" s="245"/>
      <c r="F17" s="259">
        <v>-0.906651108518086</v>
      </c>
    </row>
    <row r="18" spans="1:6" s="72" customFormat="1" ht="24.0" customHeight="1" x14ac:dyDescent="0.15">
      <c r="A18" s="251" t="s">
        <v>579</v>
      </c>
      <c r="B18" s="1051"/>
      <c r="C18" s="1050">
        <v>355</v>
      </c>
      <c r="D18" s="996">
        <v>355</v>
      </c>
      <c r="E18" s="245"/>
      <c r="F18" s="107">
        <v>0.414342629482072</v>
      </c>
    </row>
    <row r="19" spans="1:6" s="72" customFormat="1" ht="24.0" customHeight="1" x14ac:dyDescent="0.15">
      <c r="A19" s="251" t="s">
        <v>580</v>
      </c>
      <c r="B19" s="1051"/>
      <c r="C19" s="1050">
        <v>109</v>
      </c>
      <c r="D19" s="996">
        <v>109</v>
      </c>
      <c r="E19" s="245"/>
      <c r="F19" s="263">
        <v>-0.862373737373737</v>
      </c>
    </row>
    <row r="20" spans="1:6" s="72" customFormat="1" ht="24.0" customHeight="1" x14ac:dyDescent="0.15">
      <c r="A20" s="251" t="s">
        <v>581</v>
      </c>
      <c r="B20" s="1051"/>
      <c r="C20" s="1050">
        <v>202</v>
      </c>
      <c r="D20" s="996">
        <v>202</v>
      </c>
      <c r="E20" s="245"/>
      <c r="F20" s="263">
        <v>-0.912097476066144</v>
      </c>
    </row>
    <row r="21" spans="1:6" s="72" customFormat="1" ht="24.0" customHeight="1" x14ac:dyDescent="0.15">
      <c r="A21" s="251" t="s">
        <v>582</v>
      </c>
      <c r="B21" s="1051"/>
      <c r="C21" s="1050">
        <v>1754</v>
      </c>
      <c r="D21" s="996">
        <v>1754</v>
      </c>
      <c r="E21" s="245"/>
      <c r="F21" s="263">
        <v>12.8110236220472</v>
      </c>
    </row>
    <row r="22" spans="1:6" s="72" customFormat="1" ht="24.0" customHeight="1" x14ac:dyDescent="0.15">
      <c r="A22" s="251" t="s">
        <v>583</v>
      </c>
      <c r="B22" s="1051"/>
      <c r="C22" s="1050">
        <f>C23</f>
        <v>114</v>
      </c>
      <c r="D22" s="1050">
        <f>D23</f>
        <v>114</v>
      </c>
      <c r="E22" s="252">
        <f>E23</f>
        <v>0</v>
      </c>
      <c r="F22" s="259">
        <f>F23</f>
        <v>-0.573033707865168</v>
      </c>
    </row>
    <row r="23" spans="1:6" s="72" customFormat="1" ht="24.0" customHeight="1" x14ac:dyDescent="0.15">
      <c r="A23" s="251" t="s">
        <v>584</v>
      </c>
      <c r="B23" s="1051"/>
      <c r="C23" s="1050">
        <v>114</v>
      </c>
      <c r="D23" s="996">
        <v>114</v>
      </c>
      <c r="E23" s="245"/>
      <c r="F23" s="107">
        <v>-0.573033707865168</v>
      </c>
    </row>
    <row r="24" spans="1:6" s="72" customFormat="1" ht="24.0" customHeight="1" x14ac:dyDescent="0.15">
      <c r="A24" s="251" t="s">
        <v>585</v>
      </c>
      <c r="B24" s="1051"/>
      <c r="C24" s="1050">
        <v>239</v>
      </c>
      <c r="D24" s="996">
        <v>239</v>
      </c>
      <c r="E24" s="245"/>
      <c r="F24" s="107">
        <v>-0.525793650793651</v>
      </c>
    </row>
    <row r="25" spans="1:6" s="72" customFormat="1" ht="24.0" customHeight="1" x14ac:dyDescent="0.15">
      <c r="A25" s="251" t="s">
        <v>586</v>
      </c>
      <c r="B25" s="1051"/>
      <c r="C25" s="1053">
        <f>C26</f>
        <v>92</v>
      </c>
      <c r="D25" s="1053">
        <f>D26</f>
        <v>92</v>
      </c>
      <c r="E25" s="264">
        <f>E26</f>
        <v>0</v>
      </c>
      <c r="F25" s="259">
        <f>F26</f>
        <v>-0.759162303664921</v>
      </c>
    </row>
    <row r="26" spans="1:6" s="72" customFormat="1" ht="24.0" customHeight="1" x14ac:dyDescent="0.15">
      <c r="A26" s="251" t="s">
        <v>587</v>
      </c>
      <c r="B26" s="1051"/>
      <c r="C26" s="1050">
        <v>92</v>
      </c>
      <c r="D26" s="996">
        <v>92</v>
      </c>
      <c r="E26" s="245">
        <v>0</v>
      </c>
      <c r="F26" s="107">
        <v>-0.759162303664921</v>
      </c>
    </row>
    <row r="27" spans="1:6" s="72" customFormat="1" ht="24.0" customHeight="1" x14ac:dyDescent="0.15">
      <c r="A27" s="251" t="s">
        <v>588</v>
      </c>
      <c r="B27" s="1051"/>
      <c r="C27" s="1050"/>
      <c r="D27" s="996"/>
      <c r="E27" s="245"/>
      <c r="F27" s="107"/>
    </row>
    <row r="28" spans="1:6" s="72" customFormat="1" ht="24.0" customHeight="1" x14ac:dyDescent="0.15">
      <c r="A28" s="248" t="s">
        <v>589</v>
      </c>
      <c r="B28" s="1051"/>
      <c r="C28" s="1052">
        <v>397</v>
      </c>
      <c r="D28" s="998">
        <v>397</v>
      </c>
      <c r="E28" s="245"/>
      <c r="F28" s="104">
        <v>1</v>
      </c>
    </row>
    <row r="29" spans="1:6" s="72" customFormat="1" ht="24.0" customHeight="1" x14ac:dyDescent="0.15">
      <c r="A29" s="248" t="s">
        <v>590</v>
      </c>
      <c r="B29" s="1051"/>
      <c r="C29" s="1050"/>
      <c r="D29" s="996"/>
      <c r="E29" s="245"/>
      <c r="F29" s="104"/>
    </row>
    <row r="30" spans="1:6" s="72" customFormat="1" ht="24.0" customHeight="1" x14ac:dyDescent="0.15">
      <c r="A30" s="248" t="s">
        <v>591</v>
      </c>
      <c r="B30" s="1051"/>
      <c r="C30" s="1050"/>
      <c r="D30" s="996"/>
      <c r="E30" s="245"/>
      <c r="F30" s="104"/>
    </row>
    <row r="31" spans="1:6" s="72" customFormat="1" ht="24.0" customHeight="1" x14ac:dyDescent="0.15">
      <c r="A31" s="248" t="s">
        <v>592</v>
      </c>
      <c r="B31" s="1051"/>
      <c r="C31" s="1050"/>
      <c r="D31" s="996"/>
      <c r="E31" s="245"/>
      <c r="F31" s="104"/>
    </row>
    <row r="32" spans="1:6" s="72" customFormat="1" ht="24.0" customHeight="1" x14ac:dyDescent="0.15">
      <c r="A32" s="248" t="s">
        <v>593</v>
      </c>
      <c r="B32" s="1051"/>
      <c r="C32" s="1052">
        <f>C33</f>
        <v>347</v>
      </c>
      <c r="D32" s="1052">
        <f>D33</f>
        <v>347</v>
      </c>
      <c r="E32" s="249">
        <f>E33</f>
        <v>0</v>
      </c>
      <c r="F32" s="255">
        <f>F33</f>
        <v>-0.846187943262411</v>
      </c>
    </row>
    <row r="33" spans="1:6" s="72" customFormat="1" ht="24.0" customHeight="1" x14ac:dyDescent="0.15">
      <c r="A33" s="251" t="s">
        <v>594</v>
      </c>
      <c r="B33" s="1051"/>
      <c r="C33" s="1050">
        <v>347</v>
      </c>
      <c r="D33" s="996">
        <v>347</v>
      </c>
      <c r="E33" s="245">
        <v>0</v>
      </c>
      <c r="F33" s="107">
        <v>-0.846187943262411</v>
      </c>
    </row>
    <row r="34" spans="1:6" s="72" customFormat="1" ht="24.0" customHeight="1" x14ac:dyDescent="0.15">
      <c r="A34" s="251" t="s">
        <v>595</v>
      </c>
      <c r="B34" s="1051"/>
      <c r="C34" s="1050">
        <v>189</v>
      </c>
      <c r="D34" s="996">
        <v>189</v>
      </c>
      <c r="E34" s="245"/>
      <c r="F34" s="107">
        <v>0.615384615384615</v>
      </c>
    </row>
    <row r="35" spans="1:6" s="72" customFormat="1" ht="24.0" customHeight="1" x14ac:dyDescent="0.15">
      <c r="A35" s="251" t="s">
        <v>596</v>
      </c>
      <c r="B35" s="1051"/>
      <c r="C35" s="1050">
        <v>7</v>
      </c>
      <c r="D35" s="996">
        <v>7</v>
      </c>
      <c r="E35" s="245"/>
      <c r="F35" s="107">
        <v>-0.936936936936937</v>
      </c>
    </row>
    <row r="36" spans="1:6" s="72" customFormat="1" ht="24.0" customHeight="1" x14ac:dyDescent="0.15">
      <c r="A36" s="251" t="s">
        <v>597</v>
      </c>
      <c r="B36" s="1051"/>
      <c r="C36" s="1050">
        <v>26</v>
      </c>
      <c r="D36" s="996">
        <v>26</v>
      </c>
      <c r="E36" s="245"/>
      <c r="F36" s="107">
        <v>-0.037037037037037</v>
      </c>
    </row>
    <row r="37" spans="1:6" s="72" customFormat="1" ht="24.0" customHeight="1" x14ac:dyDescent="0.15">
      <c r="A37" s="251" t="s">
        <v>598</v>
      </c>
      <c r="B37" s="1051"/>
      <c r="C37" s="1050">
        <v>28</v>
      </c>
      <c r="D37" s="996">
        <v>28</v>
      </c>
      <c r="E37" s="245"/>
      <c r="F37" s="107">
        <v>27</v>
      </c>
    </row>
    <row r="38" spans="1:6" s="72" customFormat="1" ht="24.0" customHeight="1" x14ac:dyDescent="0.15">
      <c r="A38" s="251" t="s">
        <v>600</v>
      </c>
      <c r="B38" s="1051"/>
      <c r="C38" s="1050">
        <v>97</v>
      </c>
      <c r="D38" s="996">
        <v>97</v>
      </c>
      <c r="E38" s="245"/>
      <c r="F38" s="107">
        <v>-0.9515</v>
      </c>
    </row>
    <row r="39" spans="1:6" s="72" customFormat="1" ht="24.0" customHeight="1" x14ac:dyDescent="0.15">
      <c r="A39" s="248" t="s">
        <v>601</v>
      </c>
      <c r="B39" s="1051"/>
      <c r="C39" s="1052">
        <f>C40</f>
        <v>8</v>
      </c>
      <c r="D39" s="1052">
        <f>D40</f>
        <v>8</v>
      </c>
      <c r="E39" s="249">
        <f>E40</f>
        <v>0</v>
      </c>
      <c r="F39" s="104">
        <v>-0.272727272727273</v>
      </c>
    </row>
    <row r="40" spans="1:6" s="72" customFormat="1" ht="24.0" customHeight="1" x14ac:dyDescent="0.15">
      <c r="A40" s="251" t="s">
        <v>602</v>
      </c>
      <c r="B40" s="1051"/>
      <c r="C40" s="1050">
        <f>C41</f>
        <v>8</v>
      </c>
      <c r="D40" s="1050">
        <f>D41</f>
        <v>8</v>
      </c>
      <c r="E40" s="252">
        <f>E41</f>
        <v>0</v>
      </c>
      <c r="F40" s="259">
        <f>F41</f>
        <v>-0.272727272727273</v>
      </c>
    </row>
    <row r="41" spans="1:6" s="72" customFormat="1" ht="24.0" customHeight="1" x14ac:dyDescent="0.15">
      <c r="A41" s="251" t="s">
        <v>603</v>
      </c>
      <c r="B41" s="1051"/>
      <c r="C41" s="1050">
        <v>8</v>
      </c>
      <c r="D41" s="996">
        <v>8</v>
      </c>
      <c r="E41" s="245"/>
      <c r="F41" s="107">
        <v>-0.272727272727273</v>
      </c>
    </row>
    <row r="42" spans="1:6" s="72" customFormat="1" ht="24.0" customHeight="1" x14ac:dyDescent="0.15">
      <c r="A42" s="248" t="s">
        <v>604</v>
      </c>
      <c r="B42" s="1051"/>
      <c r="C42" s="1050"/>
      <c r="D42" s="996"/>
      <c r="E42" s="245"/>
      <c r="F42" s="104"/>
    </row>
    <row r="43" spans="1:6" s="72" customFormat="1" ht="24.0" customHeight="1" x14ac:dyDescent="0.15">
      <c r="A43" s="248" t="s">
        <v>605</v>
      </c>
      <c r="B43" s="1051"/>
      <c r="C43" s="1052"/>
      <c r="D43" s="998"/>
      <c r="E43" s="245"/>
      <c r="F43" s="104"/>
    </row>
    <row r="44" spans="1:6" ht="24.0" customHeight="1" x14ac:dyDescent="0.15">
      <c r="A44" s="251" t="s">
        <v>356</v>
      </c>
      <c r="B44" s="1051"/>
      <c r="C44" s="1050"/>
      <c r="D44" s="996"/>
      <c r="E44" s="245"/>
      <c r="F44" s="107"/>
    </row>
    <row r="45" spans="1:6" ht="24.0" customHeight="1" x14ac:dyDescent="0.15">
      <c r="A45" s="251" t="s">
        <v>606</v>
      </c>
      <c r="B45" s="1051"/>
      <c r="C45" s="1050"/>
      <c r="D45" s="996"/>
      <c r="E45" s="265"/>
      <c r="F45" s="266"/>
    </row>
    <row r="46" spans="1:8" s="131" customFormat="1" ht="24.0" customHeight="1" x14ac:dyDescent="0.15">
      <c r="A46" s="251" t="s">
        <v>607</v>
      </c>
      <c r="B46" s="1051"/>
      <c r="C46" s="1050"/>
      <c r="D46" s="996"/>
      <c r="E46" s="267"/>
      <c r="F46" s="266"/>
      <c r="H46" s="72"/>
    </row>
    <row r="47" spans="1:8" s="131" customFormat="1" ht="24.0" customHeight="1" x14ac:dyDescent="0.15">
      <c r="A47" s="251" t="s">
        <v>608</v>
      </c>
      <c r="B47" s="1051"/>
      <c r="C47" s="1050"/>
      <c r="D47" s="996"/>
      <c r="E47" s="267"/>
      <c r="F47" s="266"/>
      <c r="H47" s="72"/>
    </row>
    <row r="48" spans="1:6" s="131" customFormat="1" ht="24.0" customHeight="1" x14ac:dyDescent="0.15">
      <c r="A48" s="251" t="s">
        <v>609</v>
      </c>
      <c r="B48" s="1051"/>
      <c r="C48" s="1050"/>
      <c r="D48" s="996"/>
      <c r="E48" s="267"/>
      <c r="F48" s="266"/>
    </row>
    <row r="49" spans="1:6" s="131" customFormat="1" ht="24.0" customHeight="1" x14ac:dyDescent="0.15">
      <c r="A49" s="251" t="s">
        <v>610</v>
      </c>
      <c r="B49" s="1051"/>
      <c r="C49" s="1050"/>
      <c r="D49" s="996"/>
      <c r="E49" s="267"/>
      <c r="F49" s="266"/>
    </row>
    <row r="50" spans="1:6" s="131" customFormat="1" ht="24.0" customHeight="1" x14ac:dyDescent="0.15">
      <c r="A50" s="251" t="s">
        <v>611</v>
      </c>
      <c r="B50" s="1051"/>
      <c r="C50" s="1050"/>
      <c r="D50" s="996"/>
      <c r="E50" s="265"/>
      <c r="F50" s="266"/>
    </row>
    <row r="51" spans="1:6" s="131" customFormat="1" ht="24.0" customHeight="1" x14ac:dyDescent="0.15">
      <c r="A51" s="52" t="s">
        <v>612</v>
      </c>
      <c r="B51" s="898">
        <f>B43+B42+B39+B32+B31+B30+B29+B28+B15+B14+B11+B6+B5</f>
        <v>800</v>
      </c>
      <c r="C51" s="898">
        <f>C43+C42+C39+C32+C31+C30+C29+C28+C15+C14+C11+C6+C5</f>
        <v>3746</v>
      </c>
      <c r="D51" s="898">
        <f>D43+D42+D39+D32+D31+D30+D29+D28+D15+D14+D11+D6+D5</f>
        <v>3746</v>
      </c>
      <c r="E51" s="255">
        <f>E43+E42+E39+E32+E31+E30+E29+E28+E15+E14+E11+E6+E5</f>
        <v>3.68125</v>
      </c>
      <c r="F51" s="255">
        <f>F43+F42+F39+F32+F31+F30+F29+F28+F15+F14+F11+F6+F5</f>
        <v>-1.23476097737116</v>
      </c>
    </row>
    <row r="52" spans="1:5" s="131" customFormat="1" ht="24.0" customHeight="1" x14ac:dyDescent="0.15">
      <c r="A52" s="269"/>
      <c r="B52" s="1049"/>
      <c r="C52" s="1049"/>
      <c r="D52" s="1049"/>
      <c r="E52" s="271"/>
    </row>
    <row r="53" spans="1:5" s="131" customFormat="1" ht="24.0" customHeight="1" x14ac:dyDescent="0.15">
      <c r="A53" s="269"/>
      <c r="B53" s="1049"/>
      <c r="C53" s="1049"/>
      <c r="D53" s="1049"/>
      <c r="E53" s="271"/>
    </row>
    <row r="54" spans="1:5" s="131" customFormat="1" ht="24.0" customHeight="1" x14ac:dyDescent="0.15">
      <c r="A54" s="269"/>
      <c r="B54" s="1049"/>
      <c r="C54" s="1049"/>
      <c r="D54" s="1049"/>
      <c r="E54" s="271"/>
    </row>
    <row r="55" spans="1:5" s="131" customFormat="1" ht="24.0" customHeight="1" x14ac:dyDescent="0.15">
      <c r="A55" s="269"/>
      <c r="B55" s="1049"/>
      <c r="C55" s="1049"/>
      <c r="D55" s="1049"/>
      <c r="E55" s="271"/>
    </row>
    <row r="56" spans="1:5" s="131" customFormat="1" ht="24.0" customHeight="1" x14ac:dyDescent="0.15">
      <c r="A56" s="269"/>
      <c r="B56" s="1049"/>
      <c r="C56" s="1049"/>
      <c r="D56" s="1049"/>
      <c r="E56" s="271"/>
    </row>
    <row r="57" spans="1:5" s="131" customFormat="1" ht="24.0" customHeight="1" x14ac:dyDescent="0.15">
      <c r="A57" s="269"/>
      <c r="B57" s="1049"/>
      <c r="C57" s="1049"/>
      <c r="D57" s="1049"/>
      <c r="E57" s="271"/>
    </row>
    <row r="58" spans="1:5" s="131" customFormat="1" ht="24.0" customHeight="1" x14ac:dyDescent="0.15">
      <c r="A58" s="269"/>
      <c r="B58" s="1049"/>
      <c r="C58" s="1049"/>
      <c r="D58" s="1049"/>
      <c r="E58" s="271"/>
    </row>
    <row r="59" spans="1:5" s="131" customFormat="1" ht="24.0" customHeight="1" x14ac:dyDescent="0.15">
      <c r="A59" s="269"/>
      <c r="B59" s="1049"/>
      <c r="C59" s="1049"/>
      <c r="D59" s="1049"/>
      <c r="E59" s="271"/>
    </row>
    <row r="60" spans="1:5" s="131" customFormat="1" ht="24.0" customHeight="1" x14ac:dyDescent="0.15">
      <c r="A60" s="269"/>
      <c r="B60" s="1049"/>
      <c r="C60" s="1049"/>
      <c r="D60" s="1049"/>
      <c r="E60" s="271"/>
    </row>
    <row r="61" spans="1:5" s="131" customFormat="1" ht="24.0" customHeight="1" x14ac:dyDescent="0.15">
      <c r="A61" s="269"/>
      <c r="B61" s="1049"/>
      <c r="C61" s="1049"/>
      <c r="D61" s="1049"/>
      <c r="E61" s="271"/>
    </row>
    <row r="62" spans="1:5" s="131" customFormat="1" ht="24.0" customHeight="1" x14ac:dyDescent="0.15">
      <c r="A62" s="269"/>
      <c r="B62" s="1049"/>
      <c r="C62" s="1049"/>
      <c r="D62" s="1049"/>
      <c r="E62" s="271"/>
    </row>
    <row r="63" spans="1:5" s="131" customFormat="1" ht="24.0" customHeight="1" x14ac:dyDescent="0.15">
      <c r="A63" s="269"/>
      <c r="B63" s="1049"/>
      <c r="C63" s="1049"/>
      <c r="D63" s="1049"/>
      <c r="E63" s="271"/>
    </row>
    <row r="64" spans="1:5" s="131" customFormat="1" ht="24.0" customHeight="1" x14ac:dyDescent="0.15">
      <c r="A64" s="269"/>
      <c r="B64" s="1049"/>
      <c r="C64" s="1049"/>
      <c r="D64" s="1049"/>
      <c r="E64" s="271"/>
    </row>
    <row r="65" spans="1:5" s="131" customFormat="1" ht="24.0" customHeight="1" x14ac:dyDescent="0.15">
      <c r="A65" s="269"/>
      <c r="B65" s="1049"/>
      <c r="C65" s="1049"/>
      <c r="D65" s="1049"/>
      <c r="E65" s="271"/>
    </row>
    <row r="66" spans="1:5" s="131" customFormat="1" ht="24.0" customHeight="1" x14ac:dyDescent="0.15">
      <c r="A66" s="269"/>
      <c r="B66" s="1049"/>
      <c r="C66" s="1049"/>
      <c r="D66" s="1049"/>
      <c r="E66" s="271"/>
    </row>
    <row r="67" spans="1:5" s="131" customFormat="1" ht="24.0" customHeight="1" x14ac:dyDescent="0.15">
      <c r="A67" s="269"/>
      <c r="B67" s="1049"/>
      <c r="C67" s="1049"/>
      <c r="D67" s="1049"/>
      <c r="E67" s="271"/>
    </row>
    <row r="68" spans="1:5" s="131" customFormat="1" ht="24.0" customHeight="1" x14ac:dyDescent="0.15">
      <c r="A68" s="269"/>
      <c r="B68" s="1049"/>
      <c r="C68" s="1049"/>
      <c r="D68" s="1049"/>
      <c r="E68" s="271"/>
    </row>
    <row r="69" spans="1:5" s="131" customFormat="1" ht="24.0" customHeight="1" x14ac:dyDescent="0.15">
      <c r="A69" s="269"/>
      <c r="B69" s="1049"/>
      <c r="C69" s="1049"/>
      <c r="D69" s="1049"/>
      <c r="E69" s="271"/>
    </row>
    <row r="70" spans="1:5" s="131" customFormat="1" ht="24.0" customHeight="1" x14ac:dyDescent="0.15">
      <c r="A70" s="269"/>
      <c r="B70" s="1049"/>
      <c r="C70" s="1049"/>
      <c r="D70" s="1049"/>
      <c r="E70" s="271"/>
    </row>
    <row r="71" spans="1:5" s="131" customFormat="1" ht="24.0" customHeight="1" x14ac:dyDescent="0.15">
      <c r="A71" s="269"/>
      <c r="B71" s="1049"/>
      <c r="C71" s="1049"/>
      <c r="D71" s="1049"/>
      <c r="E71" s="271"/>
    </row>
    <row r="72" spans="1:5" s="131" customFormat="1" ht="24.0" customHeight="1" x14ac:dyDescent="0.15">
      <c r="A72" s="269"/>
      <c r="B72" s="1049"/>
      <c r="C72" s="1049"/>
      <c r="D72" s="1049"/>
      <c r="E72" s="271"/>
    </row>
    <row r="73" spans="1:5" s="131" customFormat="1" ht="24.0" customHeight="1" x14ac:dyDescent="0.15">
      <c r="A73" s="269"/>
      <c r="B73" s="1049"/>
      <c r="C73" s="1049"/>
      <c r="D73" s="1049"/>
      <c r="E73" s="271"/>
    </row>
    <row r="74" spans="1:5" s="131" customFormat="1" ht="24.0" customHeight="1" x14ac:dyDescent="0.15">
      <c r="A74" s="269"/>
      <c r="B74" s="1049"/>
      <c r="C74" s="1049"/>
      <c r="D74" s="1049"/>
      <c r="E74" s="271"/>
    </row>
    <row r="75" spans="1:5" s="131" customFormat="1" ht="24.0" customHeight="1" x14ac:dyDescent="0.15">
      <c r="A75" s="269"/>
      <c r="B75" s="1049"/>
      <c r="C75" s="1049"/>
      <c r="D75" s="1049"/>
      <c r="E75" s="271"/>
    </row>
    <row r="76" spans="1:5" s="131" customFormat="1" ht="24.0" customHeight="1" x14ac:dyDescent="0.15">
      <c r="A76" s="269"/>
      <c r="B76" s="1049"/>
      <c r="C76" s="1049"/>
      <c r="D76" s="1049"/>
      <c r="E76" s="271"/>
    </row>
    <row r="77" spans="1:5" s="131" customFormat="1" ht="24.0" customHeight="1" x14ac:dyDescent="0.15">
      <c r="A77" s="269"/>
      <c r="B77" s="1049"/>
      <c r="C77" s="1049"/>
      <c r="D77" s="1049"/>
      <c r="E77" s="271"/>
    </row>
    <row r="78" spans="1:5" s="131" customFormat="1" ht="24.0" customHeight="1" x14ac:dyDescent="0.15">
      <c r="A78" s="269"/>
      <c r="B78" s="1049"/>
      <c r="C78" s="1049"/>
      <c r="D78" s="1049"/>
      <c r="E78" s="271"/>
    </row>
    <row r="79" spans="1:5" s="131" customFormat="1" ht="24.0" customHeight="1" x14ac:dyDescent="0.15">
      <c r="A79" s="269"/>
      <c r="B79" s="1049"/>
      <c r="C79" s="1049"/>
      <c r="D79" s="1049"/>
      <c r="E79" s="271"/>
    </row>
    <row r="80" spans="1:5" s="131" customFormat="1" ht="24.0" customHeight="1" x14ac:dyDescent="0.15">
      <c r="A80" s="269"/>
      <c r="B80" s="1049"/>
      <c r="C80" s="1049"/>
      <c r="D80" s="1049"/>
      <c r="E80" s="271"/>
    </row>
    <row r="81" spans="1:5" s="131" customFormat="1" ht="24.0" customHeight="1" x14ac:dyDescent="0.15">
      <c r="A81" s="269"/>
      <c r="B81" s="1049"/>
      <c r="C81" s="1049"/>
      <c r="D81" s="1049"/>
      <c r="E81" s="271"/>
    </row>
    <row r="82" spans="1:5" s="131" customFormat="1" ht="24.0" customHeight="1" x14ac:dyDescent="0.15">
      <c r="A82" s="269"/>
      <c r="B82" s="1049"/>
      <c r="C82" s="1049"/>
      <c r="D82" s="1049"/>
      <c r="E82" s="271"/>
    </row>
    <row r="83" spans="1:5" s="131" customFormat="1" ht="24.0" customHeight="1" x14ac:dyDescent="0.15">
      <c r="A83" s="269"/>
      <c r="B83" s="1049"/>
      <c r="C83" s="1049"/>
      <c r="D83" s="1049"/>
      <c r="E83" s="271"/>
    </row>
    <row r="84" spans="1:5" s="131" customFormat="1" ht="24.0" customHeight="1" x14ac:dyDescent="0.15">
      <c r="A84" s="269"/>
      <c r="B84" s="1049"/>
      <c r="C84" s="1049"/>
      <c r="D84" s="1049"/>
      <c r="E84" s="271"/>
    </row>
    <row r="85" spans="1:5" s="131" customFormat="1" ht="24.0" customHeight="1" x14ac:dyDescent="0.15">
      <c r="A85" s="269"/>
      <c r="B85" s="1049"/>
      <c r="C85" s="1049"/>
      <c r="D85" s="1049"/>
      <c r="E85" s="271"/>
    </row>
    <row r="86" spans="1:5" s="131" customFormat="1" ht="24.0" customHeight="1" x14ac:dyDescent="0.15">
      <c r="A86" s="269"/>
      <c r="B86" s="1049"/>
      <c r="C86" s="1049"/>
      <c r="D86" s="1049"/>
      <c r="E86" s="271"/>
    </row>
    <row r="87" spans="1:5" s="131" customFormat="1" ht="24.0" customHeight="1" x14ac:dyDescent="0.15">
      <c r="A87" s="269"/>
      <c r="B87" s="1049"/>
      <c r="C87" s="1049"/>
      <c r="D87" s="1049"/>
      <c r="E87" s="271"/>
    </row>
    <row r="88" spans="1:5" s="131" customFormat="1" ht="24.0" customHeight="1" x14ac:dyDescent="0.15">
      <c r="A88" s="269"/>
      <c r="B88" s="1049"/>
      <c r="C88" s="1049"/>
      <c r="D88" s="1049"/>
      <c r="E88" s="271"/>
    </row>
    <row r="89" spans="1:5" s="131" customFormat="1" ht="24.0" customHeight="1" x14ac:dyDescent="0.15">
      <c r="A89" s="269"/>
      <c r="B89" s="1049"/>
      <c r="C89" s="1049"/>
      <c r="D89" s="1049"/>
      <c r="E89" s="271"/>
    </row>
    <row r="90" spans="1:5" s="131" customFormat="1" ht="24.0" customHeight="1" x14ac:dyDescent="0.15">
      <c r="A90" s="269"/>
      <c r="B90" s="1049"/>
      <c r="C90" s="1049"/>
      <c r="D90" s="1049"/>
      <c r="E90" s="271"/>
    </row>
    <row r="91" spans="1:5" s="131" customFormat="1" ht="24.0" customHeight="1" x14ac:dyDescent="0.15">
      <c r="A91" s="269"/>
      <c r="B91" s="1049"/>
      <c r="C91" s="1049"/>
      <c r="D91" s="1049"/>
      <c r="E91" s="271"/>
    </row>
    <row r="92" spans="1:5" s="131" customFormat="1" ht="24.0" customHeight="1" x14ac:dyDescent="0.15">
      <c r="A92" s="269"/>
      <c r="B92" s="1049"/>
      <c r="C92" s="1049"/>
      <c r="D92" s="1049"/>
      <c r="E92" s="271"/>
    </row>
    <row r="93" spans="1:5" s="131" customFormat="1" ht="24.0" customHeight="1" x14ac:dyDescent="0.15">
      <c r="A93" s="269"/>
      <c r="B93" s="1049"/>
      <c r="C93" s="1049"/>
      <c r="D93" s="1049"/>
      <c r="E93" s="271"/>
    </row>
    <row r="94" spans="1:5" s="131" customFormat="1" ht="24.0" customHeight="1" x14ac:dyDescent="0.15">
      <c r="A94" s="269"/>
      <c r="B94" s="1049"/>
      <c r="C94" s="1049"/>
      <c r="D94" s="1049"/>
      <c r="E94" s="271"/>
    </row>
    <row r="95" spans="1:5" s="131" customFormat="1" ht="24.0" customHeight="1" x14ac:dyDescent="0.15">
      <c r="A95" s="269"/>
      <c r="B95" s="1049"/>
      <c r="C95" s="1049"/>
      <c r="D95" s="1049"/>
      <c r="E95" s="271"/>
    </row>
    <row r="96" spans="1:5" s="131" customFormat="1" ht="24.0" customHeight="1" x14ac:dyDescent="0.15">
      <c r="A96" s="269"/>
      <c r="B96" s="1049"/>
      <c r="C96" s="1049"/>
      <c r="D96" s="1049"/>
      <c r="E96" s="271"/>
    </row>
    <row r="97" spans="1:5" s="131" customFormat="1" ht="24.0" customHeight="1" x14ac:dyDescent="0.15">
      <c r="A97" s="269"/>
      <c r="B97" s="1049"/>
      <c r="C97" s="1049"/>
      <c r="D97" s="1049"/>
      <c r="E97" s="271"/>
    </row>
    <row r="98" spans="1:5" s="131" customFormat="1" ht="24.0" customHeight="1" x14ac:dyDescent="0.15">
      <c r="A98" s="269"/>
      <c r="B98" s="1049"/>
      <c r="C98" s="1049"/>
      <c r="D98" s="1049"/>
      <c r="E98" s="271"/>
    </row>
    <row r="99" spans="1:5" s="131" customFormat="1" ht="24.0" customHeight="1" x14ac:dyDescent="0.15">
      <c r="A99" s="269"/>
      <c r="B99" s="1049"/>
      <c r="C99" s="1049"/>
      <c r="D99" s="1049"/>
      <c r="E99" s="271"/>
    </row>
    <row r="100" spans="1:5" s="131" customFormat="1" ht="24.0" customHeight="1" x14ac:dyDescent="0.15">
      <c r="A100" s="269"/>
      <c r="B100" s="1049"/>
      <c r="C100" s="1049"/>
      <c r="D100" s="1049"/>
      <c r="E100" s="271"/>
    </row>
    <row r="101" spans="1:5" s="131" customFormat="1" ht="24.0" customHeight="1" x14ac:dyDescent="0.15">
      <c r="A101" s="269"/>
      <c r="B101" s="1049"/>
      <c r="C101" s="1049"/>
      <c r="D101" s="1049"/>
      <c r="E101" s="271"/>
    </row>
    <row r="102" spans="1:5" s="131" customFormat="1" ht="24.0" customHeight="1" x14ac:dyDescent="0.15">
      <c r="A102" s="269"/>
      <c r="B102" s="1049"/>
      <c r="C102" s="1049"/>
      <c r="D102" s="1049"/>
      <c r="E102" s="271"/>
    </row>
    <row r="103" spans="1:5" s="131" customFormat="1" ht="24.0" customHeight="1" x14ac:dyDescent="0.15">
      <c r="A103" s="269"/>
      <c r="B103" s="1049"/>
      <c r="C103" s="1049"/>
      <c r="D103" s="1049"/>
      <c r="E103" s="271"/>
    </row>
    <row r="104" spans="1:5" s="131" customFormat="1" ht="24.0" customHeight="1" x14ac:dyDescent="0.15">
      <c r="A104" s="269"/>
      <c r="B104" s="1049"/>
      <c r="C104" s="1049"/>
      <c r="D104" s="1049"/>
      <c r="E104" s="271"/>
    </row>
    <row r="105" spans="1:5" s="131" customFormat="1" ht="24.0" customHeight="1" x14ac:dyDescent="0.15">
      <c r="A105" s="269"/>
      <c r="B105" s="1049"/>
      <c r="C105" s="1049"/>
      <c r="D105" s="1049"/>
      <c r="E105" s="271"/>
    </row>
    <row r="106" spans="1:5" s="131" customFormat="1" ht="24.0" customHeight="1" x14ac:dyDescent="0.15">
      <c r="A106" s="269"/>
      <c r="B106" s="1049"/>
      <c r="C106" s="1049"/>
      <c r="D106" s="1049"/>
      <c r="E106" s="271"/>
    </row>
    <row r="107" spans="1:5" s="131" customFormat="1" ht="24.0" customHeight="1" x14ac:dyDescent="0.15">
      <c r="A107" s="269"/>
      <c r="B107" s="1049"/>
      <c r="C107" s="1049"/>
      <c r="D107" s="1049"/>
      <c r="E107" s="271"/>
    </row>
    <row r="108" spans="1:5" s="131" customFormat="1" ht="24.0" customHeight="1" x14ac:dyDescent="0.15">
      <c r="A108" s="269"/>
      <c r="B108" s="1049"/>
      <c r="C108" s="1049"/>
      <c r="D108" s="1049"/>
      <c r="E108" s="271"/>
    </row>
    <row r="109" spans="1:5" s="131" customFormat="1" ht="24.0" customHeight="1" x14ac:dyDescent="0.15">
      <c r="A109" s="269"/>
      <c r="B109" s="1049"/>
      <c r="C109" s="1049"/>
      <c r="D109" s="1049"/>
      <c r="E109" s="271"/>
    </row>
    <row r="110" spans="1:5" s="131" customFormat="1" ht="24.0" customHeight="1" x14ac:dyDescent="0.15">
      <c r="A110" s="269"/>
      <c r="B110" s="1049"/>
      <c r="C110" s="1049"/>
      <c r="D110" s="1049"/>
      <c r="E110" s="271"/>
    </row>
    <row r="111" spans="1:5" s="131" customFormat="1" ht="24.0" customHeight="1" x14ac:dyDescent="0.15">
      <c r="A111" s="269"/>
      <c r="B111" s="1049"/>
      <c r="C111" s="1049"/>
      <c r="D111" s="1049"/>
      <c r="E111" s="271"/>
    </row>
  </sheetData>
  <sheetProtection formatCells="0" formatColumns="0" formatRows="0" insertColumns="0" insertRows="0" insertHyperlinks="0" deleteColumns="0" deleteRows="0" sort="0" autoFilter="0" pivotTables="0"/>
  <mergeCells count="2">
    <mergeCell ref="A2:F2"/>
    <mergeCell ref="E3:F3"/>
  </mergeCells>
  <phoneticPr fontId="0" type="noConversion"/>
  <printOptions horizontalCentered="1"/>
  <pageMargins left="0.5902039723133478" right="0.5902039723133478" top="0.39300641675633713" bottom="0.5902039723133478" header="0.5902039723133478" footer="0.39300641675633713"/>
  <pageSetup paperSize="9" scale="60" blackAndWhite="1" firstPageNumber="0" useFirstPageNumber="1"/>
  <rowBreaks count="1" manualBreakCount="1">
    <brk id="46" max="16383" man="1"/>
  </rowBreaks>
  <extLst>
    <ext uri="{2D9387EB-5337-4D45-933B-B4D357D02E09}">
      <gutter val="0.0" pos="0"/>
    </ext>
  </extLst>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P82"/>
  <sheetViews>
    <sheetView showZeros="0" zoomScaleNormal="100" topLeftCell="A1" workbookViewId="0">
      <selection activeCell="D1" activeCellId="0" sqref="D1:D1048576"/>
    </sheetView>
  </sheetViews>
  <sheetFormatPr defaultRowHeight="14.25" defaultColWidth="9.000137329101562" x14ac:dyDescent="0.15"/>
  <cols>
    <col min="1" max="1" width="30.625" customWidth="1" style="189"/>
    <col min="2" max="2" width="14.625" customWidth="1" style="1011"/>
    <col min="3" max="3" width="30.625" customWidth="1" style="189"/>
    <col min="4" max="4" width="14.625" customWidth="1" style="851"/>
    <col min="5" max="250" width="9.0" style="189"/>
  </cols>
  <sheetData>
    <row r="1" spans="1:250" s="205" customFormat="1" ht="24.0" customHeight="1" x14ac:dyDescent="0.15">
      <c r="A1" s="210"/>
      <c r="B1" s="869"/>
      <c r="C1" s="211"/>
      <c r="D1" s="864"/>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row>
    <row r="2" spans="1:4" s="3" customFormat="1" ht="42.5" customHeight="1" x14ac:dyDescent="0.15">
      <c r="A2" s="758" t="s">
        <v>622</v>
      </c>
      <c r="B2" s="1016"/>
      <c r="C2" s="757"/>
      <c r="D2" s="1016"/>
    </row>
    <row r="3" spans="1:4" s="4" customFormat="1" ht="27.0" customHeight="1" x14ac:dyDescent="0.15">
      <c r="A3" s="215"/>
      <c r="B3" s="1015"/>
      <c r="C3" s="215"/>
      <c r="D3" s="1024" t="s">
        <v>64</v>
      </c>
    </row>
    <row r="4" spans="1:4" s="206" customFormat="1" ht="30.0" customHeight="1" x14ac:dyDescent="0.15">
      <c r="A4" s="52" t="s">
        <v>65</v>
      </c>
      <c r="B4" s="898" t="s">
        <v>5</v>
      </c>
      <c r="C4" s="52" t="s">
        <v>66</v>
      </c>
      <c r="D4" s="898" t="s">
        <v>5</v>
      </c>
    </row>
    <row r="5" spans="1:4" s="207" customFormat="1" ht="24.0" customHeight="1" x14ac:dyDescent="0.15">
      <c r="A5" s="219" t="s">
        <v>614</v>
      </c>
      <c r="B5" s="885">
        <v>2953</v>
      </c>
      <c r="C5" s="219" t="s">
        <v>615</v>
      </c>
      <c r="D5" s="885">
        <v>3746</v>
      </c>
    </row>
    <row r="6" spans="1:4" s="207" customFormat="1" ht="24.0" customHeight="1" x14ac:dyDescent="0.15">
      <c r="A6" s="219" t="s">
        <v>69</v>
      </c>
      <c r="B6" s="885">
        <f>B7+B8+B9+B10+B11</f>
        <v>793</v>
      </c>
      <c r="C6" s="138" t="s">
        <v>70</v>
      </c>
      <c r="D6" s="885"/>
    </row>
    <row r="7" spans="1:4" s="207" customFormat="1" ht="24.0" customHeight="1" x14ac:dyDescent="0.15">
      <c r="A7" s="221" t="s">
        <v>71</v>
      </c>
      <c r="B7" s="1014">
        <v>793</v>
      </c>
      <c r="C7" s="221" t="s">
        <v>72</v>
      </c>
      <c r="D7" s="1014"/>
    </row>
    <row r="8" spans="1:4" s="207" customFormat="1" ht="24.0" customHeight="1" x14ac:dyDescent="0.15">
      <c r="A8" s="221" t="s">
        <v>616</v>
      </c>
      <c r="B8" s="1014"/>
      <c r="C8" s="221"/>
      <c r="D8" s="1014"/>
    </row>
    <row r="9" spans="1:4" s="207" customFormat="1" ht="24.0" customHeight="1" x14ac:dyDescent="0.15">
      <c r="A9" s="221" t="s">
        <v>77</v>
      </c>
      <c r="B9" s="1014"/>
      <c r="C9" s="221" t="s">
        <v>78</v>
      </c>
      <c r="D9" s="1014"/>
    </row>
    <row r="10" spans="1:4" s="207" customFormat="1" ht="24.0" customHeight="1" x14ac:dyDescent="0.15">
      <c r="A10" s="221" t="s">
        <v>79</v>
      </c>
      <c r="B10" s="1014"/>
      <c r="C10" s="137" t="s">
        <v>98</v>
      </c>
      <c r="D10" s="1023"/>
    </row>
    <row r="11" spans="1:4" s="207" customFormat="1" ht="24.0" customHeight="1" x14ac:dyDescent="0.15">
      <c r="A11" s="221" t="s">
        <v>87</v>
      </c>
      <c r="B11" s="1014"/>
      <c r="C11" s="221" t="s">
        <v>617</v>
      </c>
      <c r="D11" s="1014"/>
    </row>
    <row r="12" spans="1:4" s="207" customFormat="1" ht="24.0" customHeight="1" x14ac:dyDescent="0.15">
      <c r="A12" s="77" t="s">
        <v>618</v>
      </c>
      <c r="B12" s="1014"/>
      <c r="C12" s="224"/>
      <c r="D12" s="1014"/>
    </row>
    <row r="13" spans="1:4" s="207" customFormat="1" ht="24.0" customHeight="1" x14ac:dyDescent="0.15">
      <c r="A13" s="54"/>
      <c r="B13" s="1014"/>
      <c r="C13" s="224"/>
      <c r="D13" s="1014"/>
    </row>
    <row r="14" spans="1:4" s="207" customFormat="1" ht="24.0" customHeight="1" x14ac:dyDescent="0.15">
      <c r="A14" s="224"/>
      <c r="B14" s="1014"/>
      <c r="C14" s="224"/>
      <c r="D14" s="1014"/>
    </row>
    <row r="15" spans="1:4" s="207" customFormat="1" ht="24.0" customHeight="1" x14ac:dyDescent="0.15">
      <c r="A15" s="225"/>
      <c r="B15" s="886"/>
      <c r="C15" s="227"/>
      <c r="D15" s="887"/>
    </row>
    <row r="16" spans="1:4" s="207" customFormat="1" ht="24.0" customHeight="1" x14ac:dyDescent="0.15">
      <c r="A16" s="52" t="s">
        <v>112</v>
      </c>
      <c r="B16" s="896">
        <f>B5+B6</f>
        <v>3746</v>
      </c>
      <c r="C16" s="230" t="s">
        <v>113</v>
      </c>
      <c r="D16" s="1023">
        <v>3746</v>
      </c>
    </row>
    <row r="17" spans="1:4" s="207" customFormat="1" ht="24.0" customHeight="1" x14ac:dyDescent="0.15">
      <c r="A17" s="145"/>
      <c r="B17" s="1013"/>
      <c r="C17" s="219" t="s">
        <v>114</v>
      </c>
      <c r="D17" s="884"/>
    </row>
    <row r="18" spans="1:5" s="207" customFormat="1" ht="24.0" customHeight="1" x14ac:dyDescent="0.15">
      <c r="B18" s="1012"/>
      <c r="D18" s="852"/>
      <c r="E18" s="234"/>
    </row>
    <row r="19" spans="1:250" ht="24.0" customHeight="1" x14ac:dyDescent="0.15">
      <c r="A19" s="207"/>
      <c r="B19" s="1012"/>
      <c r="C19" s="207"/>
      <c r="D19" s="852"/>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row>
    <row r="20" spans="1:250" ht="24.0" customHeight="1" x14ac:dyDescent="0.15">
      <c r="A20" s="207"/>
      <c r="B20" s="1012"/>
      <c r="C20" s="207"/>
      <c r="D20" s="852"/>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row>
    <row r="21" spans="1:250" ht="24.0" customHeight="1" x14ac:dyDescent="0.15">
      <c r="A21" s="207"/>
      <c r="B21" s="1012"/>
      <c r="C21" s="207"/>
      <c r="D21" s="852"/>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row>
    <row r="22" spans="1:250" ht="24.0" customHeight="1" x14ac:dyDescent="0.15">
      <c r="A22" s="207"/>
      <c r="B22" s="1012"/>
      <c r="C22" s="207"/>
      <c r="D22" s="852"/>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row>
    <row r="23" spans="1:250" ht="24.0" customHeight="1" x14ac:dyDescent="0.15">
      <c r="A23" s="207"/>
      <c r="B23" s="1012"/>
      <c r="C23" s="207"/>
      <c r="D23" s="852"/>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row>
    <row r="24" spans="1:250" ht="24.0" customHeight="1" x14ac:dyDescent="0.15">
      <c r="A24" s="207"/>
      <c r="B24" s="1012"/>
      <c r="C24" s="207"/>
      <c r="D24" s="852"/>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row>
    <row r="25" spans="1:250" ht="24.0" customHeight="1" x14ac:dyDescent="0.15">
      <c r="A25" s="207"/>
      <c r="B25" s="1012"/>
      <c r="C25" s="207"/>
      <c r="D25" s="852"/>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row>
    <row r="26" spans="1:250" ht="24.0" customHeight="1" x14ac:dyDescent="0.15">
      <c r="A26" s="207"/>
      <c r="B26" s="1012"/>
      <c r="C26" s="207"/>
      <c r="D26" s="852"/>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row>
    <row r="27" spans="1:250" ht="24.0" customHeight="1" x14ac:dyDescent="0.15">
      <c r="A27" s="207"/>
      <c r="B27" s="1012"/>
      <c r="C27" s="207"/>
      <c r="D27" s="852"/>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row>
    <row r="28" spans="1:250" ht="24.0" customHeight="1" x14ac:dyDescent="0.15">
      <c r="A28" s="207"/>
      <c r="B28" s="1012"/>
      <c r="C28" s="207"/>
      <c r="D28" s="852"/>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row>
    <row r="29" spans="1:250" ht="24.0" customHeight="1" x14ac:dyDescent="0.15">
      <c r="A29" s="207"/>
      <c r="B29" s="1012"/>
      <c r="C29" s="207"/>
      <c r="D29" s="852"/>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row>
    <row r="30" spans="1:250" ht="24.0" customHeight="1" x14ac:dyDescent="0.15">
      <c r="A30" s="207"/>
      <c r="B30" s="1012"/>
      <c r="C30" s="207"/>
      <c r="D30" s="852"/>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row>
    <row r="31" spans="1:250" ht="24.0" customHeight="1" x14ac:dyDescent="0.15">
      <c r="A31" s="207"/>
      <c r="B31" s="1012"/>
      <c r="C31" s="207"/>
      <c r="D31" s="852"/>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row>
    <row r="32" spans="1:250" ht="24.0" customHeight="1" x14ac:dyDescent="0.15">
      <c r="A32" s="207"/>
      <c r="B32" s="1012"/>
      <c r="C32" s="207"/>
      <c r="D32" s="852"/>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row>
    <row r="33" spans="1:250" ht="24.0" customHeight="1" x14ac:dyDescent="0.15">
      <c r="A33" s="207"/>
      <c r="B33" s="1012"/>
      <c r="C33" s="207"/>
      <c r="D33" s="852"/>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c r="II33" s="207"/>
      <c r="IJ33" s="207"/>
      <c r="IK33" s="207"/>
      <c r="IL33" s="207"/>
      <c r="IM33" s="207"/>
      <c r="IN33" s="207"/>
      <c r="IO33" s="207"/>
      <c r="IP33" s="207"/>
    </row>
    <row r="34" spans="1:250" ht="24.0" customHeight="1" x14ac:dyDescent="0.15">
      <c r="A34" s="207"/>
      <c r="B34" s="1012"/>
      <c r="C34" s="207"/>
      <c r="D34" s="852"/>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row>
    <row r="35" spans="1:250" ht="24.0" customHeight="1" x14ac:dyDescent="0.15">
      <c r="A35" s="207"/>
      <c r="B35" s="1012"/>
      <c r="C35" s="207"/>
      <c r="D35" s="852"/>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row>
    <row r="36" spans="1:250" ht="24.0" customHeight="1" x14ac:dyDescent="0.15">
      <c r="A36" s="207"/>
      <c r="B36" s="1012"/>
      <c r="C36" s="207"/>
      <c r="D36" s="852"/>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c r="II36" s="207"/>
      <c r="IJ36" s="207"/>
      <c r="IK36" s="207"/>
      <c r="IL36" s="207"/>
      <c r="IM36" s="207"/>
      <c r="IN36" s="207"/>
      <c r="IO36" s="207"/>
      <c r="IP36" s="207"/>
    </row>
    <row r="37" spans="1:250" ht="24.0" customHeight="1" x14ac:dyDescent="0.15">
      <c r="A37" s="207"/>
      <c r="B37" s="1012"/>
      <c r="C37" s="207"/>
      <c r="D37" s="852"/>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c r="II37" s="207"/>
      <c r="IJ37" s="207"/>
      <c r="IK37" s="207"/>
      <c r="IL37" s="207"/>
      <c r="IM37" s="207"/>
      <c r="IN37" s="207"/>
      <c r="IO37" s="207"/>
      <c r="IP37" s="207"/>
    </row>
    <row r="38" spans="1:250" ht="24.0" customHeight="1" x14ac:dyDescent="0.15">
      <c r="A38" s="207"/>
      <c r="B38" s="1012"/>
      <c r="C38" s="207"/>
      <c r="D38" s="852"/>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c r="II38" s="207"/>
      <c r="IJ38" s="207"/>
      <c r="IK38" s="207"/>
      <c r="IL38" s="207"/>
      <c r="IM38" s="207"/>
      <c r="IN38" s="207"/>
      <c r="IO38" s="207"/>
      <c r="IP38" s="207"/>
    </row>
    <row r="39" spans="1:250" ht="24.0" customHeight="1" x14ac:dyDescent="0.15">
      <c r="A39" s="207"/>
      <c r="B39" s="1012"/>
      <c r="C39" s="207"/>
      <c r="D39" s="852"/>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row>
    <row r="40" spans="1:250" ht="24.0" customHeight="1" x14ac:dyDescent="0.15">
      <c r="A40" s="207"/>
      <c r="B40" s="1012"/>
      <c r="C40" s="207"/>
      <c r="D40" s="852"/>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row>
    <row r="41" spans="1:250" ht="24.0" customHeight="1" x14ac:dyDescent="0.15">
      <c r="A41" s="207"/>
      <c r="B41" s="1012"/>
      <c r="C41" s="207"/>
      <c r="D41" s="852"/>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c r="IO41" s="207"/>
      <c r="IP41" s="207"/>
    </row>
    <row r="42" spans="1:250" ht="24.0" customHeight="1" x14ac:dyDescent="0.15">
      <c r="A42" s="207"/>
      <c r="B42" s="1012"/>
      <c r="C42" s="207"/>
      <c r="D42" s="852"/>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c r="IO42" s="207"/>
      <c r="IP42" s="207"/>
    </row>
    <row r="43" spans="1:250" ht="24.0" customHeight="1" x14ac:dyDescent="0.15">
      <c r="A43" s="207"/>
      <c r="B43" s="1012"/>
      <c r="C43" s="207"/>
      <c r="D43" s="852"/>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c r="IO43" s="207"/>
      <c r="IP43" s="207"/>
    </row>
    <row r="44" spans="1:250" ht="24.0" customHeight="1" x14ac:dyDescent="0.15">
      <c r="A44" s="207"/>
      <c r="B44" s="1012"/>
      <c r="C44" s="207"/>
      <c r="D44" s="852"/>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c r="II44" s="207"/>
      <c r="IJ44" s="207"/>
      <c r="IK44" s="207"/>
      <c r="IL44" s="207"/>
      <c r="IM44" s="207"/>
      <c r="IN44" s="207"/>
      <c r="IO44" s="207"/>
      <c r="IP44" s="207"/>
    </row>
    <row r="45" spans="1:250" ht="24.0" customHeight="1" x14ac:dyDescent="0.15">
      <c r="A45" s="207"/>
      <c r="B45" s="1012"/>
      <c r="C45" s="207"/>
      <c r="D45" s="852"/>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c r="II45" s="207"/>
      <c r="IJ45" s="207"/>
      <c r="IK45" s="207"/>
      <c r="IL45" s="207"/>
      <c r="IM45" s="207"/>
      <c r="IN45" s="207"/>
      <c r="IO45" s="207"/>
      <c r="IP45" s="207"/>
    </row>
    <row r="46" spans="1:250" ht="24.0" customHeight="1" x14ac:dyDescent="0.15">
      <c r="A46" s="207"/>
      <c r="B46" s="1012"/>
      <c r="C46" s="207"/>
      <c r="D46" s="852"/>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7"/>
      <c r="FV46" s="207"/>
      <c r="FW46" s="207"/>
      <c r="FX46" s="207"/>
      <c r="FY46" s="207"/>
      <c r="FZ46" s="207"/>
      <c r="GA46" s="207"/>
      <c r="GB46" s="207"/>
      <c r="GC46" s="207"/>
      <c r="GD46" s="207"/>
      <c r="GE46" s="207"/>
      <c r="GF46" s="207"/>
      <c r="GG46" s="207"/>
      <c r="GH46" s="207"/>
      <c r="GI46" s="207"/>
      <c r="GJ46" s="207"/>
      <c r="GK46" s="207"/>
      <c r="GL46" s="207"/>
      <c r="GM46" s="207"/>
      <c r="GN46" s="207"/>
      <c r="GO46" s="207"/>
      <c r="GP46" s="207"/>
      <c r="GQ46" s="207"/>
      <c r="GR46" s="207"/>
      <c r="GS46" s="207"/>
      <c r="GT46" s="207"/>
      <c r="GU46" s="207"/>
      <c r="GV46" s="207"/>
      <c r="GW46" s="207"/>
      <c r="GX46" s="207"/>
      <c r="GY46" s="207"/>
      <c r="GZ46" s="207"/>
      <c r="HA46" s="207"/>
      <c r="HB46" s="207"/>
      <c r="HC46" s="207"/>
      <c r="HD46" s="207"/>
      <c r="HE46" s="207"/>
      <c r="HF46" s="207"/>
      <c r="HG46" s="207"/>
      <c r="HH46" s="207"/>
      <c r="HI46" s="207"/>
      <c r="HJ46" s="207"/>
      <c r="HK46" s="207"/>
      <c r="HL46" s="207"/>
      <c r="HM46" s="207"/>
      <c r="HN46" s="207"/>
      <c r="HO46" s="207"/>
      <c r="HP46" s="207"/>
      <c r="HQ46" s="207"/>
      <c r="HR46" s="207"/>
      <c r="HS46" s="207"/>
      <c r="HT46" s="207"/>
      <c r="HU46" s="207"/>
      <c r="HV46" s="207"/>
      <c r="HW46" s="207"/>
      <c r="HX46" s="207"/>
      <c r="HY46" s="207"/>
      <c r="HZ46" s="207"/>
      <c r="IA46" s="207"/>
      <c r="IB46" s="207"/>
      <c r="IC46" s="207"/>
      <c r="ID46" s="207"/>
      <c r="IE46" s="207"/>
      <c r="IF46" s="207"/>
      <c r="IG46" s="207"/>
      <c r="IH46" s="207"/>
      <c r="II46" s="207"/>
      <c r="IJ46" s="207"/>
      <c r="IK46" s="207"/>
      <c r="IL46" s="207"/>
      <c r="IM46" s="207"/>
      <c r="IN46" s="207"/>
      <c r="IO46" s="207"/>
      <c r="IP46" s="207"/>
    </row>
    <row r="47" spans="1:250" ht="24.0" customHeight="1" x14ac:dyDescent="0.15">
      <c r="A47" s="207"/>
      <c r="B47" s="1012"/>
      <c r="C47" s="207"/>
      <c r="D47" s="852"/>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7"/>
      <c r="FV47" s="207"/>
      <c r="FW47" s="207"/>
      <c r="FX47" s="207"/>
      <c r="FY47" s="207"/>
      <c r="FZ47" s="207"/>
      <c r="GA47" s="207"/>
      <c r="GB47" s="207"/>
      <c r="GC47" s="207"/>
      <c r="GD47" s="207"/>
      <c r="GE47" s="207"/>
      <c r="GF47" s="207"/>
      <c r="GG47" s="207"/>
      <c r="GH47" s="207"/>
      <c r="GI47" s="207"/>
      <c r="GJ47" s="207"/>
      <c r="GK47" s="207"/>
      <c r="GL47" s="207"/>
      <c r="GM47" s="207"/>
      <c r="GN47" s="207"/>
      <c r="GO47" s="207"/>
      <c r="GP47" s="207"/>
      <c r="GQ47" s="207"/>
      <c r="GR47" s="207"/>
      <c r="GS47" s="207"/>
      <c r="GT47" s="207"/>
      <c r="GU47" s="207"/>
      <c r="GV47" s="207"/>
      <c r="GW47" s="207"/>
      <c r="GX47" s="207"/>
      <c r="GY47" s="207"/>
      <c r="GZ47" s="207"/>
      <c r="HA47" s="207"/>
      <c r="HB47" s="207"/>
      <c r="HC47" s="207"/>
      <c r="HD47" s="207"/>
      <c r="HE47" s="207"/>
      <c r="HF47" s="207"/>
      <c r="HG47" s="207"/>
      <c r="HH47" s="207"/>
      <c r="HI47" s="207"/>
      <c r="HJ47" s="207"/>
      <c r="HK47" s="207"/>
      <c r="HL47" s="207"/>
      <c r="HM47" s="207"/>
      <c r="HN47" s="207"/>
      <c r="HO47" s="207"/>
      <c r="HP47" s="207"/>
      <c r="HQ47" s="207"/>
      <c r="HR47" s="207"/>
      <c r="HS47" s="207"/>
      <c r="HT47" s="207"/>
      <c r="HU47" s="207"/>
      <c r="HV47" s="207"/>
      <c r="HW47" s="207"/>
      <c r="HX47" s="207"/>
      <c r="HY47" s="207"/>
      <c r="HZ47" s="207"/>
      <c r="IA47" s="207"/>
      <c r="IB47" s="207"/>
      <c r="IC47" s="207"/>
      <c r="ID47" s="207"/>
      <c r="IE47" s="207"/>
      <c r="IF47" s="207"/>
      <c r="IG47" s="207"/>
      <c r="IH47" s="207"/>
      <c r="II47" s="207"/>
      <c r="IJ47" s="207"/>
      <c r="IK47" s="207"/>
      <c r="IL47" s="207"/>
      <c r="IM47" s="207"/>
      <c r="IN47" s="207"/>
      <c r="IO47" s="207"/>
      <c r="IP47" s="207"/>
    </row>
    <row r="48" spans="1:250" ht="24.0" customHeight="1" x14ac:dyDescent="0.15">
      <c r="A48" s="207"/>
      <c r="B48" s="1012"/>
      <c r="C48" s="207"/>
      <c r="D48" s="852"/>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7"/>
      <c r="FV48" s="207"/>
      <c r="FW48" s="207"/>
      <c r="FX48" s="207"/>
      <c r="FY48" s="207"/>
      <c r="FZ48" s="207"/>
      <c r="GA48" s="207"/>
      <c r="GB48" s="207"/>
      <c r="GC48" s="207"/>
      <c r="GD48" s="207"/>
      <c r="GE48" s="207"/>
      <c r="GF48" s="207"/>
      <c r="GG48" s="207"/>
      <c r="GH48" s="207"/>
      <c r="GI48" s="207"/>
      <c r="GJ48" s="207"/>
      <c r="GK48" s="207"/>
      <c r="GL48" s="207"/>
      <c r="GM48" s="207"/>
      <c r="GN48" s="207"/>
      <c r="GO48" s="207"/>
      <c r="GP48" s="207"/>
      <c r="GQ48" s="207"/>
      <c r="GR48" s="207"/>
      <c r="GS48" s="207"/>
      <c r="GT48" s="207"/>
      <c r="GU48" s="207"/>
      <c r="GV48" s="207"/>
      <c r="GW48" s="207"/>
      <c r="GX48" s="207"/>
      <c r="GY48" s="207"/>
      <c r="GZ48" s="207"/>
      <c r="HA48" s="207"/>
      <c r="HB48" s="207"/>
      <c r="HC48" s="207"/>
      <c r="HD48" s="207"/>
      <c r="HE48" s="207"/>
      <c r="HF48" s="207"/>
      <c r="HG48" s="207"/>
      <c r="HH48" s="207"/>
      <c r="HI48" s="207"/>
      <c r="HJ48" s="207"/>
      <c r="HK48" s="207"/>
      <c r="HL48" s="207"/>
      <c r="HM48" s="207"/>
      <c r="HN48" s="207"/>
      <c r="HO48" s="207"/>
      <c r="HP48" s="207"/>
      <c r="HQ48" s="207"/>
      <c r="HR48" s="207"/>
      <c r="HS48" s="207"/>
      <c r="HT48" s="207"/>
      <c r="HU48" s="207"/>
      <c r="HV48" s="207"/>
      <c r="HW48" s="207"/>
      <c r="HX48" s="207"/>
      <c r="HY48" s="207"/>
      <c r="HZ48" s="207"/>
      <c r="IA48" s="207"/>
      <c r="IB48" s="207"/>
      <c r="IC48" s="207"/>
      <c r="ID48" s="207"/>
      <c r="IE48" s="207"/>
      <c r="IF48" s="207"/>
      <c r="IG48" s="207"/>
      <c r="IH48" s="207"/>
      <c r="II48" s="207"/>
      <c r="IJ48" s="207"/>
      <c r="IK48" s="207"/>
      <c r="IL48" s="207"/>
      <c r="IM48" s="207"/>
      <c r="IN48" s="207"/>
      <c r="IO48" s="207"/>
      <c r="IP48" s="207"/>
    </row>
    <row r="49" spans="1:250" ht="24.0" customHeight="1" x14ac:dyDescent="0.15">
      <c r="A49" s="207"/>
      <c r="B49" s="1012"/>
      <c r="C49" s="207"/>
      <c r="D49" s="852"/>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c r="FV49" s="207"/>
      <c r="FW49" s="207"/>
      <c r="FX49" s="207"/>
      <c r="FY49" s="207"/>
      <c r="FZ49" s="207"/>
      <c r="GA49" s="207"/>
      <c r="GB49" s="207"/>
      <c r="GC49" s="207"/>
      <c r="GD49" s="207"/>
      <c r="GE49" s="207"/>
      <c r="GF49" s="207"/>
      <c r="GG49" s="207"/>
      <c r="GH49" s="207"/>
      <c r="GI49" s="207"/>
      <c r="GJ49" s="207"/>
      <c r="GK49" s="207"/>
      <c r="GL49" s="207"/>
      <c r="GM49" s="207"/>
      <c r="GN49" s="207"/>
      <c r="GO49" s="207"/>
      <c r="GP49" s="207"/>
      <c r="GQ49" s="207"/>
      <c r="GR49" s="207"/>
      <c r="GS49" s="207"/>
      <c r="GT49" s="207"/>
      <c r="GU49" s="207"/>
      <c r="GV49" s="207"/>
      <c r="GW49" s="207"/>
      <c r="GX49" s="207"/>
      <c r="GY49" s="207"/>
      <c r="GZ49" s="207"/>
      <c r="HA49" s="207"/>
      <c r="HB49" s="207"/>
      <c r="HC49" s="207"/>
      <c r="HD49" s="207"/>
      <c r="HE49" s="207"/>
      <c r="HF49" s="207"/>
      <c r="HG49" s="207"/>
      <c r="HH49" s="207"/>
      <c r="HI49" s="207"/>
      <c r="HJ49" s="207"/>
      <c r="HK49" s="207"/>
      <c r="HL49" s="207"/>
      <c r="HM49" s="207"/>
      <c r="HN49" s="207"/>
      <c r="HO49" s="207"/>
      <c r="HP49" s="207"/>
      <c r="HQ49" s="207"/>
      <c r="HR49" s="207"/>
      <c r="HS49" s="207"/>
      <c r="HT49" s="207"/>
      <c r="HU49" s="207"/>
      <c r="HV49" s="207"/>
      <c r="HW49" s="207"/>
      <c r="HX49" s="207"/>
      <c r="HY49" s="207"/>
      <c r="HZ49" s="207"/>
      <c r="IA49" s="207"/>
      <c r="IB49" s="207"/>
      <c r="IC49" s="207"/>
      <c r="ID49" s="207"/>
      <c r="IE49" s="207"/>
      <c r="IF49" s="207"/>
      <c r="IG49" s="207"/>
      <c r="IH49" s="207"/>
      <c r="II49" s="207"/>
      <c r="IJ49" s="207"/>
      <c r="IK49" s="207"/>
      <c r="IL49" s="207"/>
      <c r="IM49" s="207"/>
      <c r="IN49" s="207"/>
      <c r="IO49" s="207"/>
      <c r="IP49" s="207"/>
    </row>
    <row r="50" spans="1:250" ht="24.0" customHeight="1" x14ac:dyDescent="0.15">
      <c r="A50" s="207"/>
      <c r="B50" s="1012"/>
      <c r="C50" s="207"/>
      <c r="D50" s="852"/>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7"/>
      <c r="FV50" s="207"/>
      <c r="FW50" s="207"/>
      <c r="FX50" s="207"/>
      <c r="FY50" s="207"/>
      <c r="FZ50" s="207"/>
      <c r="GA50" s="207"/>
      <c r="GB50" s="207"/>
      <c r="GC50" s="207"/>
      <c r="GD50" s="207"/>
      <c r="GE50" s="207"/>
      <c r="GF50" s="207"/>
      <c r="GG50" s="207"/>
      <c r="GH50" s="207"/>
      <c r="GI50" s="207"/>
      <c r="GJ50" s="207"/>
      <c r="GK50" s="207"/>
      <c r="GL50" s="207"/>
      <c r="GM50" s="207"/>
      <c r="GN50" s="207"/>
      <c r="GO50" s="207"/>
      <c r="GP50" s="207"/>
      <c r="GQ50" s="207"/>
      <c r="GR50" s="207"/>
      <c r="GS50" s="207"/>
      <c r="GT50" s="207"/>
      <c r="GU50" s="207"/>
      <c r="GV50" s="207"/>
      <c r="GW50" s="207"/>
      <c r="GX50" s="207"/>
      <c r="GY50" s="207"/>
      <c r="GZ50" s="207"/>
      <c r="HA50" s="207"/>
      <c r="HB50" s="207"/>
      <c r="HC50" s="207"/>
      <c r="HD50" s="207"/>
      <c r="HE50" s="207"/>
      <c r="HF50" s="207"/>
      <c r="HG50" s="207"/>
      <c r="HH50" s="207"/>
      <c r="HI50" s="207"/>
      <c r="HJ50" s="207"/>
      <c r="HK50" s="207"/>
      <c r="HL50" s="207"/>
      <c r="HM50" s="207"/>
      <c r="HN50" s="207"/>
      <c r="HO50" s="207"/>
      <c r="HP50" s="207"/>
      <c r="HQ50" s="207"/>
      <c r="HR50" s="207"/>
      <c r="HS50" s="207"/>
      <c r="HT50" s="207"/>
      <c r="HU50" s="207"/>
      <c r="HV50" s="207"/>
      <c r="HW50" s="207"/>
      <c r="HX50" s="207"/>
      <c r="HY50" s="207"/>
      <c r="HZ50" s="207"/>
      <c r="IA50" s="207"/>
      <c r="IB50" s="207"/>
      <c r="IC50" s="207"/>
      <c r="ID50" s="207"/>
      <c r="IE50" s="207"/>
      <c r="IF50" s="207"/>
      <c r="IG50" s="207"/>
      <c r="IH50" s="207"/>
      <c r="II50" s="207"/>
      <c r="IJ50" s="207"/>
      <c r="IK50" s="207"/>
      <c r="IL50" s="207"/>
      <c r="IM50" s="207"/>
      <c r="IN50" s="207"/>
      <c r="IO50" s="207"/>
      <c r="IP50" s="207"/>
    </row>
    <row r="51" spans="1:250" ht="24.0" customHeight="1" x14ac:dyDescent="0.15">
      <c r="A51" s="207"/>
      <c r="B51" s="1012"/>
      <c r="C51" s="207"/>
      <c r="D51" s="852"/>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7"/>
      <c r="FV51" s="207"/>
      <c r="FW51" s="207"/>
      <c r="FX51" s="207"/>
      <c r="FY51" s="207"/>
      <c r="FZ51" s="207"/>
      <c r="GA51" s="207"/>
      <c r="GB51" s="207"/>
      <c r="GC51" s="207"/>
      <c r="GD51" s="207"/>
      <c r="GE51" s="207"/>
      <c r="GF51" s="207"/>
      <c r="GG51" s="207"/>
      <c r="GH51" s="207"/>
      <c r="GI51" s="207"/>
      <c r="GJ51" s="207"/>
      <c r="GK51" s="207"/>
      <c r="GL51" s="207"/>
      <c r="GM51" s="207"/>
      <c r="GN51" s="207"/>
      <c r="GO51" s="207"/>
      <c r="GP51" s="207"/>
      <c r="GQ51" s="207"/>
      <c r="GR51" s="207"/>
      <c r="GS51" s="207"/>
      <c r="GT51" s="207"/>
      <c r="GU51" s="207"/>
      <c r="GV51" s="207"/>
      <c r="GW51" s="207"/>
      <c r="GX51" s="207"/>
      <c r="GY51" s="207"/>
      <c r="GZ51" s="207"/>
      <c r="HA51" s="207"/>
      <c r="HB51" s="207"/>
      <c r="HC51" s="207"/>
      <c r="HD51" s="207"/>
      <c r="HE51" s="207"/>
      <c r="HF51" s="207"/>
      <c r="HG51" s="207"/>
      <c r="HH51" s="207"/>
      <c r="HI51" s="207"/>
      <c r="HJ51" s="207"/>
      <c r="HK51" s="207"/>
      <c r="HL51" s="207"/>
      <c r="HM51" s="207"/>
      <c r="HN51" s="207"/>
      <c r="HO51" s="207"/>
      <c r="HP51" s="207"/>
      <c r="HQ51" s="207"/>
      <c r="HR51" s="207"/>
      <c r="HS51" s="207"/>
      <c r="HT51" s="207"/>
      <c r="HU51" s="207"/>
      <c r="HV51" s="207"/>
      <c r="HW51" s="207"/>
      <c r="HX51" s="207"/>
      <c r="HY51" s="207"/>
      <c r="HZ51" s="207"/>
      <c r="IA51" s="207"/>
      <c r="IB51" s="207"/>
      <c r="IC51" s="207"/>
      <c r="ID51" s="207"/>
      <c r="IE51" s="207"/>
      <c r="IF51" s="207"/>
      <c r="IG51" s="207"/>
      <c r="IH51" s="207"/>
      <c r="II51" s="207"/>
      <c r="IJ51" s="207"/>
      <c r="IK51" s="207"/>
      <c r="IL51" s="207"/>
      <c r="IM51" s="207"/>
      <c r="IN51" s="207"/>
      <c r="IO51" s="207"/>
      <c r="IP51" s="207"/>
    </row>
    <row r="52" spans="1:250" ht="24.0" customHeight="1" x14ac:dyDescent="0.15">
      <c r="A52" s="207"/>
      <c r="B52" s="1012"/>
      <c r="C52" s="207"/>
      <c r="D52" s="852"/>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7"/>
      <c r="FV52" s="207"/>
      <c r="FW52" s="207"/>
      <c r="FX52" s="207"/>
      <c r="FY52" s="207"/>
      <c r="FZ52" s="207"/>
      <c r="GA52" s="207"/>
      <c r="GB52" s="207"/>
      <c r="GC52" s="207"/>
      <c r="GD52" s="207"/>
      <c r="GE52" s="207"/>
      <c r="GF52" s="207"/>
      <c r="GG52" s="207"/>
      <c r="GH52" s="207"/>
      <c r="GI52" s="207"/>
      <c r="GJ52" s="207"/>
      <c r="GK52" s="207"/>
      <c r="GL52" s="207"/>
      <c r="GM52" s="207"/>
      <c r="GN52" s="207"/>
      <c r="GO52" s="207"/>
      <c r="GP52" s="207"/>
      <c r="GQ52" s="207"/>
      <c r="GR52" s="207"/>
      <c r="GS52" s="207"/>
      <c r="GT52" s="207"/>
      <c r="GU52" s="207"/>
      <c r="GV52" s="207"/>
      <c r="GW52" s="207"/>
      <c r="GX52" s="207"/>
      <c r="GY52" s="207"/>
      <c r="GZ52" s="207"/>
      <c r="HA52" s="207"/>
      <c r="HB52" s="207"/>
      <c r="HC52" s="207"/>
      <c r="HD52" s="207"/>
      <c r="HE52" s="207"/>
      <c r="HF52" s="207"/>
      <c r="HG52" s="207"/>
      <c r="HH52" s="207"/>
      <c r="HI52" s="207"/>
      <c r="HJ52" s="207"/>
      <c r="HK52" s="207"/>
      <c r="HL52" s="207"/>
      <c r="HM52" s="207"/>
      <c r="HN52" s="207"/>
      <c r="HO52" s="207"/>
      <c r="HP52" s="207"/>
      <c r="HQ52" s="207"/>
      <c r="HR52" s="207"/>
      <c r="HS52" s="207"/>
      <c r="HT52" s="207"/>
      <c r="HU52" s="207"/>
      <c r="HV52" s="207"/>
      <c r="HW52" s="207"/>
      <c r="HX52" s="207"/>
      <c r="HY52" s="207"/>
      <c r="HZ52" s="207"/>
      <c r="IA52" s="207"/>
      <c r="IB52" s="207"/>
      <c r="IC52" s="207"/>
      <c r="ID52" s="207"/>
      <c r="IE52" s="207"/>
      <c r="IF52" s="207"/>
      <c r="IG52" s="207"/>
      <c r="IH52" s="207"/>
      <c r="II52" s="207"/>
      <c r="IJ52" s="207"/>
      <c r="IK52" s="207"/>
      <c r="IL52" s="207"/>
      <c r="IM52" s="207"/>
      <c r="IN52" s="207"/>
      <c r="IO52" s="207"/>
      <c r="IP52" s="207"/>
    </row>
    <row r="53" spans="1:250" ht="24.0" customHeight="1" x14ac:dyDescent="0.15">
      <c r="A53" s="207"/>
      <c r="B53" s="1012"/>
      <c r="C53" s="207"/>
      <c r="D53" s="852"/>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7"/>
      <c r="FV53" s="207"/>
      <c r="FW53" s="207"/>
      <c r="FX53" s="207"/>
      <c r="FY53" s="207"/>
      <c r="FZ53" s="207"/>
      <c r="GA53" s="207"/>
      <c r="GB53" s="207"/>
      <c r="GC53" s="207"/>
      <c r="GD53" s="207"/>
      <c r="GE53" s="207"/>
      <c r="GF53" s="207"/>
      <c r="GG53" s="207"/>
      <c r="GH53" s="207"/>
      <c r="GI53" s="207"/>
      <c r="GJ53" s="207"/>
      <c r="GK53" s="207"/>
      <c r="GL53" s="207"/>
      <c r="GM53" s="207"/>
      <c r="GN53" s="207"/>
      <c r="GO53" s="207"/>
      <c r="GP53" s="207"/>
      <c r="GQ53" s="207"/>
      <c r="GR53" s="207"/>
      <c r="GS53" s="207"/>
      <c r="GT53" s="207"/>
      <c r="GU53" s="207"/>
      <c r="GV53" s="207"/>
      <c r="GW53" s="207"/>
      <c r="GX53" s="207"/>
      <c r="GY53" s="207"/>
      <c r="GZ53" s="207"/>
      <c r="HA53" s="207"/>
      <c r="HB53" s="207"/>
      <c r="HC53" s="207"/>
      <c r="HD53" s="207"/>
      <c r="HE53" s="207"/>
      <c r="HF53" s="207"/>
      <c r="HG53" s="207"/>
      <c r="HH53" s="207"/>
      <c r="HI53" s="207"/>
      <c r="HJ53" s="207"/>
      <c r="HK53" s="207"/>
      <c r="HL53" s="207"/>
      <c r="HM53" s="207"/>
      <c r="HN53" s="207"/>
      <c r="HO53" s="207"/>
      <c r="HP53" s="207"/>
      <c r="HQ53" s="207"/>
      <c r="HR53" s="207"/>
      <c r="HS53" s="207"/>
      <c r="HT53" s="207"/>
      <c r="HU53" s="207"/>
      <c r="HV53" s="207"/>
      <c r="HW53" s="207"/>
      <c r="HX53" s="207"/>
      <c r="HY53" s="207"/>
      <c r="HZ53" s="207"/>
      <c r="IA53" s="207"/>
      <c r="IB53" s="207"/>
      <c r="IC53" s="207"/>
      <c r="ID53" s="207"/>
      <c r="IE53" s="207"/>
      <c r="IF53" s="207"/>
      <c r="IG53" s="207"/>
      <c r="IH53" s="207"/>
      <c r="II53" s="207"/>
      <c r="IJ53" s="207"/>
      <c r="IK53" s="207"/>
      <c r="IL53" s="207"/>
      <c r="IM53" s="207"/>
      <c r="IN53" s="207"/>
      <c r="IO53" s="207"/>
      <c r="IP53" s="207"/>
    </row>
    <row r="54" spans="1:250" ht="24.0" customHeight="1" x14ac:dyDescent="0.15">
      <c r="A54" s="207"/>
      <c r="B54" s="1012"/>
      <c r="C54" s="207"/>
      <c r="D54" s="852"/>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c r="GQ54" s="207"/>
      <c r="GR54" s="207"/>
      <c r="GS54" s="207"/>
      <c r="GT54" s="207"/>
      <c r="GU54" s="207"/>
      <c r="GV54" s="207"/>
      <c r="GW54" s="207"/>
      <c r="GX54" s="207"/>
      <c r="GY54" s="207"/>
      <c r="GZ54" s="207"/>
      <c r="HA54" s="207"/>
      <c r="HB54" s="207"/>
      <c r="HC54" s="207"/>
      <c r="HD54" s="207"/>
      <c r="HE54" s="207"/>
      <c r="HF54" s="207"/>
      <c r="HG54" s="207"/>
      <c r="HH54" s="207"/>
      <c r="HI54" s="207"/>
      <c r="HJ54" s="207"/>
      <c r="HK54" s="207"/>
      <c r="HL54" s="207"/>
      <c r="HM54" s="207"/>
      <c r="HN54" s="207"/>
      <c r="HO54" s="207"/>
      <c r="HP54" s="207"/>
      <c r="HQ54" s="207"/>
      <c r="HR54" s="207"/>
      <c r="HS54" s="207"/>
      <c r="HT54" s="207"/>
      <c r="HU54" s="207"/>
      <c r="HV54" s="207"/>
      <c r="HW54" s="207"/>
      <c r="HX54" s="207"/>
      <c r="HY54" s="207"/>
      <c r="HZ54" s="207"/>
      <c r="IA54" s="207"/>
      <c r="IB54" s="207"/>
      <c r="IC54" s="207"/>
      <c r="ID54" s="207"/>
      <c r="IE54" s="207"/>
      <c r="IF54" s="207"/>
      <c r="IG54" s="207"/>
      <c r="IH54" s="207"/>
      <c r="II54" s="207"/>
      <c r="IJ54" s="207"/>
      <c r="IK54" s="207"/>
      <c r="IL54" s="207"/>
      <c r="IM54" s="207"/>
      <c r="IN54" s="207"/>
      <c r="IO54" s="207"/>
      <c r="IP54" s="207"/>
    </row>
    <row r="55" spans="1:250" ht="24.0" customHeight="1" x14ac:dyDescent="0.15">
      <c r="A55" s="207"/>
      <c r="B55" s="1012"/>
      <c r="C55" s="207"/>
      <c r="D55" s="852"/>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7"/>
      <c r="FV55" s="207"/>
      <c r="FW55" s="207"/>
      <c r="FX55" s="207"/>
      <c r="FY55" s="207"/>
      <c r="FZ55" s="207"/>
      <c r="GA55" s="207"/>
      <c r="GB55" s="207"/>
      <c r="GC55" s="207"/>
      <c r="GD55" s="207"/>
      <c r="GE55" s="207"/>
      <c r="GF55" s="207"/>
      <c r="GG55" s="207"/>
      <c r="GH55" s="207"/>
      <c r="GI55" s="207"/>
      <c r="GJ55" s="207"/>
      <c r="GK55" s="207"/>
      <c r="GL55" s="207"/>
      <c r="GM55" s="207"/>
      <c r="GN55" s="207"/>
      <c r="GO55" s="207"/>
      <c r="GP55" s="207"/>
      <c r="GQ55" s="207"/>
      <c r="GR55" s="207"/>
      <c r="GS55" s="207"/>
      <c r="GT55" s="207"/>
      <c r="GU55" s="207"/>
      <c r="GV55" s="207"/>
      <c r="GW55" s="207"/>
      <c r="GX55" s="207"/>
      <c r="GY55" s="207"/>
      <c r="GZ55" s="207"/>
      <c r="HA55" s="207"/>
      <c r="HB55" s="207"/>
      <c r="HC55" s="207"/>
      <c r="HD55" s="207"/>
      <c r="HE55" s="207"/>
      <c r="HF55" s="207"/>
      <c r="HG55" s="207"/>
      <c r="HH55" s="207"/>
      <c r="HI55" s="207"/>
      <c r="HJ55" s="207"/>
      <c r="HK55" s="207"/>
      <c r="HL55" s="207"/>
      <c r="HM55" s="207"/>
      <c r="HN55" s="207"/>
      <c r="HO55" s="207"/>
      <c r="HP55" s="207"/>
      <c r="HQ55" s="207"/>
      <c r="HR55" s="207"/>
      <c r="HS55" s="207"/>
      <c r="HT55" s="207"/>
      <c r="HU55" s="207"/>
      <c r="HV55" s="207"/>
      <c r="HW55" s="207"/>
      <c r="HX55" s="207"/>
      <c r="HY55" s="207"/>
      <c r="HZ55" s="207"/>
      <c r="IA55" s="207"/>
      <c r="IB55" s="207"/>
      <c r="IC55" s="207"/>
      <c r="ID55" s="207"/>
      <c r="IE55" s="207"/>
      <c r="IF55" s="207"/>
      <c r="IG55" s="207"/>
      <c r="IH55" s="207"/>
      <c r="II55" s="207"/>
      <c r="IJ55" s="207"/>
      <c r="IK55" s="207"/>
      <c r="IL55" s="207"/>
      <c r="IM55" s="207"/>
      <c r="IN55" s="207"/>
      <c r="IO55" s="207"/>
      <c r="IP55" s="207"/>
    </row>
    <row r="56" spans="1:250" ht="24.0" customHeight="1" x14ac:dyDescent="0.15">
      <c r="A56" s="207"/>
      <c r="B56" s="1012"/>
      <c r="C56" s="207"/>
      <c r="D56" s="852"/>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7"/>
      <c r="FV56" s="207"/>
      <c r="FW56" s="207"/>
      <c r="FX56" s="207"/>
      <c r="FY56" s="207"/>
      <c r="FZ56" s="207"/>
      <c r="GA56" s="207"/>
      <c r="GB56" s="207"/>
      <c r="GC56" s="207"/>
      <c r="GD56" s="207"/>
      <c r="GE56" s="207"/>
      <c r="GF56" s="207"/>
      <c r="GG56" s="207"/>
      <c r="GH56" s="207"/>
      <c r="GI56" s="207"/>
      <c r="GJ56" s="207"/>
      <c r="GK56" s="207"/>
      <c r="GL56" s="207"/>
      <c r="GM56" s="207"/>
      <c r="GN56" s="207"/>
      <c r="GO56" s="207"/>
      <c r="GP56" s="207"/>
      <c r="GQ56" s="207"/>
      <c r="GR56" s="207"/>
      <c r="GS56" s="207"/>
      <c r="GT56" s="207"/>
      <c r="GU56" s="207"/>
      <c r="GV56" s="207"/>
      <c r="GW56" s="207"/>
      <c r="GX56" s="207"/>
      <c r="GY56" s="207"/>
      <c r="GZ56" s="207"/>
      <c r="HA56" s="207"/>
      <c r="HB56" s="207"/>
      <c r="HC56" s="207"/>
      <c r="HD56" s="207"/>
      <c r="HE56" s="207"/>
      <c r="HF56" s="207"/>
      <c r="HG56" s="207"/>
      <c r="HH56" s="207"/>
      <c r="HI56" s="207"/>
      <c r="HJ56" s="207"/>
      <c r="HK56" s="207"/>
      <c r="HL56" s="207"/>
      <c r="HM56" s="207"/>
      <c r="HN56" s="207"/>
      <c r="HO56" s="207"/>
      <c r="HP56" s="207"/>
      <c r="HQ56" s="207"/>
      <c r="HR56" s="207"/>
      <c r="HS56" s="207"/>
      <c r="HT56" s="207"/>
      <c r="HU56" s="207"/>
      <c r="HV56" s="207"/>
      <c r="HW56" s="207"/>
      <c r="HX56" s="207"/>
      <c r="HY56" s="207"/>
      <c r="HZ56" s="207"/>
      <c r="IA56" s="207"/>
      <c r="IB56" s="207"/>
      <c r="IC56" s="207"/>
      <c r="ID56" s="207"/>
      <c r="IE56" s="207"/>
      <c r="IF56" s="207"/>
      <c r="IG56" s="207"/>
      <c r="IH56" s="207"/>
      <c r="II56" s="207"/>
      <c r="IJ56" s="207"/>
      <c r="IK56" s="207"/>
      <c r="IL56" s="207"/>
      <c r="IM56" s="207"/>
      <c r="IN56" s="207"/>
      <c r="IO56" s="207"/>
      <c r="IP56" s="207"/>
    </row>
    <row r="57" spans="1:250" ht="24.0" customHeight="1" x14ac:dyDescent="0.15">
      <c r="A57" s="207"/>
      <c r="B57" s="1012"/>
      <c r="C57" s="207"/>
      <c r="D57" s="852"/>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7"/>
      <c r="FV57" s="207"/>
      <c r="FW57" s="207"/>
      <c r="FX57" s="207"/>
      <c r="FY57" s="207"/>
      <c r="FZ57" s="207"/>
      <c r="GA57" s="207"/>
      <c r="GB57" s="207"/>
      <c r="GC57" s="207"/>
      <c r="GD57" s="207"/>
      <c r="GE57" s="207"/>
      <c r="GF57" s="207"/>
      <c r="GG57" s="207"/>
      <c r="GH57" s="207"/>
      <c r="GI57" s="207"/>
      <c r="GJ57" s="207"/>
      <c r="GK57" s="207"/>
      <c r="GL57" s="207"/>
      <c r="GM57" s="207"/>
      <c r="GN57" s="207"/>
      <c r="GO57" s="207"/>
      <c r="GP57" s="207"/>
      <c r="GQ57" s="207"/>
      <c r="GR57" s="207"/>
      <c r="GS57" s="207"/>
      <c r="GT57" s="207"/>
      <c r="GU57" s="207"/>
      <c r="GV57" s="207"/>
      <c r="GW57" s="207"/>
      <c r="GX57" s="207"/>
      <c r="GY57" s="207"/>
      <c r="GZ57" s="207"/>
      <c r="HA57" s="207"/>
      <c r="HB57" s="207"/>
      <c r="HC57" s="207"/>
      <c r="HD57" s="207"/>
      <c r="HE57" s="207"/>
      <c r="HF57" s="207"/>
      <c r="HG57" s="207"/>
      <c r="HH57" s="207"/>
      <c r="HI57" s="207"/>
      <c r="HJ57" s="207"/>
      <c r="HK57" s="207"/>
      <c r="HL57" s="207"/>
      <c r="HM57" s="207"/>
      <c r="HN57" s="207"/>
      <c r="HO57" s="207"/>
      <c r="HP57" s="207"/>
      <c r="HQ57" s="207"/>
      <c r="HR57" s="207"/>
      <c r="HS57" s="207"/>
      <c r="HT57" s="207"/>
      <c r="HU57" s="207"/>
      <c r="HV57" s="207"/>
      <c r="HW57" s="207"/>
      <c r="HX57" s="207"/>
      <c r="HY57" s="207"/>
      <c r="HZ57" s="207"/>
      <c r="IA57" s="207"/>
      <c r="IB57" s="207"/>
      <c r="IC57" s="207"/>
      <c r="ID57" s="207"/>
      <c r="IE57" s="207"/>
      <c r="IF57" s="207"/>
      <c r="IG57" s="207"/>
      <c r="IH57" s="207"/>
      <c r="II57" s="207"/>
      <c r="IJ57" s="207"/>
      <c r="IK57" s="207"/>
      <c r="IL57" s="207"/>
      <c r="IM57" s="207"/>
      <c r="IN57" s="207"/>
      <c r="IO57" s="207"/>
      <c r="IP57" s="207"/>
    </row>
    <row r="58" spans="1:250" ht="24.0" customHeight="1" x14ac:dyDescent="0.15">
      <c r="A58" s="207"/>
      <c r="B58" s="1012"/>
      <c r="C58" s="207"/>
      <c r="D58" s="852"/>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7"/>
      <c r="FV58" s="207"/>
      <c r="FW58" s="207"/>
      <c r="FX58" s="207"/>
      <c r="FY58" s="207"/>
      <c r="FZ58" s="207"/>
      <c r="GA58" s="207"/>
      <c r="GB58" s="207"/>
      <c r="GC58" s="207"/>
      <c r="GD58" s="207"/>
      <c r="GE58" s="207"/>
      <c r="GF58" s="207"/>
      <c r="GG58" s="207"/>
      <c r="GH58" s="207"/>
      <c r="GI58" s="207"/>
      <c r="GJ58" s="207"/>
      <c r="GK58" s="207"/>
      <c r="GL58" s="207"/>
      <c r="GM58" s="207"/>
      <c r="GN58" s="207"/>
      <c r="GO58" s="207"/>
      <c r="GP58" s="207"/>
      <c r="GQ58" s="207"/>
      <c r="GR58" s="207"/>
      <c r="GS58" s="207"/>
      <c r="GT58" s="207"/>
      <c r="GU58" s="207"/>
      <c r="GV58" s="207"/>
      <c r="GW58" s="207"/>
      <c r="GX58" s="207"/>
      <c r="GY58" s="207"/>
      <c r="GZ58" s="207"/>
      <c r="HA58" s="207"/>
      <c r="HB58" s="207"/>
      <c r="HC58" s="207"/>
      <c r="HD58" s="207"/>
      <c r="HE58" s="207"/>
      <c r="HF58" s="207"/>
      <c r="HG58" s="207"/>
      <c r="HH58" s="207"/>
      <c r="HI58" s="207"/>
      <c r="HJ58" s="207"/>
      <c r="HK58" s="207"/>
      <c r="HL58" s="207"/>
      <c r="HM58" s="207"/>
      <c r="HN58" s="207"/>
      <c r="HO58" s="207"/>
      <c r="HP58" s="207"/>
      <c r="HQ58" s="207"/>
      <c r="HR58" s="207"/>
      <c r="HS58" s="207"/>
      <c r="HT58" s="207"/>
      <c r="HU58" s="207"/>
      <c r="HV58" s="207"/>
      <c r="HW58" s="207"/>
      <c r="HX58" s="207"/>
      <c r="HY58" s="207"/>
      <c r="HZ58" s="207"/>
      <c r="IA58" s="207"/>
      <c r="IB58" s="207"/>
      <c r="IC58" s="207"/>
      <c r="ID58" s="207"/>
      <c r="IE58" s="207"/>
      <c r="IF58" s="207"/>
      <c r="IG58" s="207"/>
      <c r="IH58" s="207"/>
      <c r="II58" s="207"/>
      <c r="IJ58" s="207"/>
      <c r="IK58" s="207"/>
      <c r="IL58" s="207"/>
      <c r="IM58" s="207"/>
      <c r="IN58" s="207"/>
      <c r="IO58" s="207"/>
      <c r="IP58" s="207"/>
    </row>
    <row r="59" spans="1:250" ht="24.0" customHeight="1" x14ac:dyDescent="0.15">
      <c r="A59" s="207"/>
      <c r="B59" s="1012"/>
      <c r="C59" s="207"/>
      <c r="D59" s="852"/>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c r="FV59" s="207"/>
      <c r="FW59" s="207"/>
      <c r="FX59" s="207"/>
      <c r="FY59" s="207"/>
      <c r="FZ59" s="207"/>
      <c r="GA59" s="207"/>
      <c r="GB59" s="207"/>
      <c r="GC59" s="207"/>
      <c r="GD59" s="207"/>
      <c r="GE59" s="207"/>
      <c r="GF59" s="207"/>
      <c r="GG59" s="207"/>
      <c r="GH59" s="207"/>
      <c r="GI59" s="207"/>
      <c r="GJ59" s="207"/>
      <c r="GK59" s="207"/>
      <c r="GL59" s="207"/>
      <c r="GM59" s="207"/>
      <c r="GN59" s="207"/>
      <c r="GO59" s="207"/>
      <c r="GP59" s="207"/>
      <c r="GQ59" s="207"/>
      <c r="GR59" s="207"/>
      <c r="GS59" s="207"/>
      <c r="GT59" s="207"/>
      <c r="GU59" s="207"/>
      <c r="GV59" s="207"/>
      <c r="GW59" s="207"/>
      <c r="GX59" s="207"/>
      <c r="GY59" s="207"/>
      <c r="GZ59" s="207"/>
      <c r="HA59" s="207"/>
      <c r="HB59" s="207"/>
      <c r="HC59" s="207"/>
      <c r="HD59" s="207"/>
      <c r="HE59" s="207"/>
      <c r="HF59" s="207"/>
      <c r="HG59" s="207"/>
      <c r="HH59" s="207"/>
      <c r="HI59" s="207"/>
      <c r="HJ59" s="207"/>
      <c r="HK59" s="207"/>
      <c r="HL59" s="207"/>
      <c r="HM59" s="207"/>
      <c r="HN59" s="207"/>
      <c r="HO59" s="207"/>
      <c r="HP59" s="207"/>
      <c r="HQ59" s="207"/>
      <c r="HR59" s="207"/>
      <c r="HS59" s="207"/>
      <c r="HT59" s="207"/>
      <c r="HU59" s="207"/>
      <c r="HV59" s="207"/>
      <c r="HW59" s="207"/>
      <c r="HX59" s="207"/>
      <c r="HY59" s="207"/>
      <c r="HZ59" s="207"/>
      <c r="IA59" s="207"/>
      <c r="IB59" s="207"/>
      <c r="IC59" s="207"/>
      <c r="ID59" s="207"/>
      <c r="IE59" s="207"/>
      <c r="IF59" s="207"/>
      <c r="IG59" s="207"/>
      <c r="IH59" s="207"/>
      <c r="II59" s="207"/>
      <c r="IJ59" s="207"/>
      <c r="IK59" s="207"/>
      <c r="IL59" s="207"/>
      <c r="IM59" s="207"/>
      <c r="IN59" s="207"/>
      <c r="IO59" s="207"/>
      <c r="IP59" s="207"/>
    </row>
    <row r="60" spans="1:250" ht="24.0" customHeight="1" x14ac:dyDescent="0.15">
      <c r="A60" s="207"/>
      <c r="B60" s="1012"/>
      <c r="C60" s="207"/>
      <c r="D60" s="852"/>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c r="FV60" s="207"/>
      <c r="FW60" s="207"/>
      <c r="FX60" s="207"/>
      <c r="FY60" s="207"/>
      <c r="FZ60" s="207"/>
      <c r="GA60" s="207"/>
      <c r="GB60" s="207"/>
      <c r="GC60" s="207"/>
      <c r="GD60" s="207"/>
      <c r="GE60" s="207"/>
      <c r="GF60" s="207"/>
      <c r="GG60" s="207"/>
      <c r="GH60" s="207"/>
      <c r="GI60" s="207"/>
      <c r="GJ60" s="207"/>
      <c r="GK60" s="207"/>
      <c r="GL60" s="207"/>
      <c r="GM60" s="207"/>
      <c r="GN60" s="207"/>
      <c r="GO60" s="207"/>
      <c r="GP60" s="207"/>
      <c r="GQ60" s="207"/>
      <c r="GR60" s="207"/>
      <c r="GS60" s="207"/>
      <c r="GT60" s="207"/>
      <c r="GU60" s="207"/>
      <c r="GV60" s="207"/>
      <c r="GW60" s="207"/>
      <c r="GX60" s="207"/>
      <c r="GY60" s="207"/>
      <c r="GZ60" s="207"/>
      <c r="HA60" s="207"/>
      <c r="HB60" s="207"/>
      <c r="HC60" s="207"/>
      <c r="HD60" s="207"/>
      <c r="HE60" s="207"/>
      <c r="HF60" s="207"/>
      <c r="HG60" s="207"/>
      <c r="HH60" s="207"/>
      <c r="HI60" s="207"/>
      <c r="HJ60" s="207"/>
      <c r="HK60" s="207"/>
      <c r="HL60" s="207"/>
      <c r="HM60" s="207"/>
      <c r="HN60" s="207"/>
      <c r="HO60" s="207"/>
      <c r="HP60" s="207"/>
      <c r="HQ60" s="207"/>
      <c r="HR60" s="207"/>
      <c r="HS60" s="207"/>
      <c r="HT60" s="207"/>
      <c r="HU60" s="207"/>
      <c r="HV60" s="207"/>
      <c r="HW60" s="207"/>
      <c r="HX60" s="207"/>
      <c r="HY60" s="207"/>
      <c r="HZ60" s="207"/>
      <c r="IA60" s="207"/>
      <c r="IB60" s="207"/>
      <c r="IC60" s="207"/>
      <c r="ID60" s="207"/>
      <c r="IE60" s="207"/>
      <c r="IF60" s="207"/>
      <c r="IG60" s="207"/>
      <c r="IH60" s="207"/>
      <c r="II60" s="207"/>
      <c r="IJ60" s="207"/>
      <c r="IK60" s="207"/>
      <c r="IL60" s="207"/>
      <c r="IM60" s="207"/>
      <c r="IN60" s="207"/>
      <c r="IO60" s="207"/>
      <c r="IP60" s="207"/>
    </row>
    <row r="61" spans="1:250" ht="24.0" customHeight="1" x14ac:dyDescent="0.15">
      <c r="A61" s="207"/>
      <c r="B61" s="1012"/>
      <c r="C61" s="207"/>
      <c r="D61" s="852"/>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7"/>
      <c r="FV61" s="207"/>
      <c r="FW61" s="207"/>
      <c r="FX61" s="207"/>
      <c r="FY61" s="207"/>
      <c r="FZ61" s="207"/>
      <c r="GA61" s="207"/>
      <c r="GB61" s="207"/>
      <c r="GC61" s="207"/>
      <c r="GD61" s="207"/>
      <c r="GE61" s="207"/>
      <c r="GF61" s="207"/>
      <c r="GG61" s="207"/>
      <c r="GH61" s="207"/>
      <c r="GI61" s="207"/>
      <c r="GJ61" s="207"/>
      <c r="GK61" s="207"/>
      <c r="GL61" s="207"/>
      <c r="GM61" s="207"/>
      <c r="GN61" s="207"/>
      <c r="GO61" s="207"/>
      <c r="GP61" s="207"/>
      <c r="GQ61" s="207"/>
      <c r="GR61" s="207"/>
      <c r="GS61" s="207"/>
      <c r="GT61" s="207"/>
      <c r="GU61" s="207"/>
      <c r="GV61" s="207"/>
      <c r="GW61" s="207"/>
      <c r="GX61" s="207"/>
      <c r="GY61" s="207"/>
      <c r="GZ61" s="207"/>
      <c r="HA61" s="207"/>
      <c r="HB61" s="207"/>
      <c r="HC61" s="207"/>
      <c r="HD61" s="207"/>
      <c r="HE61" s="207"/>
      <c r="HF61" s="207"/>
      <c r="HG61" s="207"/>
      <c r="HH61" s="207"/>
      <c r="HI61" s="207"/>
      <c r="HJ61" s="207"/>
      <c r="HK61" s="207"/>
      <c r="HL61" s="207"/>
      <c r="HM61" s="207"/>
      <c r="HN61" s="207"/>
      <c r="HO61" s="207"/>
      <c r="HP61" s="207"/>
      <c r="HQ61" s="207"/>
      <c r="HR61" s="207"/>
      <c r="HS61" s="207"/>
      <c r="HT61" s="207"/>
      <c r="HU61" s="207"/>
      <c r="HV61" s="207"/>
      <c r="HW61" s="207"/>
      <c r="HX61" s="207"/>
      <c r="HY61" s="207"/>
      <c r="HZ61" s="207"/>
      <c r="IA61" s="207"/>
      <c r="IB61" s="207"/>
      <c r="IC61" s="207"/>
      <c r="ID61" s="207"/>
      <c r="IE61" s="207"/>
      <c r="IF61" s="207"/>
      <c r="IG61" s="207"/>
      <c r="IH61" s="207"/>
      <c r="II61" s="207"/>
      <c r="IJ61" s="207"/>
      <c r="IK61" s="207"/>
      <c r="IL61" s="207"/>
      <c r="IM61" s="207"/>
      <c r="IN61" s="207"/>
      <c r="IO61" s="207"/>
      <c r="IP61" s="207"/>
    </row>
    <row r="62" spans="1:250" ht="24.0" customHeight="1" x14ac:dyDescent="0.15">
      <c r="A62" s="207"/>
      <c r="B62" s="1012"/>
      <c r="C62" s="207"/>
      <c r="D62" s="852"/>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c r="GY62" s="207"/>
      <c r="GZ62" s="207"/>
      <c r="HA62" s="207"/>
      <c r="HB62" s="207"/>
      <c r="HC62" s="207"/>
      <c r="HD62" s="207"/>
      <c r="HE62" s="207"/>
      <c r="HF62" s="207"/>
      <c r="HG62" s="207"/>
      <c r="HH62" s="207"/>
      <c r="HI62" s="207"/>
      <c r="HJ62" s="207"/>
      <c r="HK62" s="207"/>
      <c r="HL62" s="207"/>
      <c r="HM62" s="207"/>
      <c r="HN62" s="207"/>
      <c r="HO62" s="207"/>
      <c r="HP62" s="207"/>
      <c r="HQ62" s="207"/>
      <c r="HR62" s="207"/>
      <c r="HS62" s="207"/>
      <c r="HT62" s="207"/>
      <c r="HU62" s="207"/>
      <c r="HV62" s="207"/>
      <c r="HW62" s="207"/>
      <c r="HX62" s="207"/>
      <c r="HY62" s="207"/>
      <c r="HZ62" s="207"/>
      <c r="IA62" s="207"/>
      <c r="IB62" s="207"/>
      <c r="IC62" s="207"/>
      <c r="ID62" s="207"/>
      <c r="IE62" s="207"/>
      <c r="IF62" s="207"/>
      <c r="IG62" s="207"/>
      <c r="IH62" s="207"/>
      <c r="II62" s="207"/>
      <c r="IJ62" s="207"/>
      <c r="IK62" s="207"/>
      <c r="IL62" s="207"/>
      <c r="IM62" s="207"/>
      <c r="IN62" s="207"/>
      <c r="IO62" s="207"/>
      <c r="IP62" s="207"/>
    </row>
    <row r="63" spans="1:250" ht="24.0" customHeight="1" x14ac:dyDescent="0.15">
      <c r="A63" s="207"/>
      <c r="B63" s="1012"/>
      <c r="C63" s="207"/>
      <c r="D63" s="852"/>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7"/>
      <c r="FV63" s="207"/>
      <c r="FW63" s="207"/>
      <c r="FX63" s="207"/>
      <c r="FY63" s="207"/>
      <c r="FZ63" s="207"/>
      <c r="GA63" s="207"/>
      <c r="GB63" s="207"/>
      <c r="GC63" s="207"/>
      <c r="GD63" s="207"/>
      <c r="GE63" s="207"/>
      <c r="GF63" s="207"/>
      <c r="GG63" s="207"/>
      <c r="GH63" s="207"/>
      <c r="GI63" s="207"/>
      <c r="GJ63" s="207"/>
      <c r="GK63" s="207"/>
      <c r="GL63" s="207"/>
      <c r="GM63" s="207"/>
      <c r="GN63" s="207"/>
      <c r="GO63" s="207"/>
      <c r="GP63" s="207"/>
      <c r="GQ63" s="207"/>
      <c r="GR63" s="207"/>
      <c r="GS63" s="207"/>
      <c r="GT63" s="207"/>
      <c r="GU63" s="207"/>
      <c r="GV63" s="207"/>
      <c r="GW63" s="207"/>
      <c r="GX63" s="207"/>
      <c r="GY63" s="207"/>
      <c r="GZ63" s="207"/>
      <c r="HA63" s="207"/>
      <c r="HB63" s="207"/>
      <c r="HC63" s="207"/>
      <c r="HD63" s="207"/>
      <c r="HE63" s="207"/>
      <c r="HF63" s="207"/>
      <c r="HG63" s="207"/>
      <c r="HH63" s="207"/>
      <c r="HI63" s="207"/>
      <c r="HJ63" s="207"/>
      <c r="HK63" s="207"/>
      <c r="HL63" s="207"/>
      <c r="HM63" s="207"/>
      <c r="HN63" s="207"/>
      <c r="HO63" s="207"/>
      <c r="HP63" s="207"/>
      <c r="HQ63" s="207"/>
      <c r="HR63" s="207"/>
      <c r="HS63" s="207"/>
      <c r="HT63" s="207"/>
      <c r="HU63" s="207"/>
      <c r="HV63" s="207"/>
      <c r="HW63" s="207"/>
      <c r="HX63" s="207"/>
      <c r="HY63" s="207"/>
      <c r="HZ63" s="207"/>
      <c r="IA63" s="207"/>
      <c r="IB63" s="207"/>
      <c r="IC63" s="207"/>
      <c r="ID63" s="207"/>
      <c r="IE63" s="207"/>
      <c r="IF63" s="207"/>
      <c r="IG63" s="207"/>
      <c r="IH63" s="207"/>
      <c r="II63" s="207"/>
      <c r="IJ63" s="207"/>
      <c r="IK63" s="207"/>
      <c r="IL63" s="207"/>
      <c r="IM63" s="207"/>
      <c r="IN63" s="207"/>
      <c r="IO63" s="207"/>
      <c r="IP63" s="207"/>
    </row>
    <row r="64" spans="1:250" ht="24.0" customHeight="1" x14ac:dyDescent="0.15">
      <c r="A64" s="207"/>
      <c r="B64" s="1012"/>
      <c r="C64" s="207"/>
      <c r="D64" s="852"/>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7"/>
      <c r="FV64" s="207"/>
      <c r="FW64" s="207"/>
      <c r="FX64" s="207"/>
      <c r="FY64" s="207"/>
      <c r="FZ64" s="207"/>
      <c r="GA64" s="207"/>
      <c r="GB64" s="207"/>
      <c r="GC64" s="207"/>
      <c r="GD64" s="207"/>
      <c r="GE64" s="207"/>
      <c r="GF64" s="207"/>
      <c r="GG64" s="207"/>
      <c r="GH64" s="207"/>
      <c r="GI64" s="207"/>
      <c r="GJ64" s="207"/>
      <c r="GK64" s="207"/>
      <c r="GL64" s="207"/>
      <c r="GM64" s="207"/>
      <c r="GN64" s="207"/>
      <c r="GO64" s="207"/>
      <c r="GP64" s="207"/>
      <c r="GQ64" s="207"/>
      <c r="GR64" s="207"/>
      <c r="GS64" s="207"/>
      <c r="GT64" s="207"/>
      <c r="GU64" s="207"/>
      <c r="GV64" s="207"/>
      <c r="GW64" s="207"/>
      <c r="GX64" s="207"/>
      <c r="GY64" s="207"/>
      <c r="GZ64" s="207"/>
      <c r="HA64" s="207"/>
      <c r="HB64" s="207"/>
      <c r="HC64" s="207"/>
      <c r="HD64" s="207"/>
      <c r="HE64" s="207"/>
      <c r="HF64" s="207"/>
      <c r="HG64" s="207"/>
      <c r="HH64" s="207"/>
      <c r="HI64" s="207"/>
      <c r="HJ64" s="207"/>
      <c r="HK64" s="207"/>
      <c r="HL64" s="207"/>
      <c r="HM64" s="207"/>
      <c r="HN64" s="207"/>
      <c r="HO64" s="207"/>
      <c r="HP64" s="207"/>
      <c r="HQ64" s="207"/>
      <c r="HR64" s="207"/>
      <c r="HS64" s="207"/>
      <c r="HT64" s="207"/>
      <c r="HU64" s="207"/>
      <c r="HV64" s="207"/>
      <c r="HW64" s="207"/>
      <c r="HX64" s="207"/>
      <c r="HY64" s="207"/>
      <c r="HZ64" s="207"/>
      <c r="IA64" s="207"/>
      <c r="IB64" s="207"/>
      <c r="IC64" s="207"/>
      <c r="ID64" s="207"/>
      <c r="IE64" s="207"/>
      <c r="IF64" s="207"/>
      <c r="IG64" s="207"/>
      <c r="IH64" s="207"/>
      <c r="II64" s="207"/>
      <c r="IJ64" s="207"/>
      <c r="IK64" s="207"/>
      <c r="IL64" s="207"/>
      <c r="IM64" s="207"/>
      <c r="IN64" s="207"/>
      <c r="IO64" s="207"/>
      <c r="IP64" s="207"/>
    </row>
    <row r="65" spans="1:250" ht="24.0" customHeight="1" x14ac:dyDescent="0.15">
      <c r="A65" s="207"/>
      <c r="B65" s="1012"/>
      <c r="C65" s="207"/>
      <c r="D65" s="852"/>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c r="FG65" s="207"/>
      <c r="FH65" s="207"/>
      <c r="FI65" s="207"/>
      <c r="FJ65" s="207"/>
      <c r="FK65" s="207"/>
      <c r="FL65" s="207"/>
      <c r="FM65" s="207"/>
      <c r="FN65" s="207"/>
      <c r="FO65" s="207"/>
      <c r="FP65" s="207"/>
      <c r="FQ65" s="207"/>
      <c r="FR65" s="207"/>
      <c r="FS65" s="207"/>
      <c r="FT65" s="207"/>
      <c r="FU65" s="207"/>
      <c r="FV65" s="207"/>
      <c r="FW65" s="207"/>
      <c r="FX65" s="207"/>
      <c r="FY65" s="207"/>
      <c r="FZ65" s="207"/>
      <c r="GA65" s="207"/>
      <c r="GB65" s="207"/>
      <c r="GC65" s="207"/>
      <c r="GD65" s="207"/>
      <c r="GE65" s="207"/>
      <c r="GF65" s="207"/>
      <c r="GG65" s="207"/>
      <c r="GH65" s="207"/>
      <c r="GI65" s="207"/>
      <c r="GJ65" s="207"/>
      <c r="GK65" s="207"/>
      <c r="GL65" s="207"/>
      <c r="GM65" s="207"/>
      <c r="GN65" s="207"/>
      <c r="GO65" s="207"/>
      <c r="GP65" s="207"/>
      <c r="GQ65" s="207"/>
      <c r="GR65" s="207"/>
      <c r="GS65" s="207"/>
      <c r="GT65" s="207"/>
      <c r="GU65" s="207"/>
      <c r="GV65" s="207"/>
      <c r="GW65" s="207"/>
      <c r="GX65" s="207"/>
      <c r="GY65" s="207"/>
      <c r="GZ65" s="207"/>
      <c r="HA65" s="207"/>
      <c r="HB65" s="207"/>
      <c r="HC65" s="207"/>
      <c r="HD65" s="207"/>
      <c r="HE65" s="207"/>
      <c r="HF65" s="207"/>
      <c r="HG65" s="207"/>
      <c r="HH65" s="207"/>
      <c r="HI65" s="207"/>
      <c r="HJ65" s="207"/>
      <c r="HK65" s="207"/>
      <c r="HL65" s="207"/>
      <c r="HM65" s="207"/>
      <c r="HN65" s="207"/>
      <c r="HO65" s="207"/>
      <c r="HP65" s="207"/>
      <c r="HQ65" s="207"/>
      <c r="HR65" s="207"/>
      <c r="HS65" s="207"/>
      <c r="HT65" s="207"/>
      <c r="HU65" s="207"/>
      <c r="HV65" s="207"/>
      <c r="HW65" s="207"/>
      <c r="HX65" s="207"/>
      <c r="HY65" s="207"/>
      <c r="HZ65" s="207"/>
      <c r="IA65" s="207"/>
      <c r="IB65" s="207"/>
      <c r="IC65" s="207"/>
      <c r="ID65" s="207"/>
      <c r="IE65" s="207"/>
      <c r="IF65" s="207"/>
      <c r="IG65" s="207"/>
      <c r="IH65" s="207"/>
      <c r="II65" s="207"/>
      <c r="IJ65" s="207"/>
      <c r="IK65" s="207"/>
      <c r="IL65" s="207"/>
      <c r="IM65" s="207"/>
      <c r="IN65" s="207"/>
      <c r="IO65" s="207"/>
      <c r="IP65" s="207"/>
    </row>
    <row r="66" spans="1:250" ht="24.0" customHeight="1" x14ac:dyDescent="0.15">
      <c r="A66" s="207"/>
      <c r="B66" s="1012"/>
      <c r="C66" s="207"/>
      <c r="D66" s="852"/>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c r="CM66" s="207"/>
      <c r="CN66" s="207"/>
      <c r="CO66" s="207"/>
      <c r="CP66" s="207"/>
      <c r="CQ66" s="207"/>
      <c r="CR66" s="207"/>
      <c r="CS66" s="207"/>
      <c r="CT66" s="207"/>
      <c r="CU66" s="207"/>
      <c r="CV66" s="207"/>
      <c r="CW66" s="207"/>
      <c r="CX66" s="207"/>
      <c r="CY66" s="207"/>
      <c r="CZ66" s="207"/>
      <c r="DA66" s="207"/>
      <c r="DB66" s="207"/>
      <c r="DC66" s="207"/>
      <c r="DD66" s="207"/>
      <c r="DE66" s="207"/>
      <c r="DF66" s="207"/>
      <c r="DG66" s="207"/>
      <c r="DH66" s="207"/>
      <c r="DI66" s="207"/>
      <c r="DJ66" s="207"/>
      <c r="DK66" s="207"/>
      <c r="DL66" s="207"/>
      <c r="DM66" s="207"/>
      <c r="DN66" s="207"/>
      <c r="DO66" s="207"/>
      <c r="DP66" s="207"/>
      <c r="DQ66" s="207"/>
      <c r="DR66" s="207"/>
      <c r="DS66" s="207"/>
      <c r="DT66" s="207"/>
      <c r="DU66" s="207"/>
      <c r="DV66" s="207"/>
      <c r="DW66" s="207"/>
      <c r="DX66" s="207"/>
      <c r="DY66" s="207"/>
      <c r="DZ66" s="207"/>
      <c r="EA66" s="207"/>
      <c r="EB66" s="207"/>
      <c r="EC66" s="207"/>
      <c r="ED66" s="207"/>
      <c r="EE66" s="207"/>
      <c r="EF66" s="207"/>
      <c r="EG66" s="207"/>
      <c r="EH66" s="207"/>
      <c r="EI66" s="207"/>
      <c r="EJ66" s="207"/>
      <c r="EK66" s="207"/>
      <c r="EL66" s="207"/>
      <c r="EM66" s="207"/>
      <c r="EN66" s="207"/>
      <c r="EO66" s="207"/>
      <c r="EP66" s="207"/>
      <c r="EQ66" s="207"/>
      <c r="ER66" s="207"/>
      <c r="ES66" s="207"/>
      <c r="ET66" s="207"/>
      <c r="EU66" s="207"/>
      <c r="EV66" s="207"/>
      <c r="EW66" s="207"/>
      <c r="EX66" s="207"/>
      <c r="EY66" s="207"/>
      <c r="EZ66" s="207"/>
      <c r="FA66" s="207"/>
      <c r="FB66" s="207"/>
      <c r="FC66" s="207"/>
      <c r="FD66" s="207"/>
      <c r="FE66" s="207"/>
      <c r="FF66" s="207"/>
      <c r="FG66" s="207"/>
      <c r="FH66" s="207"/>
      <c r="FI66" s="207"/>
      <c r="FJ66" s="207"/>
      <c r="FK66" s="207"/>
      <c r="FL66" s="207"/>
      <c r="FM66" s="207"/>
      <c r="FN66" s="207"/>
      <c r="FO66" s="207"/>
      <c r="FP66" s="207"/>
      <c r="FQ66" s="207"/>
      <c r="FR66" s="207"/>
      <c r="FS66" s="207"/>
      <c r="FT66" s="207"/>
      <c r="FU66" s="207"/>
      <c r="FV66" s="207"/>
      <c r="FW66" s="207"/>
      <c r="FX66" s="207"/>
      <c r="FY66" s="207"/>
      <c r="FZ66" s="207"/>
      <c r="GA66" s="207"/>
      <c r="GB66" s="207"/>
      <c r="GC66" s="207"/>
      <c r="GD66" s="207"/>
      <c r="GE66" s="207"/>
      <c r="GF66" s="207"/>
      <c r="GG66" s="207"/>
      <c r="GH66" s="207"/>
      <c r="GI66" s="207"/>
      <c r="GJ66" s="207"/>
      <c r="GK66" s="207"/>
      <c r="GL66" s="207"/>
      <c r="GM66" s="207"/>
      <c r="GN66" s="207"/>
      <c r="GO66" s="207"/>
      <c r="GP66" s="207"/>
      <c r="GQ66" s="207"/>
      <c r="GR66" s="207"/>
      <c r="GS66" s="207"/>
      <c r="GT66" s="207"/>
      <c r="GU66" s="207"/>
      <c r="GV66" s="207"/>
      <c r="GW66" s="207"/>
      <c r="GX66" s="207"/>
      <c r="GY66" s="207"/>
      <c r="GZ66" s="207"/>
      <c r="HA66" s="207"/>
      <c r="HB66" s="207"/>
      <c r="HC66" s="207"/>
      <c r="HD66" s="207"/>
      <c r="HE66" s="207"/>
      <c r="HF66" s="207"/>
      <c r="HG66" s="207"/>
      <c r="HH66" s="207"/>
      <c r="HI66" s="207"/>
      <c r="HJ66" s="207"/>
      <c r="HK66" s="207"/>
      <c r="HL66" s="207"/>
      <c r="HM66" s="207"/>
      <c r="HN66" s="207"/>
      <c r="HO66" s="207"/>
      <c r="HP66" s="207"/>
      <c r="HQ66" s="207"/>
      <c r="HR66" s="207"/>
      <c r="HS66" s="207"/>
      <c r="HT66" s="207"/>
      <c r="HU66" s="207"/>
      <c r="HV66" s="207"/>
      <c r="HW66" s="207"/>
      <c r="HX66" s="207"/>
      <c r="HY66" s="207"/>
      <c r="HZ66" s="207"/>
      <c r="IA66" s="207"/>
      <c r="IB66" s="207"/>
      <c r="IC66" s="207"/>
      <c r="ID66" s="207"/>
      <c r="IE66" s="207"/>
      <c r="IF66" s="207"/>
      <c r="IG66" s="207"/>
      <c r="IH66" s="207"/>
      <c r="II66" s="207"/>
      <c r="IJ66" s="207"/>
      <c r="IK66" s="207"/>
      <c r="IL66" s="207"/>
      <c r="IM66" s="207"/>
      <c r="IN66" s="207"/>
      <c r="IO66" s="207"/>
      <c r="IP66" s="207"/>
    </row>
    <row r="67" spans="1:250" ht="24.0" customHeight="1" x14ac:dyDescent="0.15">
      <c r="A67" s="207"/>
      <c r="B67" s="1012"/>
      <c r="C67" s="207"/>
      <c r="D67" s="852"/>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c r="FG67" s="207"/>
      <c r="FH67" s="207"/>
      <c r="FI67" s="207"/>
      <c r="FJ67" s="207"/>
      <c r="FK67" s="207"/>
      <c r="FL67" s="207"/>
      <c r="FM67" s="207"/>
      <c r="FN67" s="207"/>
      <c r="FO67" s="207"/>
      <c r="FP67" s="207"/>
      <c r="FQ67" s="207"/>
      <c r="FR67" s="207"/>
      <c r="FS67" s="207"/>
      <c r="FT67" s="207"/>
      <c r="FU67" s="207"/>
      <c r="FV67" s="207"/>
      <c r="FW67" s="207"/>
      <c r="FX67" s="207"/>
      <c r="FY67" s="207"/>
      <c r="FZ67" s="207"/>
      <c r="GA67" s="207"/>
      <c r="GB67" s="207"/>
      <c r="GC67" s="207"/>
      <c r="GD67" s="207"/>
      <c r="GE67" s="207"/>
      <c r="GF67" s="207"/>
      <c r="GG67" s="207"/>
      <c r="GH67" s="207"/>
      <c r="GI67" s="207"/>
      <c r="GJ67" s="207"/>
      <c r="GK67" s="207"/>
      <c r="GL67" s="207"/>
      <c r="GM67" s="207"/>
      <c r="GN67" s="207"/>
      <c r="GO67" s="207"/>
      <c r="GP67" s="207"/>
      <c r="GQ67" s="207"/>
      <c r="GR67" s="207"/>
      <c r="GS67" s="207"/>
      <c r="GT67" s="207"/>
      <c r="GU67" s="207"/>
      <c r="GV67" s="207"/>
      <c r="GW67" s="207"/>
      <c r="GX67" s="207"/>
      <c r="GY67" s="207"/>
      <c r="GZ67" s="207"/>
      <c r="HA67" s="207"/>
      <c r="HB67" s="207"/>
      <c r="HC67" s="207"/>
      <c r="HD67" s="207"/>
      <c r="HE67" s="207"/>
      <c r="HF67" s="207"/>
      <c r="HG67" s="207"/>
      <c r="HH67" s="207"/>
      <c r="HI67" s="207"/>
      <c r="HJ67" s="207"/>
      <c r="HK67" s="207"/>
      <c r="HL67" s="207"/>
      <c r="HM67" s="207"/>
      <c r="HN67" s="207"/>
      <c r="HO67" s="207"/>
      <c r="HP67" s="207"/>
      <c r="HQ67" s="207"/>
      <c r="HR67" s="207"/>
      <c r="HS67" s="207"/>
      <c r="HT67" s="207"/>
      <c r="HU67" s="207"/>
      <c r="HV67" s="207"/>
      <c r="HW67" s="207"/>
      <c r="HX67" s="207"/>
      <c r="HY67" s="207"/>
      <c r="HZ67" s="207"/>
      <c r="IA67" s="207"/>
      <c r="IB67" s="207"/>
      <c r="IC67" s="207"/>
      <c r="ID67" s="207"/>
      <c r="IE67" s="207"/>
      <c r="IF67" s="207"/>
      <c r="IG67" s="207"/>
      <c r="IH67" s="207"/>
      <c r="II67" s="207"/>
      <c r="IJ67" s="207"/>
      <c r="IK67" s="207"/>
      <c r="IL67" s="207"/>
      <c r="IM67" s="207"/>
      <c r="IN67" s="207"/>
      <c r="IO67" s="207"/>
      <c r="IP67" s="207"/>
    </row>
    <row r="68" spans="1:250" ht="24.0" customHeight="1" x14ac:dyDescent="0.15">
      <c r="A68" s="207"/>
      <c r="B68" s="1012"/>
      <c r="C68" s="207"/>
      <c r="D68" s="852"/>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c r="FV68" s="207"/>
      <c r="FW68" s="207"/>
      <c r="FX68" s="207"/>
      <c r="FY68" s="207"/>
      <c r="FZ68" s="207"/>
      <c r="GA68" s="207"/>
      <c r="GB68" s="207"/>
      <c r="GC68" s="207"/>
      <c r="GD68" s="207"/>
      <c r="GE68" s="207"/>
      <c r="GF68" s="207"/>
      <c r="GG68" s="207"/>
      <c r="GH68" s="207"/>
      <c r="GI68" s="207"/>
      <c r="GJ68" s="207"/>
      <c r="GK68" s="207"/>
      <c r="GL68" s="207"/>
      <c r="GM68" s="207"/>
      <c r="GN68" s="207"/>
      <c r="GO68" s="207"/>
      <c r="GP68" s="207"/>
      <c r="GQ68" s="207"/>
      <c r="GR68" s="207"/>
      <c r="GS68" s="207"/>
      <c r="GT68" s="207"/>
      <c r="GU68" s="207"/>
      <c r="GV68" s="207"/>
      <c r="GW68" s="207"/>
      <c r="GX68" s="207"/>
      <c r="GY68" s="207"/>
      <c r="GZ68" s="207"/>
      <c r="HA68" s="207"/>
      <c r="HB68" s="207"/>
      <c r="HC68" s="207"/>
      <c r="HD68" s="207"/>
      <c r="HE68" s="207"/>
      <c r="HF68" s="207"/>
      <c r="HG68" s="207"/>
      <c r="HH68" s="207"/>
      <c r="HI68" s="207"/>
      <c r="HJ68" s="207"/>
      <c r="HK68" s="207"/>
      <c r="HL68" s="207"/>
      <c r="HM68" s="207"/>
      <c r="HN68" s="207"/>
      <c r="HO68" s="207"/>
      <c r="HP68" s="207"/>
      <c r="HQ68" s="207"/>
      <c r="HR68" s="207"/>
      <c r="HS68" s="207"/>
      <c r="HT68" s="207"/>
      <c r="HU68" s="207"/>
      <c r="HV68" s="207"/>
      <c r="HW68" s="207"/>
      <c r="HX68" s="207"/>
      <c r="HY68" s="207"/>
      <c r="HZ68" s="207"/>
      <c r="IA68" s="207"/>
      <c r="IB68" s="207"/>
      <c r="IC68" s="207"/>
      <c r="ID68" s="207"/>
      <c r="IE68" s="207"/>
      <c r="IF68" s="207"/>
      <c r="IG68" s="207"/>
      <c r="IH68" s="207"/>
      <c r="II68" s="207"/>
      <c r="IJ68" s="207"/>
      <c r="IK68" s="207"/>
      <c r="IL68" s="207"/>
      <c r="IM68" s="207"/>
      <c r="IN68" s="207"/>
      <c r="IO68" s="207"/>
      <c r="IP68" s="207"/>
    </row>
    <row r="69" spans="1:250" ht="24.0" customHeight="1" x14ac:dyDescent="0.15">
      <c r="A69" s="207"/>
      <c r="B69" s="1012"/>
      <c r="C69" s="207"/>
      <c r="D69" s="852"/>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c r="FG69" s="207"/>
      <c r="FH69" s="207"/>
      <c r="FI69" s="207"/>
      <c r="FJ69" s="207"/>
      <c r="FK69" s="207"/>
      <c r="FL69" s="207"/>
      <c r="FM69" s="207"/>
      <c r="FN69" s="207"/>
      <c r="FO69" s="207"/>
      <c r="FP69" s="207"/>
      <c r="FQ69" s="207"/>
      <c r="FR69" s="207"/>
      <c r="FS69" s="207"/>
      <c r="FT69" s="207"/>
      <c r="FU69" s="207"/>
      <c r="FV69" s="207"/>
      <c r="FW69" s="207"/>
      <c r="FX69" s="207"/>
      <c r="FY69" s="207"/>
      <c r="FZ69" s="207"/>
      <c r="GA69" s="207"/>
      <c r="GB69" s="207"/>
      <c r="GC69" s="207"/>
      <c r="GD69" s="207"/>
      <c r="GE69" s="207"/>
      <c r="GF69" s="207"/>
      <c r="GG69" s="207"/>
      <c r="GH69" s="207"/>
      <c r="GI69" s="207"/>
      <c r="GJ69" s="207"/>
      <c r="GK69" s="207"/>
      <c r="GL69" s="207"/>
      <c r="GM69" s="207"/>
      <c r="GN69" s="207"/>
      <c r="GO69" s="207"/>
      <c r="GP69" s="207"/>
      <c r="GQ69" s="207"/>
      <c r="GR69" s="207"/>
      <c r="GS69" s="207"/>
      <c r="GT69" s="207"/>
      <c r="GU69" s="207"/>
      <c r="GV69" s="207"/>
      <c r="GW69" s="207"/>
      <c r="GX69" s="207"/>
      <c r="GY69" s="207"/>
      <c r="GZ69" s="207"/>
      <c r="HA69" s="207"/>
      <c r="HB69" s="207"/>
      <c r="HC69" s="207"/>
      <c r="HD69" s="207"/>
      <c r="HE69" s="207"/>
      <c r="HF69" s="207"/>
      <c r="HG69" s="207"/>
      <c r="HH69" s="207"/>
      <c r="HI69" s="207"/>
      <c r="HJ69" s="207"/>
      <c r="HK69" s="207"/>
      <c r="HL69" s="207"/>
      <c r="HM69" s="207"/>
      <c r="HN69" s="207"/>
      <c r="HO69" s="207"/>
      <c r="HP69" s="207"/>
      <c r="HQ69" s="207"/>
      <c r="HR69" s="207"/>
      <c r="HS69" s="207"/>
      <c r="HT69" s="207"/>
      <c r="HU69" s="207"/>
      <c r="HV69" s="207"/>
      <c r="HW69" s="207"/>
      <c r="HX69" s="207"/>
      <c r="HY69" s="207"/>
      <c r="HZ69" s="207"/>
      <c r="IA69" s="207"/>
      <c r="IB69" s="207"/>
      <c r="IC69" s="207"/>
      <c r="ID69" s="207"/>
      <c r="IE69" s="207"/>
      <c r="IF69" s="207"/>
      <c r="IG69" s="207"/>
      <c r="IH69" s="207"/>
      <c r="II69" s="207"/>
      <c r="IJ69" s="207"/>
      <c r="IK69" s="207"/>
      <c r="IL69" s="207"/>
      <c r="IM69" s="207"/>
      <c r="IN69" s="207"/>
      <c r="IO69" s="207"/>
      <c r="IP69" s="207"/>
    </row>
    <row r="70" spans="1:250" ht="24.0" customHeight="1" x14ac:dyDescent="0.15">
      <c r="A70" s="207"/>
      <c r="B70" s="1012"/>
      <c r="C70" s="207"/>
      <c r="D70" s="852"/>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c r="GY70" s="207"/>
      <c r="GZ70" s="207"/>
      <c r="HA70" s="207"/>
      <c r="HB70" s="207"/>
      <c r="HC70" s="207"/>
      <c r="HD70" s="207"/>
      <c r="HE70" s="207"/>
      <c r="HF70" s="207"/>
      <c r="HG70" s="207"/>
      <c r="HH70" s="207"/>
      <c r="HI70" s="207"/>
      <c r="HJ70" s="207"/>
      <c r="HK70" s="207"/>
      <c r="HL70" s="207"/>
      <c r="HM70" s="207"/>
      <c r="HN70" s="207"/>
      <c r="HO70" s="207"/>
      <c r="HP70" s="207"/>
      <c r="HQ70" s="207"/>
      <c r="HR70" s="207"/>
      <c r="HS70" s="207"/>
      <c r="HT70" s="207"/>
      <c r="HU70" s="207"/>
      <c r="HV70" s="207"/>
      <c r="HW70" s="207"/>
      <c r="HX70" s="207"/>
      <c r="HY70" s="207"/>
      <c r="HZ70" s="207"/>
      <c r="IA70" s="207"/>
      <c r="IB70" s="207"/>
      <c r="IC70" s="207"/>
      <c r="ID70" s="207"/>
      <c r="IE70" s="207"/>
      <c r="IF70" s="207"/>
      <c r="IG70" s="207"/>
      <c r="IH70" s="207"/>
      <c r="II70" s="207"/>
      <c r="IJ70" s="207"/>
      <c r="IK70" s="207"/>
      <c r="IL70" s="207"/>
      <c r="IM70" s="207"/>
      <c r="IN70" s="207"/>
      <c r="IO70" s="207"/>
      <c r="IP70" s="207"/>
    </row>
    <row r="71" spans="1:250" ht="24.0" customHeight="1" x14ac:dyDescent="0.15">
      <c r="A71" s="207"/>
      <c r="B71" s="1012"/>
      <c r="C71" s="207"/>
      <c r="D71" s="852"/>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c r="FG71" s="207"/>
      <c r="FH71" s="207"/>
      <c r="FI71" s="207"/>
      <c r="FJ71" s="207"/>
      <c r="FK71" s="207"/>
      <c r="FL71" s="207"/>
      <c r="FM71" s="207"/>
      <c r="FN71" s="207"/>
      <c r="FO71" s="207"/>
      <c r="FP71" s="207"/>
      <c r="FQ71" s="207"/>
      <c r="FR71" s="207"/>
      <c r="FS71" s="207"/>
      <c r="FT71" s="207"/>
      <c r="FU71" s="207"/>
      <c r="FV71" s="207"/>
      <c r="FW71" s="207"/>
      <c r="FX71" s="207"/>
      <c r="FY71" s="207"/>
      <c r="FZ71" s="207"/>
      <c r="GA71" s="207"/>
      <c r="GB71" s="207"/>
      <c r="GC71" s="207"/>
      <c r="GD71" s="207"/>
      <c r="GE71" s="207"/>
      <c r="GF71" s="207"/>
      <c r="GG71" s="207"/>
      <c r="GH71" s="207"/>
      <c r="GI71" s="207"/>
      <c r="GJ71" s="207"/>
      <c r="GK71" s="207"/>
      <c r="GL71" s="207"/>
      <c r="GM71" s="207"/>
      <c r="GN71" s="207"/>
      <c r="GO71" s="207"/>
      <c r="GP71" s="207"/>
      <c r="GQ71" s="207"/>
      <c r="GR71" s="207"/>
      <c r="GS71" s="207"/>
      <c r="GT71" s="207"/>
      <c r="GU71" s="207"/>
      <c r="GV71" s="207"/>
      <c r="GW71" s="207"/>
      <c r="GX71" s="207"/>
      <c r="GY71" s="207"/>
      <c r="GZ71" s="207"/>
      <c r="HA71" s="207"/>
      <c r="HB71" s="207"/>
      <c r="HC71" s="207"/>
      <c r="HD71" s="207"/>
      <c r="HE71" s="207"/>
      <c r="HF71" s="207"/>
      <c r="HG71" s="207"/>
      <c r="HH71" s="207"/>
      <c r="HI71" s="207"/>
      <c r="HJ71" s="207"/>
      <c r="HK71" s="207"/>
      <c r="HL71" s="207"/>
      <c r="HM71" s="207"/>
      <c r="HN71" s="207"/>
      <c r="HO71" s="207"/>
      <c r="HP71" s="207"/>
      <c r="HQ71" s="207"/>
      <c r="HR71" s="207"/>
      <c r="HS71" s="207"/>
      <c r="HT71" s="207"/>
      <c r="HU71" s="207"/>
      <c r="HV71" s="207"/>
      <c r="HW71" s="207"/>
      <c r="HX71" s="207"/>
      <c r="HY71" s="207"/>
      <c r="HZ71" s="207"/>
      <c r="IA71" s="207"/>
      <c r="IB71" s="207"/>
      <c r="IC71" s="207"/>
      <c r="ID71" s="207"/>
      <c r="IE71" s="207"/>
      <c r="IF71" s="207"/>
      <c r="IG71" s="207"/>
      <c r="IH71" s="207"/>
      <c r="II71" s="207"/>
      <c r="IJ71" s="207"/>
      <c r="IK71" s="207"/>
      <c r="IL71" s="207"/>
      <c r="IM71" s="207"/>
      <c r="IN71" s="207"/>
      <c r="IO71" s="207"/>
      <c r="IP71" s="207"/>
    </row>
    <row r="72" spans="1:250" ht="24.0" customHeight="1" x14ac:dyDescent="0.15">
      <c r="A72" s="207"/>
      <c r="B72" s="1012"/>
      <c r="C72" s="207"/>
      <c r="D72" s="852"/>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c r="FG72" s="207"/>
      <c r="FH72" s="207"/>
      <c r="FI72" s="207"/>
      <c r="FJ72" s="207"/>
      <c r="FK72" s="207"/>
      <c r="FL72" s="207"/>
      <c r="FM72" s="207"/>
      <c r="FN72" s="207"/>
      <c r="FO72" s="207"/>
      <c r="FP72" s="207"/>
      <c r="FQ72" s="207"/>
      <c r="FR72" s="207"/>
      <c r="FS72" s="207"/>
      <c r="FT72" s="207"/>
      <c r="FU72" s="207"/>
      <c r="FV72" s="207"/>
      <c r="FW72" s="207"/>
      <c r="FX72" s="207"/>
      <c r="FY72" s="207"/>
      <c r="FZ72" s="207"/>
      <c r="GA72" s="207"/>
      <c r="GB72" s="207"/>
      <c r="GC72" s="207"/>
      <c r="GD72" s="207"/>
      <c r="GE72" s="207"/>
      <c r="GF72" s="207"/>
      <c r="GG72" s="207"/>
      <c r="GH72" s="207"/>
      <c r="GI72" s="207"/>
      <c r="GJ72" s="207"/>
      <c r="GK72" s="207"/>
      <c r="GL72" s="207"/>
      <c r="GM72" s="207"/>
      <c r="GN72" s="207"/>
      <c r="GO72" s="207"/>
      <c r="GP72" s="207"/>
      <c r="GQ72" s="207"/>
      <c r="GR72" s="207"/>
      <c r="GS72" s="207"/>
      <c r="GT72" s="207"/>
      <c r="GU72" s="207"/>
      <c r="GV72" s="207"/>
      <c r="GW72" s="207"/>
      <c r="GX72" s="207"/>
      <c r="GY72" s="207"/>
      <c r="GZ72" s="207"/>
      <c r="HA72" s="207"/>
      <c r="HB72" s="207"/>
      <c r="HC72" s="207"/>
      <c r="HD72" s="207"/>
      <c r="HE72" s="207"/>
      <c r="HF72" s="207"/>
      <c r="HG72" s="207"/>
      <c r="HH72" s="207"/>
      <c r="HI72" s="207"/>
      <c r="HJ72" s="207"/>
      <c r="HK72" s="207"/>
      <c r="HL72" s="207"/>
      <c r="HM72" s="207"/>
      <c r="HN72" s="207"/>
      <c r="HO72" s="207"/>
      <c r="HP72" s="207"/>
      <c r="HQ72" s="207"/>
      <c r="HR72" s="207"/>
      <c r="HS72" s="207"/>
      <c r="HT72" s="207"/>
      <c r="HU72" s="207"/>
      <c r="HV72" s="207"/>
      <c r="HW72" s="207"/>
      <c r="HX72" s="207"/>
      <c r="HY72" s="207"/>
      <c r="HZ72" s="207"/>
      <c r="IA72" s="207"/>
      <c r="IB72" s="207"/>
      <c r="IC72" s="207"/>
      <c r="ID72" s="207"/>
      <c r="IE72" s="207"/>
      <c r="IF72" s="207"/>
      <c r="IG72" s="207"/>
      <c r="IH72" s="207"/>
      <c r="II72" s="207"/>
      <c r="IJ72" s="207"/>
      <c r="IK72" s="207"/>
      <c r="IL72" s="207"/>
      <c r="IM72" s="207"/>
      <c r="IN72" s="207"/>
      <c r="IO72" s="207"/>
      <c r="IP72" s="207"/>
    </row>
    <row r="73" spans="1:250" ht="24.0" customHeight="1" x14ac:dyDescent="0.15">
      <c r="A73" s="207"/>
      <c r="B73" s="1012"/>
      <c r="C73" s="207"/>
      <c r="D73" s="852"/>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c r="FG73" s="207"/>
      <c r="FH73" s="207"/>
      <c r="FI73" s="207"/>
      <c r="FJ73" s="207"/>
      <c r="FK73" s="207"/>
      <c r="FL73" s="207"/>
      <c r="FM73" s="207"/>
      <c r="FN73" s="207"/>
      <c r="FO73" s="207"/>
      <c r="FP73" s="207"/>
      <c r="FQ73" s="207"/>
      <c r="FR73" s="207"/>
      <c r="FS73" s="207"/>
      <c r="FT73" s="207"/>
      <c r="FU73" s="207"/>
      <c r="FV73" s="207"/>
      <c r="FW73" s="207"/>
      <c r="FX73" s="207"/>
      <c r="FY73" s="207"/>
      <c r="FZ73" s="207"/>
      <c r="GA73" s="207"/>
      <c r="GB73" s="207"/>
      <c r="GC73" s="207"/>
      <c r="GD73" s="207"/>
      <c r="GE73" s="207"/>
      <c r="GF73" s="207"/>
      <c r="GG73" s="207"/>
      <c r="GH73" s="207"/>
      <c r="GI73" s="207"/>
      <c r="GJ73" s="207"/>
      <c r="GK73" s="207"/>
      <c r="GL73" s="207"/>
      <c r="GM73" s="207"/>
      <c r="GN73" s="207"/>
      <c r="GO73" s="207"/>
      <c r="GP73" s="207"/>
      <c r="GQ73" s="207"/>
      <c r="GR73" s="207"/>
      <c r="GS73" s="207"/>
      <c r="GT73" s="207"/>
      <c r="GU73" s="207"/>
      <c r="GV73" s="207"/>
      <c r="GW73" s="207"/>
      <c r="GX73" s="207"/>
      <c r="GY73" s="207"/>
      <c r="GZ73" s="207"/>
      <c r="HA73" s="207"/>
      <c r="HB73" s="207"/>
      <c r="HC73" s="207"/>
      <c r="HD73" s="207"/>
      <c r="HE73" s="207"/>
      <c r="HF73" s="207"/>
      <c r="HG73" s="207"/>
      <c r="HH73" s="207"/>
      <c r="HI73" s="207"/>
      <c r="HJ73" s="207"/>
      <c r="HK73" s="207"/>
      <c r="HL73" s="207"/>
      <c r="HM73" s="207"/>
      <c r="HN73" s="207"/>
      <c r="HO73" s="207"/>
      <c r="HP73" s="207"/>
      <c r="HQ73" s="207"/>
      <c r="HR73" s="207"/>
      <c r="HS73" s="207"/>
      <c r="HT73" s="207"/>
      <c r="HU73" s="207"/>
      <c r="HV73" s="207"/>
      <c r="HW73" s="207"/>
      <c r="HX73" s="207"/>
      <c r="HY73" s="207"/>
      <c r="HZ73" s="207"/>
      <c r="IA73" s="207"/>
      <c r="IB73" s="207"/>
      <c r="IC73" s="207"/>
      <c r="ID73" s="207"/>
      <c r="IE73" s="207"/>
      <c r="IF73" s="207"/>
      <c r="IG73" s="207"/>
      <c r="IH73" s="207"/>
      <c r="II73" s="207"/>
      <c r="IJ73" s="207"/>
      <c r="IK73" s="207"/>
      <c r="IL73" s="207"/>
      <c r="IM73" s="207"/>
      <c r="IN73" s="207"/>
      <c r="IO73" s="207"/>
      <c r="IP73" s="207"/>
    </row>
    <row r="74" spans="1:250" ht="24.0" customHeight="1" x14ac:dyDescent="0.15">
      <c r="A74" s="207"/>
      <c r="B74" s="1012"/>
      <c r="C74" s="207"/>
      <c r="D74" s="852"/>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c r="FG74" s="207"/>
      <c r="FH74" s="207"/>
      <c r="FI74" s="207"/>
      <c r="FJ74" s="207"/>
      <c r="FK74" s="207"/>
      <c r="FL74" s="207"/>
      <c r="FM74" s="207"/>
      <c r="FN74" s="207"/>
      <c r="FO74" s="207"/>
      <c r="FP74" s="207"/>
      <c r="FQ74" s="207"/>
      <c r="FR74" s="207"/>
      <c r="FS74" s="207"/>
      <c r="FT74" s="207"/>
      <c r="FU74" s="207"/>
      <c r="FV74" s="207"/>
      <c r="FW74" s="207"/>
      <c r="FX74" s="207"/>
      <c r="FY74" s="207"/>
      <c r="FZ74" s="207"/>
      <c r="GA74" s="207"/>
      <c r="GB74" s="207"/>
      <c r="GC74" s="207"/>
      <c r="GD74" s="207"/>
      <c r="GE74" s="207"/>
      <c r="GF74" s="207"/>
      <c r="GG74" s="207"/>
      <c r="GH74" s="207"/>
      <c r="GI74" s="207"/>
      <c r="GJ74" s="207"/>
      <c r="GK74" s="207"/>
      <c r="GL74" s="207"/>
      <c r="GM74" s="207"/>
      <c r="GN74" s="207"/>
      <c r="GO74" s="207"/>
      <c r="GP74" s="207"/>
      <c r="GQ74" s="207"/>
      <c r="GR74" s="207"/>
      <c r="GS74" s="207"/>
      <c r="GT74" s="207"/>
      <c r="GU74" s="207"/>
      <c r="GV74" s="207"/>
      <c r="GW74" s="207"/>
      <c r="GX74" s="207"/>
      <c r="GY74" s="207"/>
      <c r="GZ74" s="207"/>
      <c r="HA74" s="207"/>
      <c r="HB74" s="207"/>
      <c r="HC74" s="207"/>
      <c r="HD74" s="207"/>
      <c r="HE74" s="207"/>
      <c r="HF74" s="207"/>
      <c r="HG74" s="207"/>
      <c r="HH74" s="207"/>
      <c r="HI74" s="207"/>
      <c r="HJ74" s="207"/>
      <c r="HK74" s="207"/>
      <c r="HL74" s="207"/>
      <c r="HM74" s="207"/>
      <c r="HN74" s="207"/>
      <c r="HO74" s="207"/>
      <c r="HP74" s="207"/>
      <c r="HQ74" s="207"/>
      <c r="HR74" s="207"/>
      <c r="HS74" s="207"/>
      <c r="HT74" s="207"/>
      <c r="HU74" s="207"/>
      <c r="HV74" s="207"/>
      <c r="HW74" s="207"/>
      <c r="HX74" s="207"/>
      <c r="HY74" s="207"/>
      <c r="HZ74" s="207"/>
      <c r="IA74" s="207"/>
      <c r="IB74" s="207"/>
      <c r="IC74" s="207"/>
      <c r="ID74" s="207"/>
      <c r="IE74" s="207"/>
      <c r="IF74" s="207"/>
      <c r="IG74" s="207"/>
      <c r="IH74" s="207"/>
      <c r="II74" s="207"/>
      <c r="IJ74" s="207"/>
      <c r="IK74" s="207"/>
      <c r="IL74" s="207"/>
      <c r="IM74" s="207"/>
      <c r="IN74" s="207"/>
      <c r="IO74" s="207"/>
      <c r="IP74" s="207"/>
    </row>
    <row r="75" spans="1:250" ht="24.0" customHeight="1" x14ac:dyDescent="0.15">
      <c r="A75" s="207"/>
      <c r="B75" s="1012"/>
      <c r="C75" s="207"/>
      <c r="D75" s="852"/>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c r="FG75" s="207"/>
      <c r="FH75" s="207"/>
      <c r="FI75" s="207"/>
      <c r="FJ75" s="207"/>
      <c r="FK75" s="207"/>
      <c r="FL75" s="207"/>
      <c r="FM75" s="207"/>
      <c r="FN75" s="207"/>
      <c r="FO75" s="207"/>
      <c r="FP75" s="207"/>
      <c r="FQ75" s="207"/>
      <c r="FR75" s="207"/>
      <c r="FS75" s="207"/>
      <c r="FT75" s="207"/>
      <c r="FU75" s="207"/>
      <c r="FV75" s="207"/>
      <c r="FW75" s="207"/>
      <c r="FX75" s="207"/>
      <c r="FY75" s="207"/>
      <c r="FZ75" s="207"/>
      <c r="GA75" s="207"/>
      <c r="GB75" s="207"/>
      <c r="GC75" s="207"/>
      <c r="GD75" s="207"/>
      <c r="GE75" s="207"/>
      <c r="GF75" s="207"/>
      <c r="GG75" s="207"/>
      <c r="GH75" s="207"/>
      <c r="GI75" s="207"/>
      <c r="GJ75" s="207"/>
      <c r="GK75" s="207"/>
      <c r="GL75" s="207"/>
      <c r="GM75" s="207"/>
      <c r="GN75" s="207"/>
      <c r="GO75" s="207"/>
      <c r="GP75" s="207"/>
      <c r="GQ75" s="207"/>
      <c r="GR75" s="207"/>
      <c r="GS75" s="207"/>
      <c r="GT75" s="207"/>
      <c r="GU75" s="207"/>
      <c r="GV75" s="207"/>
      <c r="GW75" s="207"/>
      <c r="GX75" s="207"/>
      <c r="GY75" s="207"/>
      <c r="GZ75" s="207"/>
      <c r="HA75" s="207"/>
      <c r="HB75" s="207"/>
      <c r="HC75" s="207"/>
      <c r="HD75" s="207"/>
      <c r="HE75" s="207"/>
      <c r="HF75" s="207"/>
      <c r="HG75" s="207"/>
      <c r="HH75" s="207"/>
      <c r="HI75" s="207"/>
      <c r="HJ75" s="207"/>
      <c r="HK75" s="207"/>
      <c r="HL75" s="207"/>
      <c r="HM75" s="207"/>
      <c r="HN75" s="207"/>
      <c r="HO75" s="207"/>
      <c r="HP75" s="207"/>
      <c r="HQ75" s="207"/>
      <c r="HR75" s="207"/>
      <c r="HS75" s="207"/>
      <c r="HT75" s="207"/>
      <c r="HU75" s="207"/>
      <c r="HV75" s="207"/>
      <c r="HW75" s="207"/>
      <c r="HX75" s="207"/>
      <c r="HY75" s="207"/>
      <c r="HZ75" s="207"/>
      <c r="IA75" s="207"/>
      <c r="IB75" s="207"/>
      <c r="IC75" s="207"/>
      <c r="ID75" s="207"/>
      <c r="IE75" s="207"/>
      <c r="IF75" s="207"/>
      <c r="IG75" s="207"/>
      <c r="IH75" s="207"/>
      <c r="II75" s="207"/>
      <c r="IJ75" s="207"/>
      <c r="IK75" s="207"/>
      <c r="IL75" s="207"/>
      <c r="IM75" s="207"/>
      <c r="IN75" s="207"/>
      <c r="IO75" s="207"/>
      <c r="IP75" s="207"/>
    </row>
    <row r="76" spans="1:250" ht="24.0" customHeight="1" x14ac:dyDescent="0.15">
      <c r="A76" s="207"/>
      <c r="B76" s="1012"/>
      <c r="C76" s="207"/>
      <c r="D76" s="852"/>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c r="FG76" s="207"/>
      <c r="FH76" s="207"/>
      <c r="FI76" s="207"/>
      <c r="FJ76" s="207"/>
      <c r="FK76" s="207"/>
      <c r="FL76" s="207"/>
      <c r="FM76" s="207"/>
      <c r="FN76" s="207"/>
      <c r="FO76" s="207"/>
      <c r="FP76" s="207"/>
      <c r="FQ76" s="207"/>
      <c r="FR76" s="207"/>
      <c r="FS76" s="207"/>
      <c r="FT76" s="207"/>
      <c r="FU76" s="207"/>
      <c r="FV76" s="207"/>
      <c r="FW76" s="207"/>
      <c r="FX76" s="207"/>
      <c r="FY76" s="207"/>
      <c r="FZ76" s="207"/>
      <c r="GA76" s="207"/>
      <c r="GB76" s="207"/>
      <c r="GC76" s="207"/>
      <c r="GD76" s="207"/>
      <c r="GE76" s="207"/>
      <c r="GF76" s="207"/>
      <c r="GG76" s="207"/>
      <c r="GH76" s="207"/>
      <c r="GI76" s="207"/>
      <c r="GJ76" s="207"/>
      <c r="GK76" s="207"/>
      <c r="GL76" s="207"/>
      <c r="GM76" s="207"/>
      <c r="GN76" s="207"/>
      <c r="GO76" s="207"/>
      <c r="GP76" s="207"/>
      <c r="GQ76" s="207"/>
      <c r="GR76" s="207"/>
      <c r="GS76" s="207"/>
      <c r="GT76" s="207"/>
      <c r="GU76" s="207"/>
      <c r="GV76" s="207"/>
      <c r="GW76" s="207"/>
      <c r="GX76" s="207"/>
      <c r="GY76" s="207"/>
      <c r="GZ76" s="207"/>
      <c r="HA76" s="207"/>
      <c r="HB76" s="207"/>
      <c r="HC76" s="207"/>
      <c r="HD76" s="207"/>
      <c r="HE76" s="207"/>
      <c r="HF76" s="207"/>
      <c r="HG76" s="207"/>
      <c r="HH76" s="207"/>
      <c r="HI76" s="207"/>
      <c r="HJ76" s="207"/>
      <c r="HK76" s="207"/>
      <c r="HL76" s="207"/>
      <c r="HM76" s="207"/>
      <c r="HN76" s="207"/>
      <c r="HO76" s="207"/>
      <c r="HP76" s="207"/>
      <c r="HQ76" s="207"/>
      <c r="HR76" s="207"/>
      <c r="HS76" s="207"/>
      <c r="HT76" s="207"/>
      <c r="HU76" s="207"/>
      <c r="HV76" s="207"/>
      <c r="HW76" s="207"/>
      <c r="HX76" s="207"/>
      <c r="HY76" s="207"/>
      <c r="HZ76" s="207"/>
      <c r="IA76" s="207"/>
      <c r="IB76" s="207"/>
      <c r="IC76" s="207"/>
      <c r="ID76" s="207"/>
      <c r="IE76" s="207"/>
      <c r="IF76" s="207"/>
      <c r="IG76" s="207"/>
      <c r="IH76" s="207"/>
      <c r="II76" s="207"/>
      <c r="IJ76" s="207"/>
      <c r="IK76" s="207"/>
      <c r="IL76" s="207"/>
      <c r="IM76" s="207"/>
      <c r="IN76" s="207"/>
      <c r="IO76" s="207"/>
      <c r="IP76" s="207"/>
    </row>
    <row r="77" spans="1:250" ht="24.0" customHeight="1" x14ac:dyDescent="0.15">
      <c r="A77" s="207"/>
      <c r="B77" s="1012"/>
      <c r="C77" s="207"/>
      <c r="D77" s="852"/>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c r="FG77" s="207"/>
      <c r="FH77" s="207"/>
      <c r="FI77" s="207"/>
      <c r="FJ77" s="207"/>
      <c r="FK77" s="207"/>
      <c r="FL77" s="207"/>
      <c r="FM77" s="207"/>
      <c r="FN77" s="207"/>
      <c r="FO77" s="207"/>
      <c r="FP77" s="207"/>
      <c r="FQ77" s="207"/>
      <c r="FR77" s="207"/>
      <c r="FS77" s="207"/>
      <c r="FT77" s="207"/>
      <c r="FU77" s="207"/>
      <c r="FV77" s="207"/>
      <c r="FW77" s="207"/>
      <c r="FX77" s="207"/>
      <c r="FY77" s="207"/>
      <c r="FZ77" s="207"/>
      <c r="GA77" s="207"/>
      <c r="GB77" s="207"/>
      <c r="GC77" s="207"/>
      <c r="GD77" s="207"/>
      <c r="GE77" s="207"/>
      <c r="GF77" s="207"/>
      <c r="GG77" s="207"/>
      <c r="GH77" s="207"/>
      <c r="GI77" s="207"/>
      <c r="GJ77" s="207"/>
      <c r="GK77" s="207"/>
      <c r="GL77" s="207"/>
      <c r="GM77" s="207"/>
      <c r="GN77" s="207"/>
      <c r="GO77" s="207"/>
      <c r="GP77" s="207"/>
      <c r="GQ77" s="207"/>
      <c r="GR77" s="207"/>
      <c r="GS77" s="207"/>
      <c r="GT77" s="207"/>
      <c r="GU77" s="207"/>
      <c r="GV77" s="207"/>
      <c r="GW77" s="207"/>
      <c r="GX77" s="207"/>
      <c r="GY77" s="207"/>
      <c r="GZ77" s="207"/>
      <c r="HA77" s="207"/>
      <c r="HB77" s="207"/>
      <c r="HC77" s="207"/>
      <c r="HD77" s="207"/>
      <c r="HE77" s="207"/>
      <c r="HF77" s="207"/>
      <c r="HG77" s="207"/>
      <c r="HH77" s="207"/>
      <c r="HI77" s="207"/>
      <c r="HJ77" s="207"/>
      <c r="HK77" s="207"/>
      <c r="HL77" s="207"/>
      <c r="HM77" s="207"/>
      <c r="HN77" s="207"/>
      <c r="HO77" s="207"/>
      <c r="HP77" s="207"/>
      <c r="HQ77" s="207"/>
      <c r="HR77" s="207"/>
      <c r="HS77" s="207"/>
      <c r="HT77" s="207"/>
      <c r="HU77" s="207"/>
      <c r="HV77" s="207"/>
      <c r="HW77" s="207"/>
      <c r="HX77" s="207"/>
      <c r="HY77" s="207"/>
      <c r="HZ77" s="207"/>
      <c r="IA77" s="207"/>
      <c r="IB77" s="207"/>
      <c r="IC77" s="207"/>
      <c r="ID77" s="207"/>
      <c r="IE77" s="207"/>
      <c r="IF77" s="207"/>
      <c r="IG77" s="207"/>
      <c r="IH77" s="207"/>
      <c r="II77" s="207"/>
      <c r="IJ77" s="207"/>
      <c r="IK77" s="207"/>
      <c r="IL77" s="207"/>
      <c r="IM77" s="207"/>
      <c r="IN77" s="207"/>
      <c r="IO77" s="207"/>
      <c r="IP77" s="207"/>
    </row>
    <row r="78" spans="1:250" ht="24.0" customHeight="1" x14ac:dyDescent="0.15">
      <c r="A78" s="207"/>
      <c r="B78" s="1012"/>
      <c r="C78" s="207"/>
      <c r="D78" s="852"/>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7"/>
      <c r="BZ78" s="207"/>
      <c r="CA78" s="207"/>
      <c r="CB78" s="207"/>
      <c r="CC78" s="207"/>
      <c r="CD78" s="207"/>
      <c r="CE78" s="207"/>
      <c r="CF78" s="207"/>
      <c r="CG78" s="207"/>
      <c r="CH78" s="207"/>
      <c r="CI78" s="207"/>
      <c r="CJ78" s="207"/>
      <c r="CK78" s="207"/>
      <c r="CL78" s="207"/>
      <c r="CM78" s="207"/>
      <c r="CN78" s="207"/>
      <c r="CO78" s="207"/>
      <c r="CP78" s="207"/>
      <c r="CQ78" s="207"/>
      <c r="CR78" s="207"/>
      <c r="CS78" s="207"/>
      <c r="CT78" s="207"/>
      <c r="CU78" s="207"/>
      <c r="CV78" s="207"/>
      <c r="CW78" s="207"/>
      <c r="CX78" s="207"/>
      <c r="CY78" s="207"/>
      <c r="CZ78" s="207"/>
      <c r="DA78" s="207"/>
      <c r="DB78" s="207"/>
      <c r="DC78" s="207"/>
      <c r="DD78" s="207"/>
      <c r="DE78" s="207"/>
      <c r="DF78" s="207"/>
      <c r="DG78" s="207"/>
      <c r="DH78" s="207"/>
      <c r="DI78" s="207"/>
      <c r="DJ78" s="207"/>
      <c r="DK78" s="207"/>
      <c r="DL78" s="207"/>
      <c r="DM78" s="207"/>
      <c r="DN78" s="207"/>
      <c r="DO78" s="207"/>
      <c r="DP78" s="207"/>
      <c r="DQ78" s="207"/>
      <c r="DR78" s="207"/>
      <c r="DS78" s="207"/>
      <c r="DT78" s="207"/>
      <c r="DU78" s="207"/>
      <c r="DV78" s="207"/>
      <c r="DW78" s="207"/>
      <c r="DX78" s="207"/>
      <c r="DY78" s="207"/>
      <c r="DZ78" s="207"/>
      <c r="EA78" s="207"/>
      <c r="EB78" s="207"/>
      <c r="EC78" s="207"/>
      <c r="ED78" s="207"/>
      <c r="EE78" s="207"/>
      <c r="EF78" s="207"/>
      <c r="EG78" s="207"/>
      <c r="EH78" s="207"/>
      <c r="EI78" s="207"/>
      <c r="EJ78" s="207"/>
      <c r="EK78" s="207"/>
      <c r="EL78" s="207"/>
      <c r="EM78" s="207"/>
      <c r="EN78" s="207"/>
      <c r="EO78" s="207"/>
      <c r="EP78" s="207"/>
      <c r="EQ78" s="207"/>
      <c r="ER78" s="207"/>
      <c r="ES78" s="207"/>
      <c r="ET78" s="207"/>
      <c r="EU78" s="207"/>
      <c r="EV78" s="207"/>
      <c r="EW78" s="207"/>
      <c r="EX78" s="207"/>
      <c r="EY78" s="207"/>
      <c r="EZ78" s="207"/>
      <c r="FA78" s="207"/>
      <c r="FB78" s="207"/>
      <c r="FC78" s="207"/>
      <c r="FD78" s="207"/>
      <c r="FE78" s="207"/>
      <c r="FF78" s="207"/>
      <c r="FG78" s="207"/>
      <c r="FH78" s="207"/>
      <c r="FI78" s="207"/>
      <c r="FJ78" s="207"/>
      <c r="FK78" s="207"/>
      <c r="FL78" s="207"/>
      <c r="FM78" s="207"/>
      <c r="FN78" s="207"/>
      <c r="FO78" s="207"/>
      <c r="FP78" s="207"/>
      <c r="FQ78" s="207"/>
      <c r="FR78" s="207"/>
      <c r="FS78" s="207"/>
      <c r="FT78" s="207"/>
      <c r="FU78" s="207"/>
      <c r="FV78" s="207"/>
      <c r="FW78" s="207"/>
      <c r="FX78" s="207"/>
      <c r="FY78" s="207"/>
      <c r="FZ78" s="207"/>
      <c r="GA78" s="207"/>
      <c r="GB78" s="207"/>
      <c r="GC78" s="207"/>
      <c r="GD78" s="207"/>
      <c r="GE78" s="207"/>
      <c r="GF78" s="207"/>
      <c r="GG78" s="207"/>
      <c r="GH78" s="207"/>
      <c r="GI78" s="207"/>
      <c r="GJ78" s="207"/>
      <c r="GK78" s="207"/>
      <c r="GL78" s="207"/>
      <c r="GM78" s="207"/>
      <c r="GN78" s="207"/>
      <c r="GO78" s="207"/>
      <c r="GP78" s="207"/>
      <c r="GQ78" s="207"/>
      <c r="GR78" s="207"/>
      <c r="GS78" s="207"/>
      <c r="GT78" s="207"/>
      <c r="GU78" s="207"/>
      <c r="GV78" s="207"/>
      <c r="GW78" s="207"/>
      <c r="GX78" s="207"/>
      <c r="GY78" s="207"/>
      <c r="GZ78" s="207"/>
      <c r="HA78" s="207"/>
      <c r="HB78" s="207"/>
      <c r="HC78" s="207"/>
      <c r="HD78" s="207"/>
      <c r="HE78" s="207"/>
      <c r="HF78" s="207"/>
      <c r="HG78" s="207"/>
      <c r="HH78" s="207"/>
      <c r="HI78" s="207"/>
      <c r="HJ78" s="207"/>
      <c r="HK78" s="207"/>
      <c r="HL78" s="207"/>
      <c r="HM78" s="207"/>
      <c r="HN78" s="207"/>
      <c r="HO78" s="207"/>
      <c r="HP78" s="207"/>
      <c r="HQ78" s="207"/>
      <c r="HR78" s="207"/>
      <c r="HS78" s="207"/>
      <c r="HT78" s="207"/>
      <c r="HU78" s="207"/>
      <c r="HV78" s="207"/>
      <c r="HW78" s="207"/>
      <c r="HX78" s="207"/>
      <c r="HY78" s="207"/>
      <c r="HZ78" s="207"/>
      <c r="IA78" s="207"/>
      <c r="IB78" s="207"/>
      <c r="IC78" s="207"/>
      <c r="ID78" s="207"/>
      <c r="IE78" s="207"/>
      <c r="IF78" s="207"/>
      <c r="IG78" s="207"/>
      <c r="IH78" s="207"/>
      <c r="II78" s="207"/>
      <c r="IJ78" s="207"/>
      <c r="IK78" s="207"/>
      <c r="IL78" s="207"/>
      <c r="IM78" s="207"/>
      <c r="IN78" s="207"/>
      <c r="IO78" s="207"/>
      <c r="IP78" s="207"/>
    </row>
    <row r="79" spans="1:250" ht="24.0" customHeight="1" x14ac:dyDescent="0.15">
      <c r="A79" s="207"/>
      <c r="B79" s="1012"/>
      <c r="C79" s="207"/>
      <c r="D79" s="852"/>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c r="FG79" s="207"/>
      <c r="FH79" s="207"/>
      <c r="FI79" s="207"/>
      <c r="FJ79" s="207"/>
      <c r="FK79" s="207"/>
      <c r="FL79" s="207"/>
      <c r="FM79" s="207"/>
      <c r="FN79" s="207"/>
      <c r="FO79" s="207"/>
      <c r="FP79" s="207"/>
      <c r="FQ79" s="207"/>
      <c r="FR79" s="207"/>
      <c r="FS79" s="207"/>
      <c r="FT79" s="207"/>
      <c r="FU79" s="207"/>
      <c r="FV79" s="207"/>
      <c r="FW79" s="207"/>
      <c r="FX79" s="207"/>
      <c r="FY79" s="207"/>
      <c r="FZ79" s="207"/>
      <c r="GA79" s="207"/>
      <c r="GB79" s="207"/>
      <c r="GC79" s="207"/>
      <c r="GD79" s="207"/>
      <c r="GE79" s="207"/>
      <c r="GF79" s="207"/>
      <c r="GG79" s="207"/>
      <c r="GH79" s="207"/>
      <c r="GI79" s="207"/>
      <c r="GJ79" s="207"/>
      <c r="GK79" s="207"/>
      <c r="GL79" s="207"/>
      <c r="GM79" s="207"/>
      <c r="GN79" s="207"/>
      <c r="GO79" s="207"/>
      <c r="GP79" s="207"/>
      <c r="GQ79" s="207"/>
      <c r="GR79" s="207"/>
      <c r="GS79" s="207"/>
      <c r="GT79" s="207"/>
      <c r="GU79" s="207"/>
      <c r="GV79" s="207"/>
      <c r="GW79" s="207"/>
      <c r="GX79" s="207"/>
      <c r="GY79" s="207"/>
      <c r="GZ79" s="207"/>
      <c r="HA79" s="207"/>
      <c r="HB79" s="207"/>
      <c r="HC79" s="207"/>
      <c r="HD79" s="207"/>
      <c r="HE79" s="207"/>
      <c r="HF79" s="207"/>
      <c r="HG79" s="207"/>
      <c r="HH79" s="207"/>
      <c r="HI79" s="207"/>
      <c r="HJ79" s="207"/>
      <c r="HK79" s="207"/>
      <c r="HL79" s="207"/>
      <c r="HM79" s="207"/>
      <c r="HN79" s="207"/>
      <c r="HO79" s="207"/>
      <c r="HP79" s="207"/>
      <c r="HQ79" s="207"/>
      <c r="HR79" s="207"/>
      <c r="HS79" s="207"/>
      <c r="HT79" s="207"/>
      <c r="HU79" s="207"/>
      <c r="HV79" s="207"/>
      <c r="HW79" s="207"/>
      <c r="HX79" s="207"/>
      <c r="HY79" s="207"/>
      <c r="HZ79" s="207"/>
      <c r="IA79" s="207"/>
      <c r="IB79" s="207"/>
      <c r="IC79" s="207"/>
      <c r="ID79" s="207"/>
      <c r="IE79" s="207"/>
      <c r="IF79" s="207"/>
      <c r="IG79" s="207"/>
      <c r="IH79" s="207"/>
      <c r="II79" s="207"/>
      <c r="IJ79" s="207"/>
      <c r="IK79" s="207"/>
      <c r="IL79" s="207"/>
      <c r="IM79" s="207"/>
      <c r="IN79" s="207"/>
      <c r="IO79" s="207"/>
      <c r="IP79" s="207"/>
    </row>
    <row r="80" spans="1:250" ht="24.0" customHeight="1" x14ac:dyDescent="0.15">
      <c r="A80" s="207"/>
      <c r="B80" s="1012"/>
      <c r="C80" s="207"/>
      <c r="D80" s="852"/>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c r="GY80" s="207"/>
      <c r="GZ80" s="207"/>
      <c r="HA80" s="207"/>
      <c r="HB80" s="207"/>
      <c r="HC80" s="207"/>
      <c r="HD80" s="207"/>
      <c r="HE80" s="207"/>
      <c r="HF80" s="207"/>
      <c r="HG80" s="207"/>
      <c r="HH80" s="207"/>
      <c r="HI80" s="207"/>
      <c r="HJ80" s="207"/>
      <c r="HK80" s="207"/>
      <c r="HL80" s="207"/>
      <c r="HM80" s="207"/>
      <c r="HN80" s="207"/>
      <c r="HO80" s="207"/>
      <c r="HP80" s="207"/>
      <c r="HQ80" s="207"/>
      <c r="HR80" s="207"/>
      <c r="HS80" s="207"/>
      <c r="HT80" s="207"/>
      <c r="HU80" s="207"/>
      <c r="HV80" s="207"/>
      <c r="HW80" s="207"/>
      <c r="HX80" s="207"/>
      <c r="HY80" s="207"/>
      <c r="HZ80" s="207"/>
      <c r="IA80" s="207"/>
      <c r="IB80" s="207"/>
      <c r="IC80" s="207"/>
      <c r="ID80" s="207"/>
      <c r="IE80" s="207"/>
      <c r="IF80" s="207"/>
      <c r="IG80" s="207"/>
      <c r="IH80" s="207"/>
      <c r="II80" s="207"/>
      <c r="IJ80" s="207"/>
      <c r="IK80" s="207"/>
      <c r="IL80" s="207"/>
      <c r="IM80" s="207"/>
      <c r="IN80" s="207"/>
      <c r="IO80" s="207"/>
      <c r="IP80" s="207"/>
    </row>
    <row r="81" spans="1:250" ht="24.0" customHeight="1" x14ac:dyDescent="0.15">
      <c r="A81" s="207"/>
      <c r="B81" s="1012"/>
      <c r="C81" s="207"/>
      <c r="D81" s="852"/>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7"/>
      <c r="DG81" s="207"/>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7"/>
      <c r="EJ81" s="207"/>
      <c r="EK81" s="207"/>
      <c r="EL81" s="207"/>
      <c r="EM81" s="207"/>
      <c r="EN81" s="207"/>
      <c r="EO81" s="207"/>
      <c r="EP81" s="207"/>
      <c r="EQ81" s="207"/>
      <c r="ER81" s="207"/>
      <c r="ES81" s="207"/>
      <c r="ET81" s="207"/>
      <c r="EU81" s="207"/>
      <c r="EV81" s="207"/>
      <c r="EW81" s="207"/>
      <c r="EX81" s="207"/>
      <c r="EY81" s="207"/>
      <c r="EZ81" s="207"/>
      <c r="FA81" s="207"/>
      <c r="FB81" s="207"/>
      <c r="FC81" s="207"/>
      <c r="FD81" s="207"/>
      <c r="FE81" s="207"/>
      <c r="FF81" s="207"/>
      <c r="FG81" s="207"/>
      <c r="FH81" s="207"/>
      <c r="FI81" s="207"/>
      <c r="FJ81" s="207"/>
      <c r="FK81" s="207"/>
      <c r="FL81" s="207"/>
      <c r="FM81" s="207"/>
      <c r="FN81" s="207"/>
      <c r="FO81" s="207"/>
      <c r="FP81" s="207"/>
      <c r="FQ81" s="207"/>
      <c r="FR81" s="207"/>
      <c r="FS81" s="207"/>
      <c r="FT81" s="207"/>
      <c r="FU81" s="207"/>
      <c r="FV81" s="207"/>
      <c r="FW81" s="207"/>
      <c r="FX81" s="207"/>
      <c r="FY81" s="207"/>
      <c r="FZ81" s="207"/>
      <c r="GA81" s="207"/>
      <c r="GB81" s="207"/>
      <c r="GC81" s="207"/>
      <c r="GD81" s="207"/>
      <c r="GE81" s="207"/>
      <c r="GF81" s="207"/>
      <c r="GG81" s="207"/>
      <c r="GH81" s="207"/>
      <c r="GI81" s="207"/>
      <c r="GJ81" s="207"/>
      <c r="GK81" s="207"/>
      <c r="GL81" s="207"/>
      <c r="GM81" s="207"/>
      <c r="GN81" s="207"/>
      <c r="GO81" s="207"/>
      <c r="GP81" s="207"/>
      <c r="GQ81" s="207"/>
      <c r="GR81" s="207"/>
      <c r="GS81" s="207"/>
      <c r="GT81" s="207"/>
      <c r="GU81" s="207"/>
      <c r="GV81" s="207"/>
      <c r="GW81" s="207"/>
      <c r="GX81" s="207"/>
      <c r="GY81" s="207"/>
      <c r="GZ81" s="207"/>
      <c r="HA81" s="207"/>
      <c r="HB81" s="207"/>
      <c r="HC81" s="207"/>
      <c r="HD81" s="207"/>
      <c r="HE81" s="207"/>
      <c r="HF81" s="207"/>
      <c r="HG81" s="207"/>
      <c r="HH81" s="207"/>
      <c r="HI81" s="207"/>
      <c r="HJ81" s="207"/>
      <c r="HK81" s="207"/>
      <c r="HL81" s="207"/>
      <c r="HM81" s="207"/>
      <c r="HN81" s="207"/>
      <c r="HO81" s="207"/>
      <c r="HP81" s="207"/>
      <c r="HQ81" s="207"/>
      <c r="HR81" s="207"/>
      <c r="HS81" s="207"/>
      <c r="HT81" s="207"/>
      <c r="HU81" s="207"/>
      <c r="HV81" s="207"/>
      <c r="HW81" s="207"/>
      <c r="HX81" s="207"/>
      <c r="HY81" s="207"/>
      <c r="HZ81" s="207"/>
      <c r="IA81" s="207"/>
      <c r="IB81" s="207"/>
      <c r="IC81" s="207"/>
      <c r="ID81" s="207"/>
      <c r="IE81" s="207"/>
      <c r="IF81" s="207"/>
      <c r="IG81" s="207"/>
      <c r="IH81" s="207"/>
      <c r="II81" s="207"/>
      <c r="IJ81" s="207"/>
      <c r="IK81" s="207"/>
      <c r="IL81" s="207"/>
      <c r="IM81" s="207"/>
      <c r="IN81" s="207"/>
      <c r="IO81" s="207"/>
      <c r="IP81" s="207"/>
    </row>
    <row r="82" spans="1:250" ht="24.0" customHeight="1" x14ac:dyDescent="0.15">
      <c r="A82" s="207"/>
      <c r="B82" s="1012"/>
      <c r="C82" s="207"/>
      <c r="D82" s="852"/>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c r="FG82" s="207"/>
      <c r="FH82" s="207"/>
      <c r="FI82" s="207"/>
      <c r="FJ82" s="207"/>
      <c r="FK82" s="207"/>
      <c r="FL82" s="207"/>
      <c r="FM82" s="207"/>
      <c r="FN82" s="207"/>
      <c r="FO82" s="207"/>
      <c r="FP82" s="207"/>
      <c r="FQ82" s="207"/>
      <c r="FR82" s="207"/>
      <c r="FS82" s="207"/>
      <c r="FT82" s="207"/>
      <c r="FU82" s="207"/>
      <c r="FV82" s="207"/>
      <c r="FW82" s="207"/>
      <c r="FX82" s="207"/>
      <c r="FY82" s="207"/>
      <c r="FZ82" s="207"/>
      <c r="GA82" s="207"/>
      <c r="GB82" s="207"/>
      <c r="GC82" s="207"/>
      <c r="GD82" s="207"/>
      <c r="GE82" s="207"/>
      <c r="GF82" s="207"/>
      <c r="GG82" s="207"/>
      <c r="GH82" s="207"/>
      <c r="GI82" s="207"/>
      <c r="GJ82" s="207"/>
      <c r="GK82" s="207"/>
      <c r="GL82" s="207"/>
      <c r="GM82" s="207"/>
      <c r="GN82" s="207"/>
      <c r="GO82" s="207"/>
      <c r="GP82" s="207"/>
      <c r="GQ82" s="207"/>
      <c r="GR82" s="207"/>
      <c r="GS82" s="207"/>
      <c r="GT82" s="207"/>
      <c r="GU82" s="207"/>
      <c r="GV82" s="207"/>
      <c r="GW82" s="207"/>
      <c r="GX82" s="207"/>
      <c r="GY82" s="207"/>
      <c r="GZ82" s="207"/>
      <c r="HA82" s="207"/>
      <c r="HB82" s="207"/>
      <c r="HC82" s="207"/>
      <c r="HD82" s="207"/>
      <c r="HE82" s="207"/>
      <c r="HF82" s="207"/>
      <c r="HG82" s="207"/>
      <c r="HH82" s="207"/>
      <c r="HI82" s="207"/>
      <c r="HJ82" s="207"/>
      <c r="HK82" s="207"/>
      <c r="HL82" s="207"/>
      <c r="HM82" s="207"/>
      <c r="HN82" s="207"/>
      <c r="HO82" s="207"/>
      <c r="HP82" s="207"/>
      <c r="HQ82" s="207"/>
      <c r="HR82" s="207"/>
      <c r="HS82" s="207"/>
      <c r="HT82" s="207"/>
      <c r="HU82" s="207"/>
      <c r="HV82" s="207"/>
      <c r="HW82" s="207"/>
      <c r="HX82" s="207"/>
      <c r="HY82" s="207"/>
      <c r="HZ82" s="207"/>
      <c r="IA82" s="207"/>
      <c r="IB82" s="207"/>
      <c r="IC82" s="207"/>
      <c r="ID82" s="207"/>
      <c r="IE82" s="207"/>
      <c r="IF82" s="207"/>
      <c r="IG82" s="207"/>
      <c r="IH82" s="207"/>
      <c r="II82" s="207"/>
      <c r="IJ82" s="207"/>
      <c r="IK82" s="207"/>
      <c r="IL82" s="207"/>
      <c r="IM82" s="207"/>
      <c r="IN82" s="207"/>
      <c r="IO82" s="207"/>
      <c r="IP82" s="207"/>
    </row>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70"/>
  <sheetViews>
    <sheetView zoomScaleNormal="100" topLeftCell="A40" workbookViewId="0">
      <selection activeCell="B40" activeCellId="0" sqref="B1:B1048576"/>
    </sheetView>
  </sheetViews>
  <sheetFormatPr defaultRowHeight="13.5" defaultColWidth="9.000137329101562" x14ac:dyDescent="0.15"/>
  <cols>
    <col min="1" max="1" width="45.0" customWidth="1"/>
    <col min="2" max="2" width="19.875" customWidth="1" style="836"/>
  </cols>
  <sheetData>
    <row r="1" spans="1:2" ht="18.75" customHeight="1" x14ac:dyDescent="0.15">
      <c r="A1" s="369" t="s">
        <v>450</v>
      </c>
      <c r="B1" s="862"/>
    </row>
    <row r="2" spans="1:2" ht="18.75" customHeight="1" x14ac:dyDescent="0.15">
      <c r="A2" s="743" t="s">
        <v>451</v>
      </c>
      <c r="B2" s="950"/>
    </row>
    <row r="3" spans="1:2" ht="20.25" customHeight="1" x14ac:dyDescent="0.15">
      <c r="A3" s="371"/>
      <c r="B3" s="949" t="s">
        <v>64</v>
      </c>
    </row>
    <row r="4" spans="1:2" ht="20.25" customHeight="1" x14ac:dyDescent="0.15">
      <c r="A4" s="195" t="s">
        <v>452</v>
      </c>
      <c r="B4" s="948" t="s">
        <v>5</v>
      </c>
    </row>
    <row r="5" spans="1:2" x14ac:dyDescent="0.15">
      <c r="A5" s="75" t="s">
        <v>71</v>
      </c>
      <c r="B5" s="896">
        <v>168600</v>
      </c>
    </row>
    <row r="6" spans="1:2" x14ac:dyDescent="0.15">
      <c r="A6" s="75" t="s">
        <v>453</v>
      </c>
      <c r="B6" s="896">
        <v>137</v>
      </c>
    </row>
    <row r="7" spans="1:2" x14ac:dyDescent="0.15">
      <c r="A7" s="58" t="s">
        <v>454</v>
      </c>
      <c r="B7" s="938">
        <v>193</v>
      </c>
    </row>
    <row r="8" spans="1:2" x14ac:dyDescent="0.15">
      <c r="A8" s="58" t="s">
        <v>455</v>
      </c>
      <c r="B8" s="938">
        <v>82</v>
      </c>
    </row>
    <row r="9" spans="1:2" x14ac:dyDescent="0.15">
      <c r="A9" s="58" t="s">
        <v>456</v>
      </c>
      <c r="B9" s="938">
        <v>844</v>
      </c>
    </row>
    <row r="10" spans="1:2" x14ac:dyDescent="0.15">
      <c r="A10" s="58" t="s">
        <v>457</v>
      </c>
      <c r="B10" s="938">
        <v>2</v>
      </c>
    </row>
    <row r="11" spans="1:2" x14ac:dyDescent="0.15">
      <c r="A11" s="58" t="s">
        <v>458</v>
      </c>
      <c r="B11" s="938">
        <v>-906</v>
      </c>
    </row>
    <row r="12" spans="1:2" x14ac:dyDescent="0.15">
      <c r="A12" s="58" t="s">
        <v>459</v>
      </c>
      <c r="B12" s="938">
        <v>-78</v>
      </c>
    </row>
    <row r="13" spans="1:2" x14ac:dyDescent="0.15">
      <c r="A13" s="75" t="s">
        <v>460</v>
      </c>
      <c r="B13" s="896">
        <v>135578</v>
      </c>
    </row>
    <row r="14" spans="1:2" x14ac:dyDescent="0.15">
      <c r="A14" s="58" t="s">
        <v>461</v>
      </c>
      <c r="B14" s="938">
        <v>322</v>
      </c>
    </row>
    <row r="15" spans="1:2" x14ac:dyDescent="0.15">
      <c r="A15" s="58" t="s">
        <v>462</v>
      </c>
      <c r="B15" s="938">
        <v>39907</v>
      </c>
    </row>
    <row r="16" spans="1:2" x14ac:dyDescent="0.15">
      <c r="A16" s="58" t="s">
        <v>463</v>
      </c>
      <c r="B16" s="938">
        <v>6598</v>
      </c>
    </row>
    <row r="17" spans="1:2" x14ac:dyDescent="0.15">
      <c r="A17" s="58" t="s">
        <v>464</v>
      </c>
      <c r="B17" s="938">
        <v>7650</v>
      </c>
    </row>
    <row r="18" spans="1:2" x14ac:dyDescent="0.15">
      <c r="A18" s="58" t="s">
        <v>465</v>
      </c>
      <c r="B18" s="938">
        <v>0</v>
      </c>
    </row>
    <row r="19" spans="1:2" x14ac:dyDescent="0.15">
      <c r="A19" s="58" t="s">
        <v>466</v>
      </c>
      <c r="B19" s="938">
        <v>0</v>
      </c>
    </row>
    <row r="20" spans="1:2" x14ac:dyDescent="0.15">
      <c r="A20" s="58" t="s">
        <v>467</v>
      </c>
      <c r="B20" s="938">
        <v>300</v>
      </c>
    </row>
    <row r="21" spans="1:2" x14ac:dyDescent="0.15">
      <c r="A21" s="58" t="s">
        <v>468</v>
      </c>
      <c r="B21" s="938">
        <v>9291</v>
      </c>
    </row>
    <row r="22" spans="1:2" x14ac:dyDescent="0.15">
      <c r="A22" s="58" t="s">
        <v>469</v>
      </c>
      <c r="B22" s="938">
        <v>13926</v>
      </c>
    </row>
    <row r="23" spans="1:2" x14ac:dyDescent="0.15">
      <c r="A23" s="58" t="s">
        <v>470</v>
      </c>
      <c r="B23" s="938">
        <v>1366</v>
      </c>
    </row>
    <row r="24" spans="1:2" x14ac:dyDescent="0.15">
      <c r="A24" s="58" t="s">
        <v>471</v>
      </c>
      <c r="B24" s="938">
        <v>5539</v>
      </c>
    </row>
    <row r="25" spans="1:2" x14ac:dyDescent="0.15">
      <c r="A25" s="58" t="s">
        <v>472</v>
      </c>
      <c r="B25" s="938">
        <v>0</v>
      </c>
    </row>
    <row r="26" spans="1:2" x14ac:dyDescent="0.15">
      <c r="A26" s="58" t="s">
        <v>473</v>
      </c>
      <c r="B26" s="938">
        <v>9836</v>
      </c>
    </row>
    <row r="27" spans="1:2" x14ac:dyDescent="0.15">
      <c r="A27" s="58" t="s">
        <v>474</v>
      </c>
      <c r="B27" s="938">
        <v>0</v>
      </c>
    </row>
    <row r="28" spans="1:2" x14ac:dyDescent="0.15">
      <c r="A28" s="58" t="s">
        <v>475</v>
      </c>
      <c r="B28" s="938">
        <v>0</v>
      </c>
    </row>
    <row r="29" spans="1:2" x14ac:dyDescent="0.15">
      <c r="A29" s="58" t="s">
        <v>476</v>
      </c>
      <c r="B29" s="938">
        <v>0</v>
      </c>
    </row>
    <row r="30" spans="1:2" x14ac:dyDescent="0.15">
      <c r="A30" s="58" t="s">
        <v>477</v>
      </c>
      <c r="B30" s="938">
        <v>2299</v>
      </c>
    </row>
    <row r="31" spans="1:2" x14ac:dyDescent="0.15">
      <c r="A31" s="58" t="s">
        <v>478</v>
      </c>
      <c r="B31" s="938">
        <v>7150</v>
      </c>
    </row>
    <row r="32" spans="1:2" x14ac:dyDescent="0.15">
      <c r="A32" s="58" t="s">
        <v>479</v>
      </c>
      <c r="B32" s="938">
        <v>23</v>
      </c>
    </row>
    <row r="33" spans="1:2" x14ac:dyDescent="0.15">
      <c r="A33" s="58" t="s">
        <v>480</v>
      </c>
      <c r="B33" s="938">
        <v>541</v>
      </c>
    </row>
    <row r="34" spans="1:2" x14ac:dyDescent="0.15">
      <c r="A34" s="58" t="s">
        <v>481</v>
      </c>
      <c r="B34" s="938">
        <v>5408</v>
      </c>
    </row>
    <row r="35" spans="1:2" x14ac:dyDescent="0.15">
      <c r="A35" s="58" t="s">
        <v>482</v>
      </c>
      <c r="B35" s="938">
        <v>3151</v>
      </c>
    </row>
    <row r="36" spans="1:2" x14ac:dyDescent="0.15">
      <c r="A36" s="58" t="s">
        <v>483</v>
      </c>
      <c r="B36" s="938">
        <v>2766</v>
      </c>
    </row>
    <row r="37" spans="1:2" x14ac:dyDescent="0.15">
      <c r="A37" s="58" t="s">
        <v>484</v>
      </c>
      <c r="B37" s="938">
        <v>0</v>
      </c>
    </row>
    <row r="38" spans="1:2" x14ac:dyDescent="0.15">
      <c r="A38" s="58" t="s">
        <v>485</v>
      </c>
      <c r="B38" s="938">
        <v>16430</v>
      </c>
    </row>
    <row r="39" spans="1:2" x14ac:dyDescent="0.15">
      <c r="A39" s="58" t="s">
        <v>486</v>
      </c>
      <c r="B39" s="938">
        <v>150</v>
      </c>
    </row>
    <row r="40" spans="1:2" x14ac:dyDescent="0.15">
      <c r="A40" s="58" t="s">
        <v>487</v>
      </c>
      <c r="B40" s="938">
        <v>0</v>
      </c>
    </row>
    <row r="41" spans="1:2" x14ac:dyDescent="0.15">
      <c r="A41" s="58" t="s">
        <v>488</v>
      </c>
      <c r="B41" s="938">
        <v>6</v>
      </c>
    </row>
    <row r="42" spans="1:2" x14ac:dyDescent="0.15">
      <c r="A42" s="58" t="s">
        <v>489</v>
      </c>
      <c r="B42" s="938">
        <v>0</v>
      </c>
    </row>
    <row r="43" spans="1:2" x14ac:dyDescent="0.15">
      <c r="A43" s="58" t="s">
        <v>490</v>
      </c>
      <c r="B43" s="938">
        <v>0</v>
      </c>
    </row>
    <row r="44" spans="1:2" x14ac:dyDescent="0.15">
      <c r="A44" s="58" t="s">
        <v>491</v>
      </c>
      <c r="B44" s="938">
        <v>869</v>
      </c>
    </row>
    <row r="45" spans="1:2" x14ac:dyDescent="0.15">
      <c r="A45" s="58" t="s">
        <v>492</v>
      </c>
      <c r="B45" s="938">
        <v>0</v>
      </c>
    </row>
    <row r="46" spans="1:2" x14ac:dyDescent="0.15">
      <c r="A46" s="58" t="s">
        <v>493</v>
      </c>
      <c r="B46" s="938">
        <v>115</v>
      </c>
    </row>
    <row r="47" spans="1:2" x14ac:dyDescent="0.15">
      <c r="A47" s="58" t="s">
        <v>494</v>
      </c>
      <c r="B47" s="938">
        <v>0</v>
      </c>
    </row>
    <row r="48" spans="1:2" x14ac:dyDescent="0.15">
      <c r="A48" s="58" t="s">
        <v>495</v>
      </c>
      <c r="B48" s="938">
        <v>1935</v>
      </c>
    </row>
    <row r="49" spans="1:2" x14ac:dyDescent="0.15">
      <c r="A49" s="75" t="s">
        <v>496</v>
      </c>
      <c r="B49" s="896">
        <v>32885</v>
      </c>
    </row>
    <row r="50" spans="1:2" x14ac:dyDescent="0.15">
      <c r="A50" s="58" t="s">
        <v>425</v>
      </c>
      <c r="B50" s="938">
        <v>167</v>
      </c>
    </row>
    <row r="51" spans="1:2" x14ac:dyDescent="0.15">
      <c r="A51" s="58" t="s">
        <v>426</v>
      </c>
      <c r="B51" s="938">
        <v>0</v>
      </c>
    </row>
    <row r="52" spans="1:2" x14ac:dyDescent="0.15">
      <c r="A52" s="58" t="s">
        <v>427</v>
      </c>
      <c r="B52" s="938">
        <v>2</v>
      </c>
    </row>
    <row r="53" spans="1:2" x14ac:dyDescent="0.15">
      <c r="A53" s="58" t="s">
        <v>428</v>
      </c>
      <c r="B53" s="938">
        <v>0</v>
      </c>
    </row>
    <row r="54" spans="1:2" x14ac:dyDescent="0.15">
      <c r="A54" s="58" t="s">
        <v>429</v>
      </c>
      <c r="B54" s="938">
        <v>4</v>
      </c>
    </row>
    <row r="55" spans="1:2" x14ac:dyDescent="0.15">
      <c r="A55" s="58" t="s">
        <v>430</v>
      </c>
      <c r="B55" s="938">
        <v>218</v>
      </c>
    </row>
    <row r="56" spans="1:2" x14ac:dyDescent="0.15">
      <c r="A56" s="58" t="s">
        <v>497</v>
      </c>
      <c r="B56" s="938">
        <v>63</v>
      </c>
    </row>
    <row r="57" spans="1:2" x14ac:dyDescent="0.15">
      <c r="A57" s="58" t="s">
        <v>432</v>
      </c>
      <c r="B57" s="938">
        <v>66</v>
      </c>
    </row>
    <row r="58" spans="1:2" x14ac:dyDescent="0.15">
      <c r="A58" s="58" t="s">
        <v>498</v>
      </c>
      <c r="B58" s="938">
        <v>1290</v>
      </c>
    </row>
    <row r="59" spans="1:2" x14ac:dyDescent="0.15">
      <c r="A59" s="58" t="s">
        <v>434</v>
      </c>
      <c r="B59" s="938">
        <v>888</v>
      </c>
    </row>
    <row r="60" spans="1:2" x14ac:dyDescent="0.15">
      <c r="A60" s="58" t="s">
        <v>435</v>
      </c>
      <c r="B60" s="938">
        <v>3535</v>
      </c>
    </row>
    <row r="61" spans="1:2" x14ac:dyDescent="0.15">
      <c r="A61" s="58" t="s">
        <v>436</v>
      </c>
      <c r="B61" s="938">
        <v>2320</v>
      </c>
    </row>
    <row r="62" spans="1:2" x14ac:dyDescent="0.15">
      <c r="A62" s="58" t="s">
        <v>437</v>
      </c>
      <c r="B62" s="938">
        <v>283</v>
      </c>
    </row>
    <row r="63" spans="1:2" x14ac:dyDescent="0.15">
      <c r="A63" s="58" t="s">
        <v>499</v>
      </c>
      <c r="B63" s="938">
        <v>1158</v>
      </c>
    </row>
    <row r="64" spans="1:2" x14ac:dyDescent="0.15">
      <c r="A64" s="58" t="s">
        <v>439</v>
      </c>
      <c r="B64" s="938">
        <v>75</v>
      </c>
    </row>
    <row r="65" spans="1:2" x14ac:dyDescent="0.15">
      <c r="A65" s="58" t="s">
        <v>440</v>
      </c>
      <c r="B65" s="938">
        <v>0</v>
      </c>
    </row>
    <row r="66" spans="1:2" x14ac:dyDescent="0.15">
      <c r="A66" s="58" t="s">
        <v>500</v>
      </c>
      <c r="B66" s="938">
        <v>0</v>
      </c>
    </row>
    <row r="67" spans="1:2" x14ac:dyDescent="0.15">
      <c r="A67" s="58" t="s">
        <v>442</v>
      </c>
      <c r="B67" s="938">
        <v>1270</v>
      </c>
    </row>
    <row r="68" spans="1:2" x14ac:dyDescent="0.15">
      <c r="A68" s="58" t="s">
        <v>443</v>
      </c>
      <c r="B68" s="938">
        <v>-3</v>
      </c>
    </row>
    <row r="69" spans="1:2" x14ac:dyDescent="0.15">
      <c r="A69" s="58" t="s">
        <v>501</v>
      </c>
      <c r="B69" s="938">
        <v>7942</v>
      </c>
    </row>
    <row r="70" spans="1:2" x14ac:dyDescent="0.15">
      <c r="A70" s="58" t="s">
        <v>502</v>
      </c>
      <c r="B70" s="938">
        <v>13607</v>
      </c>
    </row>
  </sheetData>
  <mergeCells count="1">
    <mergeCell ref="A2:B2"/>
  </mergeCells>
  <phoneticPr fontId="0" type="noConversion"/>
  <pageMargins left="0.6999125161508876" right="0.6999125161508876" top="0.7499062639521802" bottom="0.7499062639521802" header="0.2999625102741512" footer="0.2999625102741512"/>
  <pageSetup paperSize="9" scale="75"/>
  <extLst>
    <ext uri="{2D9387EB-5337-4D45-933B-B4D357D02E09}">
      <gutter val="0.0" pos="0"/>
    </ext>
  </extLst>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4"/>
  <sheetViews>
    <sheetView zoomScaleNormal="100" topLeftCell="A13" workbookViewId="0">
      <selection activeCell="B13" activeCellId="0" sqref="B1:B1048576"/>
    </sheetView>
  </sheetViews>
  <sheetFormatPr defaultRowHeight="14.25" defaultColWidth="39.12559509277344" x14ac:dyDescent="0.15"/>
  <cols>
    <col min="1" max="1" width="59.0" customWidth="1" style="188"/>
    <col min="2" max="2" width="42.0" customWidth="1" style="851"/>
    <col min="3" max="256" width="39.25" customWidth="1" style="189"/>
    <col min="257" max="257" width="59.0" customWidth="1" style="189"/>
    <col min="258" max="258" width="42.0" customWidth="1" style="189"/>
    <col min="259" max="512" width="39.25" customWidth="1" style="189"/>
    <col min="513" max="513" width="59.0" customWidth="1" style="189"/>
    <col min="514" max="514" width="42.0" customWidth="1" style="189"/>
    <col min="515" max="768" width="39.25" customWidth="1" style="189"/>
    <col min="769" max="769" width="59.0" customWidth="1" style="189"/>
    <col min="770" max="770" width="42.0" customWidth="1" style="189"/>
    <col min="771" max="1024" width="39.25" customWidth="1" style="189"/>
    <col min="1025" max="1025" width="59.0" customWidth="1" style="189"/>
    <col min="1026" max="1026" width="42.0" customWidth="1" style="189"/>
    <col min="1027" max="1280" width="39.25" customWidth="1" style="189"/>
    <col min="1281" max="1281" width="59.0" customWidth="1" style="189"/>
    <col min="1282" max="1282" width="42.0" customWidth="1" style="189"/>
    <col min="1283" max="1536" width="39.25" customWidth="1" style="189"/>
    <col min="1537" max="1537" width="59.0" customWidth="1" style="189"/>
    <col min="1538" max="1538" width="42.0" customWidth="1" style="189"/>
    <col min="1539" max="1792" width="39.25" customWidth="1" style="189"/>
    <col min="1793" max="1793" width="59.0" customWidth="1" style="189"/>
    <col min="1794" max="1794" width="42.0" customWidth="1" style="189"/>
    <col min="1795" max="2048" width="39.25" customWidth="1" style="189"/>
    <col min="2049" max="2049" width="59.0" customWidth="1" style="189"/>
    <col min="2050" max="2050" width="42.0" customWidth="1" style="189"/>
    <col min="2051" max="2304" width="39.25" customWidth="1" style="189"/>
    <col min="2305" max="2305" width="59.0" customWidth="1" style="189"/>
    <col min="2306" max="2306" width="42.0" customWidth="1" style="189"/>
    <col min="2307" max="2560" width="39.25" customWidth="1" style="189"/>
    <col min="2561" max="2561" width="59.0" customWidth="1" style="189"/>
    <col min="2562" max="2562" width="42.0" customWidth="1" style="189"/>
    <col min="2563" max="2816" width="39.25" customWidth="1" style="189"/>
    <col min="2817" max="2817" width="59.0" customWidth="1" style="189"/>
    <col min="2818" max="2818" width="42.0" customWidth="1" style="189"/>
    <col min="2819" max="3072" width="39.25" customWidth="1" style="189"/>
    <col min="3073" max="3073" width="59.0" customWidth="1" style="189"/>
    <col min="3074" max="3074" width="42.0" customWidth="1" style="189"/>
    <col min="3075" max="3328" width="39.25" customWidth="1" style="189"/>
    <col min="3329" max="3329" width="59.0" customWidth="1" style="189"/>
    <col min="3330" max="3330" width="42.0" customWidth="1" style="189"/>
    <col min="3331" max="3584" width="39.25" customWidth="1" style="189"/>
    <col min="3585" max="3585" width="59.0" customWidth="1" style="189"/>
    <col min="3586" max="3586" width="42.0" customWidth="1" style="189"/>
    <col min="3587" max="3840" width="39.25" customWidth="1" style="189"/>
    <col min="3841" max="3841" width="59.0" customWidth="1" style="189"/>
    <col min="3842" max="3842" width="42.0" customWidth="1" style="189"/>
    <col min="3843" max="4096" width="39.25" customWidth="1" style="189"/>
    <col min="4097" max="4097" width="59.0" customWidth="1" style="189"/>
    <col min="4098" max="4098" width="42.0" customWidth="1" style="189"/>
    <col min="4099" max="4352" width="39.25" customWidth="1" style="189"/>
    <col min="4353" max="4353" width="59.0" customWidth="1" style="189"/>
    <col min="4354" max="4354" width="42.0" customWidth="1" style="189"/>
    <col min="4355" max="4608" width="39.25" customWidth="1" style="189"/>
    <col min="4609" max="4609" width="59.0" customWidth="1" style="189"/>
    <col min="4610" max="4610" width="42.0" customWidth="1" style="189"/>
    <col min="4611" max="4864" width="39.25" customWidth="1" style="189"/>
    <col min="4865" max="4865" width="59.0" customWidth="1" style="189"/>
    <col min="4866" max="4866" width="42.0" customWidth="1" style="189"/>
    <col min="4867" max="5120" width="39.25" customWidth="1" style="189"/>
    <col min="5121" max="5121" width="59.0" customWidth="1" style="189"/>
    <col min="5122" max="5122" width="42.0" customWidth="1" style="189"/>
    <col min="5123" max="5376" width="39.25" customWidth="1" style="189"/>
    <col min="5377" max="5377" width="59.0" customWidth="1" style="189"/>
    <col min="5378" max="5378" width="42.0" customWidth="1" style="189"/>
    <col min="5379" max="5632" width="39.25" customWidth="1" style="189"/>
    <col min="5633" max="5633" width="59.0" customWidth="1" style="189"/>
    <col min="5634" max="5634" width="42.0" customWidth="1" style="189"/>
    <col min="5635" max="5888" width="39.25" customWidth="1" style="189"/>
    <col min="5889" max="5889" width="59.0" customWidth="1" style="189"/>
    <col min="5890" max="5890" width="42.0" customWidth="1" style="189"/>
    <col min="5891" max="6144" width="39.25" customWidth="1" style="189"/>
    <col min="6145" max="6145" width="59.0" customWidth="1" style="189"/>
    <col min="6146" max="6146" width="42.0" customWidth="1" style="189"/>
    <col min="6147" max="6400" width="39.25" customWidth="1" style="189"/>
    <col min="6401" max="6401" width="59.0" customWidth="1" style="189"/>
    <col min="6402" max="6402" width="42.0" customWidth="1" style="189"/>
    <col min="6403" max="6656" width="39.25" customWidth="1" style="189"/>
    <col min="6657" max="6657" width="59.0" customWidth="1" style="189"/>
    <col min="6658" max="6658" width="42.0" customWidth="1" style="189"/>
    <col min="6659" max="6912" width="39.25" customWidth="1" style="189"/>
    <col min="6913" max="6913" width="59.0" customWidth="1" style="189"/>
    <col min="6914" max="6914" width="42.0" customWidth="1" style="189"/>
    <col min="6915" max="7168" width="39.25" customWidth="1" style="189"/>
    <col min="7169" max="7169" width="59.0" customWidth="1" style="189"/>
    <col min="7170" max="7170" width="42.0" customWidth="1" style="189"/>
    <col min="7171" max="7424" width="39.25" customWidth="1" style="189"/>
    <col min="7425" max="7425" width="59.0" customWidth="1" style="189"/>
    <col min="7426" max="7426" width="42.0" customWidth="1" style="189"/>
    <col min="7427" max="7680" width="39.25" customWidth="1" style="189"/>
    <col min="7681" max="7681" width="59.0" customWidth="1" style="189"/>
    <col min="7682" max="7682" width="42.0" customWidth="1" style="189"/>
    <col min="7683" max="7936" width="39.25" customWidth="1" style="189"/>
    <col min="7937" max="7937" width="59.0" customWidth="1" style="189"/>
    <col min="7938" max="7938" width="42.0" customWidth="1" style="189"/>
    <col min="7939" max="8192" width="39.25" customWidth="1" style="189"/>
    <col min="8193" max="8193" width="59.0" customWidth="1" style="189"/>
    <col min="8194" max="8194" width="42.0" customWidth="1" style="189"/>
    <col min="8195" max="8448" width="39.25" customWidth="1" style="189"/>
    <col min="8449" max="8449" width="59.0" customWidth="1" style="189"/>
    <col min="8450" max="8450" width="42.0" customWidth="1" style="189"/>
    <col min="8451" max="8704" width="39.25" customWidth="1" style="189"/>
    <col min="8705" max="8705" width="59.0" customWidth="1" style="189"/>
    <col min="8706" max="8706" width="42.0" customWidth="1" style="189"/>
    <col min="8707" max="8960" width="39.25" customWidth="1" style="189"/>
    <col min="8961" max="8961" width="59.0" customWidth="1" style="189"/>
    <col min="8962" max="8962" width="42.0" customWidth="1" style="189"/>
    <col min="8963" max="9216" width="39.25" customWidth="1" style="189"/>
    <col min="9217" max="9217" width="59.0" customWidth="1" style="189"/>
    <col min="9218" max="9218" width="42.0" customWidth="1" style="189"/>
    <col min="9219" max="9472" width="39.25" customWidth="1" style="189"/>
    <col min="9473" max="9473" width="59.0" customWidth="1" style="189"/>
    <col min="9474" max="9474" width="42.0" customWidth="1" style="189"/>
    <col min="9475" max="9728" width="39.25" customWidth="1" style="189"/>
    <col min="9729" max="9729" width="59.0" customWidth="1" style="189"/>
    <col min="9730" max="9730" width="42.0" customWidth="1" style="189"/>
    <col min="9731" max="9984" width="39.25" customWidth="1" style="189"/>
    <col min="9985" max="9985" width="59.0" customWidth="1" style="189"/>
    <col min="9986" max="9986" width="42.0" customWidth="1" style="189"/>
    <col min="9987" max="10240" width="39.25" customWidth="1" style="189"/>
    <col min="10241" max="10241" width="59.0" customWidth="1" style="189"/>
    <col min="10242" max="10242" width="42.0" customWidth="1" style="189"/>
    <col min="10243" max="10496" width="39.25" customWidth="1" style="189"/>
    <col min="10497" max="10497" width="59.0" customWidth="1" style="189"/>
    <col min="10498" max="10498" width="42.0" customWidth="1" style="189"/>
    <col min="10499" max="10752" width="39.25" customWidth="1" style="189"/>
    <col min="10753" max="10753" width="59.0" customWidth="1" style="189"/>
    <col min="10754" max="10754" width="42.0" customWidth="1" style="189"/>
    <col min="10755" max="11008" width="39.25" customWidth="1" style="189"/>
    <col min="11009" max="11009" width="59.0" customWidth="1" style="189"/>
    <col min="11010" max="11010" width="42.0" customWidth="1" style="189"/>
    <col min="11011" max="11264" width="39.25" customWidth="1" style="189"/>
    <col min="11265" max="11265" width="59.0" customWidth="1" style="189"/>
    <col min="11266" max="11266" width="42.0" customWidth="1" style="189"/>
    <col min="11267" max="11520" width="39.25" customWidth="1" style="189"/>
    <col min="11521" max="11521" width="59.0" customWidth="1" style="189"/>
    <col min="11522" max="11522" width="42.0" customWidth="1" style="189"/>
    <col min="11523" max="11776" width="39.25" customWidth="1" style="189"/>
    <col min="11777" max="11777" width="59.0" customWidth="1" style="189"/>
    <col min="11778" max="11778" width="42.0" customWidth="1" style="189"/>
    <col min="11779" max="12032" width="39.25" customWidth="1" style="189"/>
    <col min="12033" max="12033" width="59.0" customWidth="1" style="189"/>
    <col min="12034" max="12034" width="42.0" customWidth="1" style="189"/>
    <col min="12035" max="12288" width="39.25" customWidth="1" style="189"/>
    <col min="12289" max="12289" width="59.0" customWidth="1" style="189"/>
    <col min="12290" max="12290" width="42.0" customWidth="1" style="189"/>
    <col min="12291" max="12544" width="39.25" customWidth="1" style="189"/>
    <col min="12545" max="12545" width="59.0" customWidth="1" style="189"/>
    <col min="12546" max="12546" width="42.0" customWidth="1" style="189"/>
    <col min="12547" max="12800" width="39.25" customWidth="1" style="189"/>
    <col min="12801" max="12801" width="59.0" customWidth="1" style="189"/>
    <col min="12802" max="12802" width="42.0" customWidth="1" style="189"/>
    <col min="12803" max="13056" width="39.25" customWidth="1" style="189"/>
    <col min="13057" max="13057" width="59.0" customWidth="1" style="189"/>
    <col min="13058" max="13058" width="42.0" customWidth="1" style="189"/>
    <col min="13059" max="13312" width="39.25" customWidth="1" style="189"/>
    <col min="13313" max="13313" width="59.0" customWidth="1" style="189"/>
    <col min="13314" max="13314" width="42.0" customWidth="1" style="189"/>
    <col min="13315" max="13568" width="39.25" customWidth="1" style="189"/>
    <col min="13569" max="13569" width="59.0" customWidth="1" style="189"/>
    <col min="13570" max="13570" width="42.0" customWidth="1" style="189"/>
    <col min="13571" max="13824" width="39.25" customWidth="1" style="189"/>
    <col min="13825" max="13825" width="59.0" customWidth="1" style="189"/>
    <col min="13826" max="13826" width="42.0" customWidth="1" style="189"/>
    <col min="13827" max="14080" width="39.25" customWidth="1" style="189"/>
    <col min="14081" max="14081" width="59.0" customWidth="1" style="189"/>
    <col min="14082" max="14082" width="42.0" customWidth="1" style="189"/>
    <col min="14083" max="14336" width="39.25" customWidth="1" style="189"/>
    <col min="14337" max="14337" width="59.0" customWidth="1" style="189"/>
    <col min="14338" max="14338" width="42.0" customWidth="1" style="189"/>
    <col min="14339" max="14592" width="39.25" customWidth="1" style="189"/>
    <col min="14593" max="14593" width="59.0" customWidth="1" style="189"/>
    <col min="14594" max="14594" width="42.0" customWidth="1" style="189"/>
    <col min="14595" max="14848" width="39.25" customWidth="1" style="189"/>
    <col min="14849" max="14849" width="59.0" customWidth="1" style="189"/>
    <col min="14850" max="14850" width="42.0" customWidth="1" style="189"/>
    <col min="14851" max="15104" width="39.25" customWidth="1" style="189"/>
    <col min="15105" max="15105" width="59.0" customWidth="1" style="189"/>
    <col min="15106" max="15106" width="42.0" customWidth="1" style="189"/>
    <col min="15107" max="15360" width="39.25" customWidth="1" style="189"/>
    <col min="15361" max="15361" width="59.0" customWidth="1" style="189"/>
    <col min="15362" max="15362" width="42.0" customWidth="1" style="189"/>
    <col min="15363" max="15616" width="39.25" customWidth="1" style="189"/>
    <col min="15617" max="15617" width="59.0" customWidth="1" style="189"/>
    <col min="15618" max="15618" width="42.0" customWidth="1" style="189"/>
    <col min="15619" max="15872" width="39.25" customWidth="1" style="189"/>
    <col min="15873" max="15873" width="59.0" customWidth="1" style="189"/>
    <col min="15874" max="15874" width="42.0" customWidth="1" style="189"/>
    <col min="15875" max="16128" width="39.25" customWidth="1" style="189"/>
    <col min="16129" max="16129" width="59.0" customWidth="1" style="189"/>
    <col min="16130" max="16130" width="42.0" customWidth="1" style="189"/>
    <col min="16131" max="16384" width="39.125" style="189"/>
  </cols>
  <sheetData>
    <row r="1" spans="1:1" x14ac:dyDescent="0.15">
      <c r="A1" s="190" t="s">
        <v>450</v>
      </c>
    </row>
    <row r="2" spans="1:2" ht="25.5" customHeight="1" x14ac:dyDescent="0.15">
      <c r="A2" s="764" t="s">
        <v>643</v>
      </c>
      <c r="B2" s="1063"/>
    </row>
    <row r="3" spans="1:2" ht="20.25" customHeight="1" x14ac:dyDescent="0.15">
      <c r="A3" s="192"/>
      <c r="B3" s="1062" t="s">
        <v>64</v>
      </c>
    </row>
    <row r="4" spans="1:2" ht="20.25" customHeight="1" x14ac:dyDescent="0.15">
      <c r="A4" s="194" t="s">
        <v>452</v>
      </c>
      <c r="B4" s="948" t="s">
        <v>5</v>
      </c>
    </row>
    <row r="5" spans="1:2" ht="20.25" customHeight="1" x14ac:dyDescent="0.15">
      <c r="A5" s="196" t="s">
        <v>71</v>
      </c>
      <c r="B5" s="858">
        <f>SUM(B6:B24)</f>
        <v>793</v>
      </c>
    </row>
    <row r="6" spans="1:2" ht="32.25" customHeight="1" x14ac:dyDescent="0.15">
      <c r="A6" s="184" t="s">
        <v>644</v>
      </c>
      <c r="B6" s="858"/>
    </row>
    <row r="7" spans="1:2" ht="32.25" customHeight="1" x14ac:dyDescent="0.15">
      <c r="A7" s="184" t="s">
        <v>645</v>
      </c>
      <c r="B7" s="858"/>
    </row>
    <row r="8" spans="1:2" ht="32.25" customHeight="1" x14ac:dyDescent="0.15">
      <c r="A8" s="184" t="s">
        <v>646</v>
      </c>
      <c r="B8" s="858"/>
    </row>
    <row r="9" spans="1:2" ht="32.25" customHeight="1" x14ac:dyDescent="0.15">
      <c r="A9" s="184" t="s">
        <v>647</v>
      </c>
      <c r="B9" s="858"/>
    </row>
    <row r="10" spans="1:2" ht="32.25" customHeight="1" x14ac:dyDescent="0.15">
      <c r="A10" s="184" t="s">
        <v>648</v>
      </c>
      <c r="B10" s="858"/>
    </row>
    <row r="11" spans="1:2" ht="32.25" customHeight="1" x14ac:dyDescent="0.15">
      <c r="A11" s="184" t="s">
        <v>649</v>
      </c>
      <c r="B11" s="858"/>
    </row>
    <row r="12" spans="1:2" ht="32.25" customHeight="1" x14ac:dyDescent="0.15">
      <c r="A12" s="184" t="s">
        <v>650</v>
      </c>
      <c r="B12" s="858"/>
    </row>
    <row r="13" spans="1:2" ht="32.25" customHeight="1" x14ac:dyDescent="0.15">
      <c r="A13" s="184" t="s">
        <v>651</v>
      </c>
      <c r="B13" s="858">
        <v>49</v>
      </c>
    </row>
    <row r="14" spans="1:2" ht="32.25" customHeight="1" x14ac:dyDescent="0.15">
      <c r="A14" s="184" t="s">
        <v>652</v>
      </c>
      <c r="B14" s="858"/>
    </row>
    <row r="15" spans="1:2" ht="32.25" customHeight="1" x14ac:dyDescent="0.15">
      <c r="A15" s="184" t="s">
        <v>653</v>
      </c>
      <c r="B15" s="858"/>
    </row>
    <row r="16" spans="1:2" s="597" customFormat="1" ht="32.25" customHeight="1" x14ac:dyDescent="0.15">
      <c r="A16" s="618" t="s">
        <v>654</v>
      </c>
      <c r="B16" s="1061">
        <v>397</v>
      </c>
    </row>
    <row r="17" spans="1:2" ht="32.25" customHeight="1" x14ac:dyDescent="0.15">
      <c r="A17" s="184" t="s">
        <v>655</v>
      </c>
      <c r="B17" s="858"/>
    </row>
    <row r="18" spans="1:2" ht="32.25" customHeight="1" x14ac:dyDescent="0.15">
      <c r="A18" s="184" t="s">
        <v>656</v>
      </c>
      <c r="B18" s="858"/>
    </row>
    <row r="19" spans="1:2" ht="32.25" customHeight="1" x14ac:dyDescent="0.15">
      <c r="A19" s="184" t="s">
        <v>657</v>
      </c>
      <c r="B19" s="858"/>
    </row>
    <row r="20" spans="1:2" ht="32.25" customHeight="1" x14ac:dyDescent="0.15">
      <c r="A20" s="184" t="s">
        <v>658</v>
      </c>
      <c r="B20" s="858"/>
    </row>
    <row r="21" spans="1:2" ht="32.25" customHeight="1" x14ac:dyDescent="0.15">
      <c r="A21" s="184" t="s">
        <v>659</v>
      </c>
      <c r="B21" s="858"/>
    </row>
    <row r="22" spans="1:2" ht="32.25" customHeight="1" x14ac:dyDescent="0.15">
      <c r="A22" s="184" t="s">
        <v>660</v>
      </c>
      <c r="B22" s="858"/>
    </row>
    <row r="23" spans="1:2" ht="32.25" customHeight="1" x14ac:dyDescent="0.15">
      <c r="A23" s="184" t="s">
        <v>661</v>
      </c>
      <c r="B23" s="858"/>
    </row>
    <row r="24" spans="1:2" ht="32.25" customHeight="1" x14ac:dyDescent="0.15">
      <c r="A24" s="184" t="s">
        <v>662</v>
      </c>
      <c r="B24" s="858">
        <v>347</v>
      </c>
    </row>
  </sheetData>
  <mergeCells count="1">
    <mergeCell ref="A2:B2"/>
  </mergeCells>
  <phoneticPr fontId="0" type="noConversion"/>
  <pageMargins left="0.6999125161508876" right="0.6999125161508876" top="0.7499062639521802" bottom="0.7499062639521802" header="0.2999625102741512" footer="0.2999625102741512"/>
  <pageSetup paperSize="9" scale="88"/>
  <extLst>
    <ext uri="{2D9387EB-5337-4D45-933B-B4D357D02E09}">
      <gutter val="0.0" pos="0"/>
    </ext>
  </extLst>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0"/>
  <sheetViews>
    <sheetView zoomScaleNormal="100" topLeftCell="A7" workbookViewId="0">
      <selection activeCell="C7" activeCellId="0" sqref="C1:C1048576"/>
    </sheetView>
  </sheetViews>
  <sheetFormatPr defaultRowHeight="14.25" defaultColWidth="9.000137329101562" x14ac:dyDescent="0.15"/>
  <cols>
    <col min="1" max="1" width="7.875" customWidth="1" style="355"/>
    <col min="2" max="2" width="39.5" customWidth="1" style="356"/>
    <col min="3" max="3" width="34.375" customWidth="1" style="851"/>
    <col min="4" max="4" width="27.5" customWidth="1" style="189"/>
    <col min="5" max="250" width="9.0" style="189"/>
    <col min="251" max="256" width="0.0" customWidth="1" style="189" hidden="1"/>
    <col min="257" max="257" width="7.875" customWidth="1" style="189"/>
    <col min="258" max="258" width="39.5" customWidth="1" style="189"/>
    <col min="259" max="259" width="34.375" customWidth="1" style="189"/>
    <col min="260" max="260" width="27.5" customWidth="1" style="189"/>
    <col min="261" max="506" width="9.0" style="189"/>
    <col min="507" max="512" width="0.0" customWidth="1" style="189" hidden="1"/>
    <col min="513" max="513" width="7.875" customWidth="1" style="189"/>
    <col min="514" max="514" width="39.5" customWidth="1" style="189"/>
    <col min="515" max="515" width="34.375" customWidth="1" style="189"/>
    <col min="516" max="516" width="27.5" customWidth="1" style="189"/>
    <col min="517" max="762" width="9.0" style="189"/>
    <col min="763" max="768" width="0.0" customWidth="1" style="189" hidden="1"/>
    <col min="769" max="769" width="7.875" customWidth="1" style="189"/>
    <col min="770" max="770" width="39.5" customWidth="1" style="189"/>
    <col min="771" max="771" width="34.375" customWidth="1" style="189"/>
    <col min="772" max="772" width="27.5" customWidth="1" style="189"/>
    <col min="773" max="1018" width="9.0" style="189"/>
    <col min="1019" max="1024" width="0.0" customWidth="1" style="189" hidden="1"/>
    <col min="1025" max="1025" width="7.875" customWidth="1" style="189"/>
    <col min="1026" max="1026" width="39.5" customWidth="1" style="189"/>
    <col min="1027" max="1027" width="34.375" customWidth="1" style="189"/>
    <col min="1028" max="1028" width="27.5" customWidth="1" style="189"/>
    <col min="1029" max="1274" width="9.0" style="189"/>
    <col min="1275" max="1280" width="0.0" customWidth="1" style="189" hidden="1"/>
    <col min="1281" max="1281" width="7.875" customWidth="1" style="189"/>
    <col min="1282" max="1282" width="39.5" customWidth="1" style="189"/>
    <col min="1283" max="1283" width="34.375" customWidth="1" style="189"/>
    <col min="1284" max="1284" width="27.5" customWidth="1" style="189"/>
    <col min="1285" max="1530" width="9.0" style="189"/>
    <col min="1531" max="1536" width="0.0" customWidth="1" style="189" hidden="1"/>
    <col min="1537" max="1537" width="7.875" customWidth="1" style="189"/>
    <col min="1538" max="1538" width="39.5" customWidth="1" style="189"/>
    <col min="1539" max="1539" width="34.375" customWidth="1" style="189"/>
    <col min="1540" max="1540" width="27.5" customWidth="1" style="189"/>
    <col min="1541" max="1786" width="9.0" style="189"/>
    <col min="1787" max="1792" width="0.0" customWidth="1" style="189" hidden="1"/>
    <col min="1793" max="1793" width="7.875" customWidth="1" style="189"/>
    <col min="1794" max="1794" width="39.5" customWidth="1" style="189"/>
    <col min="1795" max="1795" width="34.375" customWidth="1" style="189"/>
    <col min="1796" max="1796" width="27.5" customWidth="1" style="189"/>
    <col min="1797" max="2042" width="9.0" style="189"/>
    <col min="2043" max="2048" width="0.0" customWidth="1" style="189" hidden="1"/>
    <col min="2049" max="2049" width="7.875" customWidth="1" style="189"/>
    <col min="2050" max="2050" width="39.5" customWidth="1" style="189"/>
    <col min="2051" max="2051" width="34.375" customWidth="1" style="189"/>
    <col min="2052" max="2052" width="27.5" customWidth="1" style="189"/>
    <col min="2053" max="2298" width="9.0" style="189"/>
    <col min="2299" max="2304" width="0.0" customWidth="1" style="189" hidden="1"/>
    <col min="2305" max="2305" width="7.875" customWidth="1" style="189"/>
    <col min="2306" max="2306" width="39.5" customWidth="1" style="189"/>
    <col min="2307" max="2307" width="34.375" customWidth="1" style="189"/>
    <col min="2308" max="2308" width="27.5" customWidth="1" style="189"/>
    <col min="2309" max="2554" width="9.0" style="189"/>
    <col min="2555" max="2560" width="0.0" customWidth="1" style="189" hidden="1"/>
    <col min="2561" max="2561" width="7.875" customWidth="1" style="189"/>
    <col min="2562" max="2562" width="39.5" customWidth="1" style="189"/>
    <col min="2563" max="2563" width="34.375" customWidth="1" style="189"/>
    <col min="2564" max="2564" width="27.5" customWidth="1" style="189"/>
    <col min="2565" max="2810" width="9.0" style="189"/>
    <col min="2811" max="2816" width="0.0" customWidth="1" style="189" hidden="1"/>
    <col min="2817" max="2817" width="7.875" customWidth="1" style="189"/>
    <col min="2818" max="2818" width="39.5" customWidth="1" style="189"/>
    <col min="2819" max="2819" width="34.375" customWidth="1" style="189"/>
    <col min="2820" max="2820" width="27.5" customWidth="1" style="189"/>
    <col min="2821" max="3066" width="9.0" style="189"/>
    <col min="3067" max="3072" width="0.0" customWidth="1" style="189" hidden="1"/>
    <col min="3073" max="3073" width="7.875" customWidth="1" style="189"/>
    <col min="3074" max="3074" width="39.5" customWidth="1" style="189"/>
    <col min="3075" max="3075" width="34.375" customWidth="1" style="189"/>
    <col min="3076" max="3076" width="27.5" customWidth="1" style="189"/>
    <col min="3077" max="3322" width="9.0" style="189"/>
    <col min="3323" max="3328" width="0.0" customWidth="1" style="189" hidden="1"/>
    <col min="3329" max="3329" width="7.875" customWidth="1" style="189"/>
    <col min="3330" max="3330" width="39.5" customWidth="1" style="189"/>
    <col min="3331" max="3331" width="34.375" customWidth="1" style="189"/>
    <col min="3332" max="3332" width="27.5" customWidth="1" style="189"/>
    <col min="3333" max="3578" width="9.0" style="189"/>
    <col min="3579" max="3584" width="0.0" customWidth="1" style="189" hidden="1"/>
    <col min="3585" max="3585" width="7.875" customWidth="1" style="189"/>
    <col min="3586" max="3586" width="39.5" customWidth="1" style="189"/>
    <col min="3587" max="3587" width="34.375" customWidth="1" style="189"/>
    <col min="3588" max="3588" width="27.5" customWidth="1" style="189"/>
    <col min="3589" max="3834" width="9.0" style="189"/>
    <col min="3835" max="3840" width="0.0" customWidth="1" style="189" hidden="1"/>
    <col min="3841" max="3841" width="7.875" customWidth="1" style="189"/>
    <col min="3842" max="3842" width="39.5" customWidth="1" style="189"/>
    <col min="3843" max="3843" width="34.375" customWidth="1" style="189"/>
    <col min="3844" max="3844" width="27.5" customWidth="1" style="189"/>
    <col min="3845" max="4090" width="9.0" style="189"/>
    <col min="4091" max="4096" width="0.0" customWidth="1" style="189" hidden="1"/>
    <col min="4097" max="4097" width="7.875" customWidth="1" style="189"/>
    <col min="4098" max="4098" width="39.5" customWidth="1" style="189"/>
    <col min="4099" max="4099" width="34.375" customWidth="1" style="189"/>
    <col min="4100" max="4100" width="27.5" customWidth="1" style="189"/>
    <col min="4101" max="4346" width="9.0" style="189"/>
    <col min="4347" max="4352" width="0.0" customWidth="1" style="189" hidden="1"/>
    <col min="4353" max="4353" width="7.875" customWidth="1" style="189"/>
    <col min="4354" max="4354" width="39.5" customWidth="1" style="189"/>
    <col min="4355" max="4355" width="34.375" customWidth="1" style="189"/>
    <col min="4356" max="4356" width="27.5" customWidth="1" style="189"/>
    <col min="4357" max="4602" width="9.0" style="189"/>
    <col min="4603" max="4608" width="0.0" customWidth="1" style="189" hidden="1"/>
    <col min="4609" max="4609" width="7.875" customWidth="1" style="189"/>
    <col min="4610" max="4610" width="39.5" customWidth="1" style="189"/>
    <col min="4611" max="4611" width="34.375" customWidth="1" style="189"/>
    <col min="4612" max="4612" width="27.5" customWidth="1" style="189"/>
    <col min="4613" max="4858" width="9.0" style="189"/>
    <col min="4859" max="4864" width="0.0" customWidth="1" style="189" hidden="1"/>
    <col min="4865" max="4865" width="7.875" customWidth="1" style="189"/>
    <col min="4866" max="4866" width="39.5" customWidth="1" style="189"/>
    <col min="4867" max="4867" width="34.375" customWidth="1" style="189"/>
    <col min="4868" max="4868" width="27.5" customWidth="1" style="189"/>
    <col min="4869" max="5114" width="9.0" style="189"/>
    <col min="5115" max="5120" width="0.0" customWidth="1" style="189" hidden="1"/>
    <col min="5121" max="5121" width="7.875" customWidth="1" style="189"/>
    <col min="5122" max="5122" width="39.5" customWidth="1" style="189"/>
    <col min="5123" max="5123" width="34.375" customWidth="1" style="189"/>
    <col min="5124" max="5124" width="27.5" customWidth="1" style="189"/>
    <col min="5125" max="5370" width="9.0" style="189"/>
    <col min="5371" max="5376" width="0.0" customWidth="1" style="189" hidden="1"/>
    <col min="5377" max="5377" width="7.875" customWidth="1" style="189"/>
    <col min="5378" max="5378" width="39.5" customWidth="1" style="189"/>
    <col min="5379" max="5379" width="34.375" customWidth="1" style="189"/>
    <col min="5380" max="5380" width="27.5" customWidth="1" style="189"/>
    <col min="5381" max="5626" width="9.0" style="189"/>
    <col min="5627" max="5632" width="0.0" customWidth="1" style="189" hidden="1"/>
    <col min="5633" max="5633" width="7.875" customWidth="1" style="189"/>
    <col min="5634" max="5634" width="39.5" customWidth="1" style="189"/>
    <col min="5635" max="5635" width="34.375" customWidth="1" style="189"/>
    <col min="5636" max="5636" width="27.5" customWidth="1" style="189"/>
    <col min="5637" max="5882" width="9.0" style="189"/>
    <col min="5883" max="5888" width="0.0" customWidth="1" style="189" hidden="1"/>
    <col min="5889" max="5889" width="7.875" customWidth="1" style="189"/>
    <col min="5890" max="5890" width="39.5" customWidth="1" style="189"/>
    <col min="5891" max="5891" width="34.375" customWidth="1" style="189"/>
    <col min="5892" max="5892" width="27.5" customWidth="1" style="189"/>
    <col min="5893" max="6138" width="9.0" style="189"/>
    <col min="6139" max="6144" width="0.0" customWidth="1" style="189" hidden="1"/>
    <col min="6145" max="6145" width="7.875" customWidth="1" style="189"/>
    <col min="6146" max="6146" width="39.5" customWidth="1" style="189"/>
    <col min="6147" max="6147" width="34.375" customWidth="1" style="189"/>
    <col min="6148" max="6148" width="27.5" customWidth="1" style="189"/>
    <col min="6149" max="6394" width="9.0" style="189"/>
    <col min="6395" max="6400" width="0.0" customWidth="1" style="189" hidden="1"/>
    <col min="6401" max="6401" width="7.875" customWidth="1" style="189"/>
    <col min="6402" max="6402" width="39.5" customWidth="1" style="189"/>
    <col min="6403" max="6403" width="34.375" customWidth="1" style="189"/>
    <col min="6404" max="6404" width="27.5" customWidth="1" style="189"/>
    <col min="6405" max="6650" width="9.0" style="189"/>
    <col min="6651" max="6656" width="0.0" customWidth="1" style="189" hidden="1"/>
    <col min="6657" max="6657" width="7.875" customWidth="1" style="189"/>
    <col min="6658" max="6658" width="39.5" customWidth="1" style="189"/>
    <col min="6659" max="6659" width="34.375" customWidth="1" style="189"/>
    <col min="6660" max="6660" width="27.5" customWidth="1" style="189"/>
    <col min="6661" max="6906" width="9.0" style="189"/>
    <col min="6907" max="6912" width="0.0" customWidth="1" style="189" hidden="1"/>
    <col min="6913" max="6913" width="7.875" customWidth="1" style="189"/>
    <col min="6914" max="6914" width="39.5" customWidth="1" style="189"/>
    <col min="6915" max="6915" width="34.375" customWidth="1" style="189"/>
    <col min="6916" max="6916" width="27.5" customWidth="1" style="189"/>
    <col min="6917" max="7162" width="9.0" style="189"/>
    <col min="7163" max="7168" width="0.0" customWidth="1" style="189" hidden="1"/>
    <col min="7169" max="7169" width="7.875" customWidth="1" style="189"/>
    <col min="7170" max="7170" width="39.5" customWidth="1" style="189"/>
    <col min="7171" max="7171" width="34.375" customWidth="1" style="189"/>
    <col min="7172" max="7172" width="27.5" customWidth="1" style="189"/>
    <col min="7173" max="7418" width="9.0" style="189"/>
    <col min="7419" max="7424" width="0.0" customWidth="1" style="189" hidden="1"/>
    <col min="7425" max="7425" width="7.875" customWidth="1" style="189"/>
    <col min="7426" max="7426" width="39.5" customWidth="1" style="189"/>
    <col min="7427" max="7427" width="34.375" customWidth="1" style="189"/>
    <col min="7428" max="7428" width="27.5" customWidth="1" style="189"/>
    <col min="7429" max="7674" width="9.0" style="189"/>
    <col min="7675" max="7680" width="0.0" customWidth="1" style="189" hidden="1"/>
    <col min="7681" max="7681" width="7.875" customWidth="1" style="189"/>
    <col min="7682" max="7682" width="39.5" customWidth="1" style="189"/>
    <col min="7683" max="7683" width="34.375" customWidth="1" style="189"/>
    <col min="7684" max="7684" width="27.5" customWidth="1" style="189"/>
    <col min="7685" max="7930" width="9.0" style="189"/>
    <col min="7931" max="7936" width="0.0" customWidth="1" style="189" hidden="1"/>
    <col min="7937" max="7937" width="7.875" customWidth="1" style="189"/>
    <col min="7938" max="7938" width="39.5" customWidth="1" style="189"/>
    <col min="7939" max="7939" width="34.375" customWidth="1" style="189"/>
    <col min="7940" max="7940" width="27.5" customWidth="1" style="189"/>
    <col min="7941" max="8186" width="9.0" style="189"/>
    <col min="8187" max="8192" width="0.0" customWidth="1" style="189" hidden="1"/>
    <col min="8193" max="8193" width="7.875" customWidth="1" style="189"/>
    <col min="8194" max="8194" width="39.5" customWidth="1" style="189"/>
    <col min="8195" max="8195" width="34.375" customWidth="1" style="189"/>
    <col min="8196" max="8196" width="27.5" customWidth="1" style="189"/>
    <col min="8197" max="8442" width="9.0" style="189"/>
    <col min="8443" max="8448" width="0.0" customWidth="1" style="189" hidden="1"/>
    <col min="8449" max="8449" width="7.875" customWidth="1" style="189"/>
    <col min="8450" max="8450" width="39.5" customWidth="1" style="189"/>
    <col min="8451" max="8451" width="34.375" customWidth="1" style="189"/>
    <col min="8452" max="8452" width="27.5" customWidth="1" style="189"/>
    <col min="8453" max="8698" width="9.0" style="189"/>
    <col min="8699" max="8704" width="0.0" customWidth="1" style="189" hidden="1"/>
    <col min="8705" max="8705" width="7.875" customWidth="1" style="189"/>
    <col min="8706" max="8706" width="39.5" customWidth="1" style="189"/>
    <col min="8707" max="8707" width="34.375" customWidth="1" style="189"/>
    <col min="8708" max="8708" width="27.5" customWidth="1" style="189"/>
    <col min="8709" max="8954" width="9.0" style="189"/>
    <col min="8955" max="8960" width="0.0" customWidth="1" style="189" hidden="1"/>
    <col min="8961" max="8961" width="7.875" customWidth="1" style="189"/>
    <col min="8962" max="8962" width="39.5" customWidth="1" style="189"/>
    <col min="8963" max="8963" width="34.375" customWidth="1" style="189"/>
    <col min="8964" max="8964" width="27.5" customWidth="1" style="189"/>
    <col min="8965" max="9210" width="9.0" style="189"/>
    <col min="9211" max="9216" width="0.0" customWidth="1" style="189" hidden="1"/>
    <col min="9217" max="9217" width="7.875" customWidth="1" style="189"/>
    <col min="9218" max="9218" width="39.5" customWidth="1" style="189"/>
    <col min="9219" max="9219" width="34.375" customWidth="1" style="189"/>
    <col min="9220" max="9220" width="27.5" customWidth="1" style="189"/>
    <col min="9221" max="9466" width="9.0" style="189"/>
    <col min="9467" max="9472" width="0.0" customWidth="1" style="189" hidden="1"/>
    <col min="9473" max="9473" width="7.875" customWidth="1" style="189"/>
    <col min="9474" max="9474" width="39.5" customWidth="1" style="189"/>
    <col min="9475" max="9475" width="34.375" customWidth="1" style="189"/>
    <col min="9476" max="9476" width="27.5" customWidth="1" style="189"/>
    <col min="9477" max="9722" width="9.0" style="189"/>
    <col min="9723" max="9728" width="0.0" customWidth="1" style="189" hidden="1"/>
    <col min="9729" max="9729" width="7.875" customWidth="1" style="189"/>
    <col min="9730" max="9730" width="39.5" customWidth="1" style="189"/>
    <col min="9731" max="9731" width="34.375" customWidth="1" style="189"/>
    <col min="9732" max="9732" width="27.5" customWidth="1" style="189"/>
    <col min="9733" max="9978" width="9.0" style="189"/>
    <col min="9979" max="9984" width="0.0" customWidth="1" style="189" hidden="1"/>
    <col min="9985" max="9985" width="7.875" customWidth="1" style="189"/>
    <col min="9986" max="9986" width="39.5" customWidth="1" style="189"/>
    <col min="9987" max="9987" width="34.375" customWidth="1" style="189"/>
    <col min="9988" max="9988" width="27.5" customWidth="1" style="189"/>
    <col min="9989" max="10234" width="9.0" style="189"/>
    <col min="10235" max="10240" width="0.0" customWidth="1" style="189" hidden="1"/>
    <col min="10241" max="10241" width="7.875" customWidth="1" style="189"/>
    <col min="10242" max="10242" width="39.5" customWidth="1" style="189"/>
    <col min="10243" max="10243" width="34.375" customWidth="1" style="189"/>
    <col min="10244" max="10244" width="27.5" customWidth="1" style="189"/>
    <col min="10245" max="10490" width="9.0" style="189"/>
    <col min="10491" max="10496" width="0.0" customWidth="1" style="189" hidden="1"/>
    <col min="10497" max="10497" width="7.875" customWidth="1" style="189"/>
    <col min="10498" max="10498" width="39.5" customWidth="1" style="189"/>
    <col min="10499" max="10499" width="34.375" customWidth="1" style="189"/>
    <col min="10500" max="10500" width="27.5" customWidth="1" style="189"/>
    <col min="10501" max="10746" width="9.0" style="189"/>
    <col min="10747" max="10752" width="0.0" customWidth="1" style="189" hidden="1"/>
    <col min="10753" max="10753" width="7.875" customWidth="1" style="189"/>
    <col min="10754" max="10754" width="39.5" customWidth="1" style="189"/>
    <col min="10755" max="10755" width="34.375" customWidth="1" style="189"/>
    <col min="10756" max="10756" width="27.5" customWidth="1" style="189"/>
    <col min="10757" max="11002" width="9.0" style="189"/>
    <col min="11003" max="11008" width="0.0" customWidth="1" style="189" hidden="1"/>
    <col min="11009" max="11009" width="7.875" customWidth="1" style="189"/>
    <col min="11010" max="11010" width="39.5" customWidth="1" style="189"/>
    <col min="11011" max="11011" width="34.375" customWidth="1" style="189"/>
    <col min="11012" max="11012" width="27.5" customWidth="1" style="189"/>
    <col min="11013" max="11258" width="9.0" style="189"/>
    <col min="11259" max="11264" width="0.0" customWidth="1" style="189" hidden="1"/>
    <col min="11265" max="11265" width="7.875" customWidth="1" style="189"/>
    <col min="11266" max="11266" width="39.5" customWidth="1" style="189"/>
    <col min="11267" max="11267" width="34.375" customWidth="1" style="189"/>
    <col min="11268" max="11268" width="27.5" customWidth="1" style="189"/>
    <col min="11269" max="11514" width="9.0" style="189"/>
    <col min="11515" max="11520" width="0.0" customWidth="1" style="189" hidden="1"/>
    <col min="11521" max="11521" width="7.875" customWidth="1" style="189"/>
    <col min="11522" max="11522" width="39.5" customWidth="1" style="189"/>
    <col min="11523" max="11523" width="34.375" customWidth="1" style="189"/>
    <col min="11524" max="11524" width="27.5" customWidth="1" style="189"/>
    <col min="11525" max="11770" width="9.0" style="189"/>
    <col min="11771" max="11776" width="0.0" customWidth="1" style="189" hidden="1"/>
    <col min="11777" max="11777" width="7.875" customWidth="1" style="189"/>
    <col min="11778" max="11778" width="39.5" customWidth="1" style="189"/>
    <col min="11779" max="11779" width="34.375" customWidth="1" style="189"/>
    <col min="11780" max="11780" width="27.5" customWidth="1" style="189"/>
    <col min="11781" max="12026" width="9.0" style="189"/>
    <col min="12027" max="12032" width="0.0" customWidth="1" style="189" hidden="1"/>
    <col min="12033" max="12033" width="7.875" customWidth="1" style="189"/>
    <col min="12034" max="12034" width="39.5" customWidth="1" style="189"/>
    <col min="12035" max="12035" width="34.375" customWidth="1" style="189"/>
    <col min="12036" max="12036" width="27.5" customWidth="1" style="189"/>
    <col min="12037" max="12282" width="9.0" style="189"/>
    <col min="12283" max="12288" width="0.0" customWidth="1" style="189" hidden="1"/>
    <col min="12289" max="12289" width="7.875" customWidth="1" style="189"/>
    <col min="12290" max="12290" width="39.5" customWidth="1" style="189"/>
    <col min="12291" max="12291" width="34.375" customWidth="1" style="189"/>
    <col min="12292" max="12292" width="27.5" customWidth="1" style="189"/>
    <col min="12293" max="12538" width="9.0" style="189"/>
    <col min="12539" max="12544" width="0.0" customWidth="1" style="189" hidden="1"/>
    <col min="12545" max="12545" width="7.875" customWidth="1" style="189"/>
    <col min="12546" max="12546" width="39.5" customWidth="1" style="189"/>
    <col min="12547" max="12547" width="34.375" customWidth="1" style="189"/>
    <col min="12548" max="12548" width="27.5" customWidth="1" style="189"/>
    <col min="12549" max="12794" width="9.0" style="189"/>
    <col min="12795" max="12800" width="0.0" customWidth="1" style="189" hidden="1"/>
    <col min="12801" max="12801" width="7.875" customWidth="1" style="189"/>
    <col min="12802" max="12802" width="39.5" customWidth="1" style="189"/>
    <col min="12803" max="12803" width="34.375" customWidth="1" style="189"/>
    <col min="12804" max="12804" width="27.5" customWidth="1" style="189"/>
    <col min="12805" max="13050" width="9.0" style="189"/>
    <col min="13051" max="13056" width="0.0" customWidth="1" style="189" hidden="1"/>
    <col min="13057" max="13057" width="7.875" customWidth="1" style="189"/>
    <col min="13058" max="13058" width="39.5" customWidth="1" style="189"/>
    <col min="13059" max="13059" width="34.375" customWidth="1" style="189"/>
    <col min="13060" max="13060" width="27.5" customWidth="1" style="189"/>
    <col min="13061" max="13306" width="9.0" style="189"/>
    <col min="13307" max="13312" width="0.0" customWidth="1" style="189" hidden="1"/>
    <col min="13313" max="13313" width="7.875" customWidth="1" style="189"/>
    <col min="13314" max="13314" width="39.5" customWidth="1" style="189"/>
    <col min="13315" max="13315" width="34.375" customWidth="1" style="189"/>
    <col min="13316" max="13316" width="27.5" customWidth="1" style="189"/>
    <col min="13317" max="13562" width="9.0" style="189"/>
    <col min="13563" max="13568" width="0.0" customWidth="1" style="189" hidden="1"/>
    <col min="13569" max="13569" width="7.875" customWidth="1" style="189"/>
    <col min="13570" max="13570" width="39.5" customWidth="1" style="189"/>
    <col min="13571" max="13571" width="34.375" customWidth="1" style="189"/>
    <col min="13572" max="13572" width="27.5" customWidth="1" style="189"/>
    <col min="13573" max="13818" width="9.0" style="189"/>
    <col min="13819" max="13824" width="0.0" customWidth="1" style="189" hidden="1"/>
    <col min="13825" max="13825" width="7.875" customWidth="1" style="189"/>
    <col min="13826" max="13826" width="39.5" customWidth="1" style="189"/>
    <col min="13827" max="13827" width="34.375" customWidth="1" style="189"/>
    <col min="13828" max="13828" width="27.5" customWidth="1" style="189"/>
    <col min="13829" max="14074" width="9.0" style="189"/>
    <col min="14075" max="14080" width="0.0" customWidth="1" style="189" hidden="1"/>
    <col min="14081" max="14081" width="7.875" customWidth="1" style="189"/>
    <col min="14082" max="14082" width="39.5" customWidth="1" style="189"/>
    <col min="14083" max="14083" width="34.375" customWidth="1" style="189"/>
    <col min="14084" max="14084" width="27.5" customWidth="1" style="189"/>
    <col min="14085" max="14330" width="9.0" style="189"/>
    <col min="14331" max="14336" width="0.0" customWidth="1" style="189" hidden="1"/>
    <col min="14337" max="14337" width="7.875" customWidth="1" style="189"/>
    <col min="14338" max="14338" width="39.5" customWidth="1" style="189"/>
    <col min="14339" max="14339" width="34.375" customWidth="1" style="189"/>
    <col min="14340" max="14340" width="27.5" customWidth="1" style="189"/>
    <col min="14341" max="14586" width="9.0" style="189"/>
    <col min="14587" max="14592" width="0.0" customWidth="1" style="189" hidden="1"/>
    <col min="14593" max="14593" width="7.875" customWidth="1" style="189"/>
    <col min="14594" max="14594" width="39.5" customWidth="1" style="189"/>
    <col min="14595" max="14595" width="34.375" customWidth="1" style="189"/>
    <col min="14596" max="14596" width="27.5" customWidth="1" style="189"/>
    <col min="14597" max="14842" width="9.0" style="189"/>
    <col min="14843" max="14848" width="0.0" customWidth="1" style="189" hidden="1"/>
    <col min="14849" max="14849" width="7.875" customWidth="1" style="189"/>
    <col min="14850" max="14850" width="39.5" customWidth="1" style="189"/>
    <col min="14851" max="14851" width="34.375" customWidth="1" style="189"/>
    <col min="14852" max="14852" width="27.5" customWidth="1" style="189"/>
    <col min="14853" max="15098" width="9.0" style="189"/>
    <col min="15099" max="15104" width="0.0" customWidth="1" style="189" hidden="1"/>
    <col min="15105" max="15105" width="7.875" customWidth="1" style="189"/>
    <col min="15106" max="15106" width="39.5" customWidth="1" style="189"/>
    <col min="15107" max="15107" width="34.375" customWidth="1" style="189"/>
    <col min="15108" max="15108" width="27.5" customWidth="1" style="189"/>
    <col min="15109" max="15354" width="9.0" style="189"/>
    <col min="15355" max="15360" width="0.0" customWidth="1" style="189" hidden="1"/>
    <col min="15361" max="15361" width="7.875" customWidth="1" style="189"/>
    <col min="15362" max="15362" width="39.5" customWidth="1" style="189"/>
    <col min="15363" max="15363" width="34.375" customWidth="1" style="189"/>
    <col min="15364" max="15364" width="27.5" customWidth="1" style="189"/>
    <col min="15365" max="15610" width="9.0" style="189"/>
    <col min="15611" max="15616" width="0.0" customWidth="1" style="189" hidden="1"/>
    <col min="15617" max="15617" width="7.875" customWidth="1" style="189"/>
    <col min="15618" max="15618" width="39.5" customWidth="1" style="189"/>
    <col min="15619" max="15619" width="34.375" customWidth="1" style="189"/>
    <col min="15620" max="15620" width="27.5" customWidth="1" style="189"/>
    <col min="15621" max="15866" width="9.0" style="189"/>
    <col min="15867" max="15872" width="0.0" customWidth="1" style="189" hidden="1"/>
    <col min="15873" max="15873" width="7.875" customWidth="1" style="189"/>
    <col min="15874" max="15874" width="39.5" customWidth="1" style="189"/>
    <col min="15875" max="15875" width="34.375" customWidth="1" style="189"/>
    <col min="15876" max="15876" width="27.5" customWidth="1" style="189"/>
    <col min="15877" max="16122" width="9.0" style="189"/>
    <col min="16123" max="16128" width="0.0" customWidth="1" style="189" hidden="1"/>
    <col min="16129" max="16129" width="7.875" customWidth="1" style="189"/>
    <col min="16130" max="16130" width="39.5" customWidth="1" style="189"/>
    <col min="16131" max="16131" width="34.375" customWidth="1" style="189"/>
    <col min="16132" max="16132" width="27.5" customWidth="1" style="189"/>
    <col min="16133" max="16378" width="9.0" style="189"/>
    <col min="16379" max="16384" width="0.0" customWidth="1" style="189" hidden="1"/>
  </cols>
  <sheetData>
    <row r="1" spans="1:3" s="353" customFormat="1" ht="15.6" customHeight="1" x14ac:dyDescent="0.15">
      <c r="A1" s="357" t="s">
        <v>450</v>
      </c>
      <c r="B1" s="358"/>
      <c r="C1" s="960"/>
    </row>
    <row r="2" spans="1:3" s="353" customFormat="1" ht="25.5" customHeight="1" x14ac:dyDescent="0.15">
      <c r="A2" s="744" t="s">
        <v>503</v>
      </c>
      <c r="B2" s="744"/>
      <c r="C2" s="959"/>
    </row>
    <row r="3" spans="1:3" s="353" customFormat="1" ht="20.25" customHeight="1" x14ac:dyDescent="0.15">
      <c r="A3" s="360"/>
      <c r="B3" s="361"/>
      <c r="C3" s="958" t="s">
        <v>64</v>
      </c>
    </row>
    <row r="4" spans="1:3" s="354" customFormat="1" ht="40.5" customHeight="1" x14ac:dyDescent="0.15">
      <c r="A4" s="196" t="s">
        <v>504</v>
      </c>
      <c r="B4" s="362" t="s">
        <v>505</v>
      </c>
      <c r="C4" s="915" t="s">
        <v>506</v>
      </c>
    </row>
    <row r="5" spans="1:3" s="354" customFormat="1" ht="20.25" customHeight="1" x14ac:dyDescent="0.15">
      <c r="A5" s="746" t="s">
        <v>68</v>
      </c>
      <c r="B5" s="745"/>
      <c r="C5" s="957">
        <f>SUM(C6:C30)</f>
        <v>2103</v>
      </c>
    </row>
    <row r="6" spans="1:3" s="354" customFormat="1" ht="20.25" customHeight="1" x14ac:dyDescent="0.15">
      <c r="A6" s="367">
        <v>201</v>
      </c>
      <c r="B6" s="366" t="s">
        <v>39</v>
      </c>
      <c r="C6" s="957">
        <v>25</v>
      </c>
    </row>
    <row r="7" spans="1:3" s="354" customFormat="1" ht="20.25" customHeight="1" x14ac:dyDescent="0.15">
      <c r="A7" s="367">
        <v>202</v>
      </c>
      <c r="B7" s="366" t="s">
        <v>145</v>
      </c>
      <c r="C7" s="957"/>
    </row>
    <row r="8" spans="1:3" s="354" customFormat="1" ht="20.25" customHeight="1" x14ac:dyDescent="0.15">
      <c r="A8" s="367">
        <v>203</v>
      </c>
      <c r="B8" s="366" t="s">
        <v>40</v>
      </c>
      <c r="C8" s="957"/>
    </row>
    <row r="9" spans="1:3" s="354" customFormat="1" ht="20.25" customHeight="1" x14ac:dyDescent="0.15">
      <c r="A9" s="367">
        <v>204</v>
      </c>
      <c r="B9" s="366" t="s">
        <v>41</v>
      </c>
      <c r="C9" s="957"/>
    </row>
    <row r="10" spans="1:3" s="354" customFormat="1" ht="20.25" customHeight="1" x14ac:dyDescent="0.15">
      <c r="A10" s="367">
        <v>205</v>
      </c>
      <c r="B10" s="366" t="s">
        <v>42</v>
      </c>
      <c r="C10" s="957">
        <v>382</v>
      </c>
    </row>
    <row r="11" spans="1:3" s="354" customFormat="1" ht="20.25" customHeight="1" x14ac:dyDescent="0.15">
      <c r="A11" s="367">
        <v>206</v>
      </c>
      <c r="B11" s="366" t="s">
        <v>43</v>
      </c>
      <c r="C11" s="957"/>
    </row>
    <row r="12" spans="1:3" s="354" customFormat="1" ht="20.25" customHeight="1" x14ac:dyDescent="0.15">
      <c r="A12" s="367">
        <v>207</v>
      </c>
      <c r="B12" s="366" t="s">
        <v>191</v>
      </c>
      <c r="C12" s="957"/>
    </row>
    <row r="13" spans="1:3" s="354" customFormat="1" ht="20.25" customHeight="1" x14ac:dyDescent="0.15">
      <c r="A13" s="367">
        <v>208</v>
      </c>
      <c r="B13" s="366" t="s">
        <v>45</v>
      </c>
      <c r="C13" s="957">
        <v>78</v>
      </c>
    </row>
    <row r="14" spans="1:3" s="354" customFormat="1" ht="20.25" customHeight="1" x14ac:dyDescent="0.15">
      <c r="A14" s="367">
        <v>210</v>
      </c>
      <c r="B14" s="366" t="s">
        <v>219</v>
      </c>
      <c r="C14" s="957">
        <v>30</v>
      </c>
    </row>
    <row r="15" spans="1:3" s="354" customFormat="1" ht="20.25" customHeight="1" x14ac:dyDescent="0.15">
      <c r="A15" s="367">
        <v>211</v>
      </c>
      <c r="B15" s="366" t="s">
        <v>47</v>
      </c>
      <c r="C15" s="957"/>
    </row>
    <row r="16" spans="1:3" s="354" customFormat="1" ht="20.25" customHeight="1" x14ac:dyDescent="0.15">
      <c r="A16" s="367">
        <v>212</v>
      </c>
      <c r="B16" s="366" t="s">
        <v>48</v>
      </c>
      <c r="C16" s="957">
        <v>1482</v>
      </c>
    </row>
    <row r="17" spans="1:3" s="354" customFormat="1" ht="20.25" customHeight="1" x14ac:dyDescent="0.15">
      <c r="A17" s="367">
        <v>213</v>
      </c>
      <c r="B17" s="366" t="s">
        <v>49</v>
      </c>
      <c r="C17" s="957">
        <v>19</v>
      </c>
    </row>
    <row r="18" spans="1:3" s="354" customFormat="1" ht="20.25" customHeight="1" x14ac:dyDescent="0.15">
      <c r="A18" s="367">
        <v>214</v>
      </c>
      <c r="B18" s="366" t="s">
        <v>50</v>
      </c>
      <c r="C18" s="957"/>
    </row>
    <row r="19" spans="1:3" s="354" customFormat="1" ht="20.25" customHeight="1" x14ac:dyDescent="0.15">
      <c r="A19" s="367">
        <v>215</v>
      </c>
      <c r="B19" s="366" t="s">
        <v>269</v>
      </c>
      <c r="C19" s="957"/>
    </row>
    <row r="20" spans="1:3" s="354" customFormat="1" ht="20.25" customHeight="1" x14ac:dyDescent="0.15">
      <c r="A20" s="367">
        <v>216</v>
      </c>
      <c r="B20" s="366" t="s">
        <v>52</v>
      </c>
      <c r="C20" s="957"/>
    </row>
    <row r="21" spans="1:3" s="354" customFormat="1" ht="20.25" customHeight="1" x14ac:dyDescent="0.15">
      <c r="A21" s="367">
        <v>217</v>
      </c>
      <c r="B21" s="366" t="s">
        <v>53</v>
      </c>
      <c r="C21" s="957"/>
    </row>
    <row r="22" spans="1:3" s="354" customFormat="1" ht="20.25" customHeight="1" x14ac:dyDescent="0.15">
      <c r="A22" s="367">
        <v>219</v>
      </c>
      <c r="B22" s="366" t="s">
        <v>82</v>
      </c>
      <c r="C22" s="957"/>
    </row>
    <row r="23" spans="1:3" s="354" customFormat="1" ht="20.25" customHeight="1" x14ac:dyDescent="0.15">
      <c r="A23" s="367">
        <v>220</v>
      </c>
      <c r="B23" s="366" t="s">
        <v>54</v>
      </c>
      <c r="C23" s="957"/>
    </row>
    <row r="24" spans="1:3" s="354" customFormat="1" ht="20.25" customHeight="1" x14ac:dyDescent="0.15">
      <c r="A24" s="367">
        <v>221</v>
      </c>
      <c r="B24" s="366" t="s">
        <v>55</v>
      </c>
      <c r="C24" s="957"/>
    </row>
    <row r="25" spans="1:3" s="354" customFormat="1" ht="20.25" customHeight="1" x14ac:dyDescent="0.15">
      <c r="A25" s="367">
        <v>222</v>
      </c>
      <c r="B25" s="366" t="s">
        <v>56</v>
      </c>
      <c r="C25" s="957"/>
    </row>
    <row r="26" spans="1:3" s="354" customFormat="1" ht="20.25" customHeight="1" x14ac:dyDescent="0.15">
      <c r="A26" s="367">
        <v>224</v>
      </c>
      <c r="B26" s="366" t="s">
        <v>57</v>
      </c>
      <c r="C26" s="957">
        <v>87</v>
      </c>
    </row>
    <row r="27" spans="1:3" s="354" customFormat="1" ht="20.25" customHeight="1" x14ac:dyDescent="0.15">
      <c r="A27" s="367">
        <v>227</v>
      </c>
      <c r="B27" s="366" t="s">
        <v>58</v>
      </c>
      <c r="C27" s="957"/>
    </row>
    <row r="28" spans="1:3" s="354" customFormat="1" ht="20.25" customHeight="1" x14ac:dyDescent="0.15">
      <c r="A28" s="367">
        <v>229</v>
      </c>
      <c r="B28" s="366" t="s">
        <v>59</v>
      </c>
      <c r="C28" s="957"/>
    </row>
    <row r="29" spans="1:3" s="354" customFormat="1" ht="20.25" customHeight="1" x14ac:dyDescent="0.15">
      <c r="A29" s="367">
        <v>232</v>
      </c>
      <c r="B29" s="366" t="s">
        <v>60</v>
      </c>
      <c r="C29" s="957"/>
    </row>
    <row r="30" spans="1:3" ht="20.25" customHeight="1" x14ac:dyDescent="0.15">
      <c r="A30" s="367">
        <v>233</v>
      </c>
      <c r="B30" s="366" t="s">
        <v>61</v>
      </c>
      <c r="C30" s="956"/>
    </row>
  </sheetData>
  <mergeCells count="2">
    <mergeCell ref="A2:C2"/>
    <mergeCell ref="A5:B5"/>
  </mergeCells>
  <phoneticPr fontId="0" type="noConversion"/>
  <pageMargins left="0.6999125161508876" right="0.6999125161508876" top="0.7499062639521802" bottom="0.7499062639521802" header="0.2999625102741512" footer="0.2999625102741512"/>
  <pageSetup paperSize="9"/>
  <extLst>
    <ext uri="{2D9387EB-5337-4D45-933B-B4D357D02E09}">
      <gutter val="0.0" pos="0"/>
    </ext>
  </extLst>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J24"/>
  <sheetViews>
    <sheetView zoomScaleNormal="100" topLeftCell="A1" workbookViewId="0">
      <selection activeCell="A7" activeCellId="0" sqref="A7"/>
    </sheetView>
  </sheetViews>
  <sheetFormatPr defaultRowHeight="13.5" defaultColWidth="9.000137329101562" x14ac:dyDescent="0.15"/>
  <cols>
    <col min="1" max="1" width="72.875" customWidth="1"/>
    <col min="2" max="2" width="45.125" customWidth="1"/>
    <col min="3" max="256" width="9.0"/>
    <col min="257" max="257" width="72.875" customWidth="1"/>
    <col min="258" max="258" width="45.125" customWidth="1"/>
    <col min="259" max="512" width="9.0"/>
    <col min="513" max="513" width="72.875" customWidth="1"/>
    <col min="514" max="514" width="45.125" customWidth="1"/>
    <col min="515" max="768" width="9.0"/>
    <col min="769" max="769" width="72.875" customWidth="1"/>
    <col min="770" max="770" width="45.125" customWidth="1"/>
    <col min="771" max="1024" width="9.0"/>
    <col min="1025" max="1025" width="72.875" customWidth="1"/>
    <col min="1026" max="1026" width="45.125" customWidth="1"/>
    <col min="1027" max="1280" width="9.0"/>
    <col min="1281" max="1281" width="72.875" customWidth="1"/>
    <col min="1282" max="1282" width="45.125" customWidth="1"/>
    <col min="1283" max="1536" width="9.0"/>
    <col min="1537" max="1537" width="72.875" customWidth="1"/>
    <col min="1538" max="1538" width="45.125" customWidth="1"/>
    <col min="1539" max="1792" width="9.0"/>
    <col min="1793" max="1793" width="72.875" customWidth="1"/>
    <col min="1794" max="1794" width="45.125" customWidth="1"/>
    <col min="1795" max="2048" width="9.0"/>
    <col min="2049" max="2049" width="72.875" customWidth="1"/>
    <col min="2050" max="2050" width="45.125" customWidth="1"/>
    <col min="2051" max="2304" width="9.0"/>
    <col min="2305" max="2305" width="72.875" customWidth="1"/>
    <col min="2306" max="2306" width="45.125" customWidth="1"/>
    <col min="2307" max="2560" width="9.0"/>
    <col min="2561" max="2561" width="72.875" customWidth="1"/>
    <col min="2562" max="2562" width="45.125" customWidth="1"/>
    <col min="2563" max="2816" width="9.0"/>
    <col min="2817" max="2817" width="72.875" customWidth="1"/>
    <col min="2818" max="2818" width="45.125" customWidth="1"/>
    <col min="2819" max="3072" width="9.0"/>
    <col min="3073" max="3073" width="72.875" customWidth="1"/>
    <col min="3074" max="3074" width="45.125" customWidth="1"/>
    <col min="3075" max="3328" width="9.0"/>
    <col min="3329" max="3329" width="72.875" customWidth="1"/>
    <col min="3330" max="3330" width="45.125" customWidth="1"/>
    <col min="3331" max="3584" width="9.0"/>
    <col min="3585" max="3585" width="72.875" customWidth="1"/>
    <col min="3586" max="3586" width="45.125" customWidth="1"/>
    <col min="3587" max="3840" width="9.0"/>
    <col min="3841" max="3841" width="72.875" customWidth="1"/>
    <col min="3842" max="3842" width="45.125" customWidth="1"/>
    <col min="3843" max="4096" width="9.0"/>
    <col min="4097" max="4097" width="72.875" customWidth="1"/>
    <col min="4098" max="4098" width="45.125" customWidth="1"/>
    <col min="4099" max="4352" width="9.0"/>
    <col min="4353" max="4353" width="72.875" customWidth="1"/>
    <col min="4354" max="4354" width="45.125" customWidth="1"/>
    <col min="4355" max="4608" width="9.0"/>
    <col min="4609" max="4609" width="72.875" customWidth="1"/>
    <col min="4610" max="4610" width="45.125" customWidth="1"/>
    <col min="4611" max="4864" width="9.0"/>
    <col min="4865" max="4865" width="72.875" customWidth="1"/>
    <col min="4866" max="4866" width="45.125" customWidth="1"/>
    <col min="4867" max="5120" width="9.0"/>
    <col min="5121" max="5121" width="72.875" customWidth="1"/>
    <col min="5122" max="5122" width="45.125" customWidth="1"/>
    <col min="5123" max="5376" width="9.0"/>
    <col min="5377" max="5377" width="72.875" customWidth="1"/>
    <col min="5378" max="5378" width="45.125" customWidth="1"/>
    <col min="5379" max="5632" width="9.0"/>
    <col min="5633" max="5633" width="72.875" customWidth="1"/>
    <col min="5634" max="5634" width="45.125" customWidth="1"/>
    <col min="5635" max="5888" width="9.0"/>
    <col min="5889" max="5889" width="72.875" customWidth="1"/>
    <col min="5890" max="5890" width="45.125" customWidth="1"/>
    <col min="5891" max="6144" width="9.0"/>
    <col min="6145" max="6145" width="72.875" customWidth="1"/>
    <col min="6146" max="6146" width="45.125" customWidth="1"/>
    <col min="6147" max="6400" width="9.0"/>
    <col min="6401" max="6401" width="72.875" customWidth="1"/>
    <col min="6402" max="6402" width="45.125" customWidth="1"/>
    <col min="6403" max="6656" width="9.0"/>
    <col min="6657" max="6657" width="72.875" customWidth="1"/>
    <col min="6658" max="6658" width="45.125" customWidth="1"/>
    <col min="6659" max="6912" width="9.0"/>
    <col min="6913" max="6913" width="72.875" customWidth="1"/>
    <col min="6914" max="6914" width="45.125" customWidth="1"/>
    <col min="6915" max="7168" width="9.0"/>
    <col min="7169" max="7169" width="72.875" customWidth="1"/>
    <col min="7170" max="7170" width="45.125" customWidth="1"/>
    <col min="7171" max="7424" width="9.0"/>
    <col min="7425" max="7425" width="72.875" customWidth="1"/>
    <col min="7426" max="7426" width="45.125" customWidth="1"/>
    <col min="7427" max="7680" width="9.0"/>
    <col min="7681" max="7681" width="72.875" customWidth="1"/>
    <col min="7682" max="7682" width="45.125" customWidth="1"/>
    <col min="7683" max="7936" width="9.0"/>
    <col min="7937" max="7937" width="72.875" customWidth="1"/>
    <col min="7938" max="7938" width="45.125" customWidth="1"/>
    <col min="7939" max="8192" width="9.0"/>
    <col min="8193" max="8193" width="72.875" customWidth="1"/>
    <col min="8194" max="8194" width="45.125" customWidth="1"/>
    <col min="8195" max="8448" width="9.0"/>
    <col min="8449" max="8449" width="72.875" customWidth="1"/>
    <col min="8450" max="8450" width="45.125" customWidth="1"/>
    <col min="8451" max="8704" width="9.0"/>
    <col min="8705" max="8705" width="72.875" customWidth="1"/>
    <col min="8706" max="8706" width="45.125" customWidth="1"/>
    <col min="8707" max="8960" width="9.0"/>
    <col min="8961" max="8961" width="72.875" customWidth="1"/>
    <col min="8962" max="8962" width="45.125" customWidth="1"/>
    <col min="8963" max="9216" width="9.0"/>
    <col min="9217" max="9217" width="72.875" customWidth="1"/>
    <col min="9218" max="9218" width="45.125" customWidth="1"/>
    <col min="9219" max="9472" width="9.0"/>
    <col min="9473" max="9473" width="72.875" customWidth="1"/>
    <col min="9474" max="9474" width="45.125" customWidth="1"/>
    <col min="9475" max="9728" width="9.0"/>
    <col min="9729" max="9729" width="72.875" customWidth="1"/>
    <col min="9730" max="9730" width="45.125" customWidth="1"/>
    <col min="9731" max="9984" width="9.0"/>
    <col min="9985" max="9985" width="72.875" customWidth="1"/>
    <col min="9986" max="9986" width="45.125" customWidth="1"/>
    <col min="9987" max="10240" width="9.0"/>
    <col min="10241" max="10241" width="72.875" customWidth="1"/>
    <col min="10242" max="10242" width="45.125" customWidth="1"/>
    <col min="10243" max="10496" width="9.0"/>
    <col min="10497" max="10497" width="72.875" customWidth="1"/>
    <col min="10498" max="10498" width="45.125" customWidth="1"/>
    <col min="10499" max="10752" width="9.0"/>
    <col min="10753" max="10753" width="72.875" customWidth="1"/>
    <col min="10754" max="10754" width="45.125" customWidth="1"/>
    <col min="10755" max="11008" width="9.0"/>
    <col min="11009" max="11009" width="72.875" customWidth="1"/>
    <col min="11010" max="11010" width="45.125" customWidth="1"/>
    <col min="11011" max="11264" width="9.0"/>
    <col min="11265" max="11265" width="72.875" customWidth="1"/>
    <col min="11266" max="11266" width="45.125" customWidth="1"/>
    <col min="11267" max="11520" width="9.0"/>
    <col min="11521" max="11521" width="72.875" customWidth="1"/>
    <col min="11522" max="11522" width="45.125" customWidth="1"/>
    <col min="11523" max="11776" width="9.0"/>
    <col min="11777" max="11777" width="72.875" customWidth="1"/>
    <col min="11778" max="11778" width="45.125" customWidth="1"/>
    <col min="11779" max="12032" width="9.0"/>
    <col min="12033" max="12033" width="72.875" customWidth="1"/>
    <col min="12034" max="12034" width="45.125" customWidth="1"/>
    <col min="12035" max="12288" width="9.0"/>
    <col min="12289" max="12289" width="72.875" customWidth="1"/>
    <col min="12290" max="12290" width="45.125" customWidth="1"/>
    <col min="12291" max="12544" width="9.0"/>
    <col min="12545" max="12545" width="72.875" customWidth="1"/>
    <col min="12546" max="12546" width="45.125" customWidth="1"/>
    <col min="12547" max="12800" width="9.0"/>
    <col min="12801" max="12801" width="72.875" customWidth="1"/>
    <col min="12802" max="12802" width="45.125" customWidth="1"/>
    <col min="12803" max="13056" width="9.0"/>
    <col min="13057" max="13057" width="72.875" customWidth="1"/>
    <col min="13058" max="13058" width="45.125" customWidth="1"/>
    <col min="13059" max="13312" width="9.0"/>
    <col min="13313" max="13313" width="72.875" customWidth="1"/>
    <col min="13314" max="13314" width="45.125" customWidth="1"/>
    <col min="13315" max="13568" width="9.0"/>
    <col min="13569" max="13569" width="72.875" customWidth="1"/>
    <col min="13570" max="13570" width="45.125" customWidth="1"/>
    <col min="13571" max="13824" width="9.0"/>
    <col min="13825" max="13825" width="72.875" customWidth="1"/>
    <col min="13826" max="13826" width="45.125" customWidth="1"/>
    <col min="13827" max="14080" width="9.0"/>
    <col min="14081" max="14081" width="72.875" customWidth="1"/>
    <col min="14082" max="14082" width="45.125" customWidth="1"/>
    <col min="14083" max="14336" width="9.0"/>
    <col min="14337" max="14337" width="72.875" customWidth="1"/>
    <col min="14338" max="14338" width="45.125" customWidth="1"/>
    <col min="14339" max="14592" width="9.0"/>
    <col min="14593" max="14593" width="72.875" customWidth="1"/>
    <col min="14594" max="14594" width="45.125" customWidth="1"/>
    <col min="14595" max="14848" width="9.0"/>
    <col min="14849" max="14849" width="72.875" customWidth="1"/>
    <col min="14850" max="14850" width="45.125" customWidth="1"/>
    <col min="14851" max="15104" width="9.0"/>
    <col min="15105" max="15105" width="72.875" customWidth="1"/>
    <col min="15106" max="15106" width="45.125" customWidth="1"/>
    <col min="15107" max="15360" width="9.0"/>
    <col min="15361" max="15361" width="72.875" customWidth="1"/>
    <col min="15362" max="15362" width="45.125" customWidth="1"/>
    <col min="15363" max="15616" width="9.0"/>
    <col min="15617" max="15617" width="72.875" customWidth="1"/>
    <col min="15618" max="15618" width="45.125" customWidth="1"/>
    <col min="15619" max="15872" width="9.0"/>
    <col min="15873" max="15873" width="72.875" customWidth="1"/>
    <col min="15874" max="15874" width="45.125" customWidth="1"/>
    <col min="15875" max="16128" width="9.0"/>
    <col min="16129" max="16129" width="72.875" customWidth="1"/>
    <col min="16130" max="16130" width="45.125" customWidth="1"/>
  </cols>
  <sheetData>
    <row r="1" spans="1:2" ht="13.8" customHeight="1" x14ac:dyDescent="0.15">
      <c r="A1" s="177" t="s">
        <v>450</v>
      </c>
      <c r="B1" s="178"/>
    </row>
    <row r="2" spans="1:2" ht="25.5" customHeight="1" x14ac:dyDescent="0.15">
      <c r="A2" s="763" t="s">
        <v>663</v>
      </c>
      <c r="B2" s="763"/>
    </row>
    <row r="3" spans="1:2" ht="20.25" customHeight="1" x14ac:dyDescent="0.15">
      <c r="A3" s="180"/>
      <c r="B3" s="181" t="s">
        <v>64</v>
      </c>
    </row>
    <row r="4" spans="1:2" ht="20.25" customHeight="1" x14ac:dyDescent="0.15">
      <c r="A4" s="182" t="s">
        <v>452</v>
      </c>
      <c r="B4" s="183" t="s">
        <v>5</v>
      </c>
    </row>
    <row r="5" spans="1:2" s="176" customFormat="1" ht="20.25" customHeight="1" x14ac:dyDescent="0.15">
      <c r="A5" s="184" t="s">
        <v>664</v>
      </c>
      <c r="B5" s="185"/>
    </row>
    <row r="6" spans="1:2" s="176" customFormat="1" ht="20.25" customHeight="1" x14ac:dyDescent="0.15">
      <c r="A6" s="184" t="s">
        <v>665</v>
      </c>
      <c r="B6" s="186"/>
    </row>
    <row r="7" spans="1:2" s="176" customFormat="1" ht="20.25" customHeight="1" x14ac:dyDescent="0.15">
      <c r="A7" s="184" t="s">
        <v>666</v>
      </c>
      <c r="B7" s="186"/>
    </row>
    <row r="8" spans="1:2" s="176" customFormat="1" ht="20.25" customHeight="1" x14ac:dyDescent="0.15">
      <c r="A8" s="184" t="s">
        <v>667</v>
      </c>
      <c r="B8" s="186"/>
    </row>
    <row r="9" spans="1:2" s="176" customFormat="1" ht="20.25" customHeight="1" x14ac:dyDescent="0.15">
      <c r="A9" s="184" t="s">
        <v>668</v>
      </c>
      <c r="B9" s="186"/>
    </row>
    <row r="10" spans="1:2" s="176" customFormat="1" ht="20.25" customHeight="1" x14ac:dyDescent="0.15">
      <c r="A10" s="184" t="s">
        <v>669</v>
      </c>
      <c r="B10" s="186"/>
    </row>
    <row r="11" spans="1:2" s="176" customFormat="1" ht="20.25" customHeight="1" x14ac:dyDescent="0.15">
      <c r="A11" s="184" t="s">
        <v>670</v>
      </c>
      <c r="B11" s="186"/>
    </row>
    <row r="12" spans="1:2" s="176" customFormat="1" ht="20.25" customHeight="1" x14ac:dyDescent="0.15">
      <c r="A12" s="184" t="s">
        <v>671</v>
      </c>
      <c r="B12" s="186"/>
    </row>
    <row r="13" spans="1:2" s="176" customFormat="1" ht="20.25" customHeight="1" x14ac:dyDescent="0.15">
      <c r="A13" s="184" t="s">
        <v>672</v>
      </c>
      <c r="B13" s="186"/>
    </row>
    <row r="14" spans="1:2" s="176" customFormat="1" ht="20.25" customHeight="1" x14ac:dyDescent="0.15">
      <c r="A14" s="184" t="s">
        <v>673</v>
      </c>
      <c r="B14" s="186"/>
    </row>
    <row r="15" spans="1:2" s="176" customFormat="1" ht="20.25" customHeight="1" x14ac:dyDescent="0.15">
      <c r="A15" s="184" t="s">
        <v>674</v>
      </c>
      <c r="B15" s="186"/>
    </row>
    <row r="16" spans="1:2" s="176" customFormat="1" ht="20.25" customHeight="1" x14ac:dyDescent="0.15">
      <c r="A16" s="184" t="s">
        <v>675</v>
      </c>
      <c r="B16" s="186"/>
    </row>
    <row r="17" spans="1:2" s="176" customFormat="1" ht="20.25" customHeight="1" x14ac:dyDescent="0.15">
      <c r="A17" s="184" t="s">
        <v>676</v>
      </c>
      <c r="B17" s="186"/>
    </row>
    <row r="18" spans="1:2" s="176" customFormat="1" ht="20.25" customHeight="1" x14ac:dyDescent="0.15">
      <c r="A18" s="184" t="s">
        <v>677</v>
      </c>
      <c r="B18" s="186"/>
    </row>
    <row r="19" spans="1:2" s="176" customFormat="1" ht="20.25" customHeight="1" x14ac:dyDescent="0.15">
      <c r="A19" s="184" t="s">
        <v>678</v>
      </c>
      <c r="B19" s="186"/>
    </row>
    <row r="20" spans="1:2" s="176" customFormat="1" ht="20.25" customHeight="1" x14ac:dyDescent="0.15">
      <c r="A20" s="184" t="s">
        <v>679</v>
      </c>
      <c r="B20" s="186"/>
    </row>
    <row r="21" spans="1:2" s="176" customFormat="1" ht="20.25" customHeight="1" x14ac:dyDescent="0.15">
      <c r="A21" s="184" t="s">
        <v>680</v>
      </c>
      <c r="B21" s="186"/>
    </row>
    <row r="22" spans="1:2" s="176" customFormat="1" ht="20.25" customHeight="1" x14ac:dyDescent="0.15">
      <c r="A22" s="184" t="s">
        <v>641</v>
      </c>
      <c r="B22" s="186"/>
    </row>
    <row r="23" spans="1:2" s="176" customFormat="1" ht="20.25" customHeight="1" x14ac:dyDescent="0.15">
      <c r="A23" s="184" t="s">
        <v>642</v>
      </c>
      <c r="B23" s="186"/>
    </row>
    <row r="24" spans="1:2" s="176" customFormat="1" ht="20.25" customHeight="1" x14ac:dyDescent="0.15">
      <c r="A24" s="186" t="s">
        <v>681</v>
      </c>
      <c r="B24" s="186"/>
    </row>
  </sheetData>
  <mergeCells count="1">
    <mergeCell ref="A2:B2"/>
  </mergeCells>
  <phoneticPr fontId="0" type="noConversion"/>
  <pageMargins left="0.6999125161508876" right="0.6999125161508876" top="0.7499062639521802" bottom="0.7499062639521802" header="0.2999625102741512" footer="0.2999625102741512"/>
  <pageSetup paperSize="9" scale="75"/>
  <extLst>
    <ext uri="{2D9387EB-5337-4D45-933B-B4D357D02E09}">
      <gutter val="0.0" pos="0"/>
    </ext>
  </extLst>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78"/>
  <sheetViews>
    <sheetView zoomScaleNormal="100" topLeftCell="A1" workbookViewId="0">
      <selection activeCell="A2" activeCellId="0" sqref="A2:D2"/>
    </sheetView>
  </sheetViews>
  <sheetFormatPr defaultRowHeight="13.5" defaultColWidth="9.000137329101562" x14ac:dyDescent="0.15"/>
  <cols>
    <col min="1" max="1" width="47.625" customWidth="1" style="115"/>
    <col min="2" max="4" width="14.25" customWidth="1" style="115"/>
    <col min="5" max="16384" width="9.0" style="115"/>
  </cols>
  <sheetData>
    <row r="1" spans="1:1" s="2" customFormat="1" ht="24.0" customHeight="1" x14ac:dyDescent="0.15"/>
    <row r="2" spans="1:4" s="112" customFormat="1" ht="60.0" customHeight="1" x14ac:dyDescent="0.15">
      <c r="A2" s="768" t="s">
        <v>767</v>
      </c>
      <c r="B2" s="767"/>
      <c r="C2" s="767"/>
      <c r="D2" s="767"/>
    </row>
    <row r="3" spans="1:4" s="113" customFormat="1" ht="27.0" customHeight="1" x14ac:dyDescent="0.15">
      <c r="D3" s="118" t="s">
        <v>1</v>
      </c>
    </row>
    <row r="4" spans="1:4" s="114" customFormat="1" ht="30.0" customHeight="1" x14ac:dyDescent="0.15">
      <c r="A4" s="119" t="s">
        <v>452</v>
      </c>
      <c r="B4" s="120" t="s">
        <v>768</v>
      </c>
      <c r="C4" s="120" t="s">
        <v>5</v>
      </c>
      <c r="D4" s="120" t="s">
        <v>510</v>
      </c>
    </row>
    <row r="5" spans="1:4" ht="24.0" customHeight="1" x14ac:dyDescent="0.15">
      <c r="A5" s="121" t="s">
        <v>769</v>
      </c>
      <c r="B5" s="122"/>
      <c r="C5" s="122"/>
      <c r="D5" s="122"/>
    </row>
    <row r="6" spans="1:4" ht="24.0" customHeight="1" x14ac:dyDescent="0.15">
      <c r="A6" s="123" t="s">
        <v>770</v>
      </c>
      <c r="B6" s="122"/>
      <c r="C6" s="122"/>
      <c r="D6" s="122"/>
    </row>
    <row r="7" spans="1:4" ht="24.0" customHeight="1" x14ac:dyDescent="0.15">
      <c r="A7" s="124" t="s">
        <v>771</v>
      </c>
      <c r="B7" s="122"/>
      <c r="C7" s="122"/>
      <c r="D7" s="122"/>
    </row>
    <row r="8" spans="1:4" ht="24.0" customHeight="1" x14ac:dyDescent="0.15">
      <c r="A8" s="124" t="s">
        <v>772</v>
      </c>
      <c r="B8" s="122"/>
      <c r="C8" s="122"/>
      <c r="D8" s="122"/>
    </row>
    <row r="9" spans="1:4" ht="24.0" customHeight="1" x14ac:dyDescent="0.15">
      <c r="A9" s="124" t="s">
        <v>773</v>
      </c>
      <c r="B9" s="122"/>
      <c r="C9" s="122"/>
      <c r="D9" s="122"/>
    </row>
    <row r="10" spans="1:4" ht="24.0" customHeight="1" x14ac:dyDescent="0.15">
      <c r="A10" s="123"/>
      <c r="B10" s="125"/>
      <c r="C10" s="126"/>
      <c r="D10" s="127"/>
    </row>
    <row r="11" spans="1:4" ht="24.0" customHeight="1" x14ac:dyDescent="0.15">
      <c r="A11" s="128" t="s">
        <v>394</v>
      </c>
      <c r="B11" s="129"/>
      <c r="C11" s="129"/>
      <c r="D11" s="127"/>
    </row>
    <row r="12" spans="1:1" ht="24.0" customHeight="1" x14ac:dyDescent="0.15">
      <c r="A12" s="115" t="s">
        <v>445</v>
      </c>
    </row>
    <row r="13" spans="1:1" ht="24.0" customHeight="1" x14ac:dyDescent="0.15"/>
    <row r="14" spans="1:1" ht="15.75" customHeight="1" x14ac:dyDescent="0.15"/>
    <row r="15" spans="1:1" ht="15.75" customHeight="1" x14ac:dyDescent="0.15"/>
    <row r="16" spans="1:1" ht="15.75" customHeight="1" x14ac:dyDescent="0.15"/>
    <row r="17" spans="1:1" ht="15.75" customHeight="1" x14ac:dyDescent="0.15"/>
    <row r="18" spans="1:1" ht="15.75" customHeight="1" x14ac:dyDescent="0.15"/>
    <row r="19" spans="1:1" ht="15.75" customHeight="1" x14ac:dyDescent="0.15"/>
    <row r="20" spans="1:1" ht="15.75" customHeight="1" x14ac:dyDescent="0.15"/>
    <row r="21" spans="1:1" ht="15.75" customHeight="1" x14ac:dyDescent="0.15"/>
    <row r="22" spans="1:1" ht="15.75" customHeight="1" x14ac:dyDescent="0.15"/>
    <row r="23" spans="1:1" ht="15.75" customHeight="1" x14ac:dyDescent="0.15"/>
    <row r="24" spans="1:1" ht="15.75" customHeight="1" x14ac:dyDescent="0.15"/>
    <row r="25" spans="1:1" ht="15.75" customHeight="1" x14ac:dyDescent="0.15"/>
    <row r="26" spans="1:1" ht="15.75" customHeight="1" x14ac:dyDescent="0.15"/>
    <row r="27" spans="1:1" ht="15.75" customHeight="1" x14ac:dyDescent="0.15"/>
    <row r="28" spans="1:1" ht="15.75" customHeight="1" x14ac:dyDescent="0.15"/>
    <row r="29" spans="1:1" ht="15.75" customHeight="1" x14ac:dyDescent="0.15"/>
    <row r="30" spans="1:1" ht="15.75" customHeight="1" x14ac:dyDescent="0.15"/>
    <row r="31" spans="1:1" ht="15.75" customHeight="1" x14ac:dyDescent="0.15"/>
    <row r="32" spans="1:1" ht="15.75" customHeight="1" x14ac:dyDescent="0.15"/>
    <row r="33" spans="1:1" ht="15.75" customHeight="1" x14ac:dyDescent="0.15"/>
    <row r="34" spans="1:1" ht="15.75" customHeight="1" x14ac:dyDescent="0.15"/>
    <row r="35" spans="1:1" ht="15.75" customHeight="1" x14ac:dyDescent="0.15"/>
    <row r="36" spans="1:1" ht="15.75" customHeight="1" x14ac:dyDescent="0.15"/>
    <row r="37" spans="1:1" ht="15.75" customHeight="1" x14ac:dyDescent="0.15"/>
    <row r="38" spans="1:1" ht="15.75" customHeight="1" x14ac:dyDescent="0.15"/>
    <row r="39" spans="1:1" ht="15.75" customHeight="1" x14ac:dyDescent="0.15"/>
    <row r="40" spans="1:1" ht="15.75" customHeight="1" x14ac:dyDescent="0.15"/>
    <row r="41" spans="1:1" ht="15.75" customHeight="1" x14ac:dyDescent="0.15"/>
    <row r="42" spans="1:1" ht="15.75" customHeight="1" x14ac:dyDescent="0.15"/>
    <row r="43" spans="1:1" ht="15.75" customHeight="1" x14ac:dyDescent="0.15"/>
    <row r="44" spans="1:1" ht="15.75" customHeight="1" x14ac:dyDescent="0.15"/>
    <row r="45" spans="1:1" ht="15.75" customHeight="1" x14ac:dyDescent="0.15"/>
    <row r="46" spans="1:1" ht="15.75" customHeight="1" x14ac:dyDescent="0.15"/>
    <row r="47" spans="1:1" ht="15.75" customHeight="1" x14ac:dyDescent="0.15"/>
    <row r="48" spans="1:1" ht="15.75" customHeight="1" x14ac:dyDescent="0.15"/>
    <row r="49" spans="1:1" ht="15.75" customHeight="1" x14ac:dyDescent="0.15"/>
    <row r="50" spans="1:1" ht="15.75" customHeight="1" x14ac:dyDescent="0.15"/>
    <row r="51" spans="1:1" ht="15.75" customHeight="1" x14ac:dyDescent="0.15"/>
    <row r="52" spans="1:1" ht="15.75" customHeight="1" x14ac:dyDescent="0.15"/>
    <row r="53" spans="1:1" ht="15.75" customHeight="1" x14ac:dyDescent="0.15"/>
    <row r="54" spans="1:1" ht="15.75" customHeight="1" x14ac:dyDescent="0.15"/>
    <row r="55" spans="1:1" ht="15.75" customHeight="1" x14ac:dyDescent="0.15"/>
    <row r="56" spans="1:1" ht="15.75" customHeight="1" x14ac:dyDescent="0.15"/>
    <row r="57" spans="1:1" ht="15.75" customHeight="1" x14ac:dyDescent="0.15"/>
    <row r="58" spans="1:1" ht="15.75" customHeight="1" x14ac:dyDescent="0.15"/>
    <row r="59" spans="1:1" ht="15.75" customHeight="1" x14ac:dyDescent="0.15"/>
    <row r="60" spans="1:1" ht="15.75" customHeight="1" x14ac:dyDescent="0.15"/>
    <row r="61" spans="1:1" ht="15.75" customHeight="1" x14ac:dyDescent="0.15"/>
    <row r="62" spans="1:1" ht="15.75" customHeight="1" x14ac:dyDescent="0.15"/>
    <row r="63" spans="1:1" ht="15.75" customHeight="1" x14ac:dyDescent="0.15"/>
    <row r="64" spans="1:1" ht="15.75" customHeight="1" x14ac:dyDescent="0.15"/>
    <row r="65" spans="1:1" ht="15.75" customHeight="1" x14ac:dyDescent="0.15"/>
    <row r="66" spans="1:1" ht="15.75" customHeight="1" x14ac:dyDescent="0.15"/>
    <row r="67" spans="1:1" ht="15.75" customHeight="1" x14ac:dyDescent="0.15"/>
    <row r="68" spans="1:1" ht="15.75" customHeight="1" x14ac:dyDescent="0.15"/>
    <row r="69" spans="1:1" ht="15.75" customHeight="1" x14ac:dyDescent="0.15"/>
    <row r="70" spans="1:1" ht="15.75" customHeight="1" x14ac:dyDescent="0.15"/>
    <row r="71" spans="1:1" ht="15.75" customHeight="1" x14ac:dyDescent="0.15"/>
    <row r="72" spans="1:1" ht="15.75" customHeight="1" x14ac:dyDescent="0.15"/>
    <row r="73" spans="1:1" ht="15.75" customHeight="1" x14ac:dyDescent="0.15"/>
    <row r="74" spans="1:1" ht="15.75" customHeight="1" x14ac:dyDescent="0.15"/>
    <row r="75" spans="1:1" ht="15.75" customHeight="1" x14ac:dyDescent="0.15"/>
    <row r="76" spans="1:1" ht="15.75" customHeight="1" x14ac:dyDescent="0.15"/>
    <row r="77" spans="1:1" ht="15.75" customHeight="1" x14ac:dyDescent="0.15"/>
    <row r="78" spans="1:1" ht="15.75" customHeight="1" x14ac:dyDescent="0.15"/>
  </sheetData>
  <mergeCells count="1">
    <mergeCell ref="A2:D2"/>
  </mergeCells>
  <phoneticPr fontId="0" type="noConversion"/>
  <pageMargins left="0.6999125161508876" right="0.6999125161508876" top="0.7499062639521802" bottom="0.7499062639521802" header="0.2999625102741512" footer="0.2999625102741512"/>
  <pageSetup paperSize="9" scale="98"/>
  <extLst>
    <ext uri="{2D9387EB-5337-4D45-933B-B4D357D02E09}">
      <gutter val="0.0" pos="0"/>
    </ext>
  </extLst>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P9"/>
  <sheetViews>
    <sheetView zoomScaleNormal="100" topLeftCell="A1" workbookViewId="0">
      <selection activeCell="B16" activeCellId="0" sqref="B16"/>
    </sheetView>
  </sheetViews>
  <sheetFormatPr defaultRowHeight="13.5" defaultColWidth="9.000137329101562" x14ac:dyDescent="0.15"/>
  <cols>
    <col min="1" max="1" width="9.75" customWidth="1"/>
    <col min="2" max="2" width="11.25" customWidth="1"/>
    <col min="3" max="3" width="12.5" customWidth="1"/>
    <col min="4" max="4" width="13.0" customWidth="1"/>
    <col min="5" max="5" width="13.25" customWidth="1"/>
    <col min="6" max="6" width="10.125" customWidth="1"/>
    <col min="7" max="7" width="12.25" customWidth="1"/>
    <col min="8" max="8" width="14.0" customWidth="1"/>
    <col min="9" max="255" width="9.0"/>
    <col min="256" max="256" width="8.875" customWidth="1"/>
    <col min="257" max="257" width="9.75" customWidth="1"/>
    <col min="258" max="258" width="11.25" customWidth="1"/>
    <col min="259" max="259" width="12.5" customWidth="1"/>
    <col min="260" max="260" width="13.0" customWidth="1"/>
    <col min="261" max="261" width="13.25" customWidth="1"/>
    <col min="262" max="262" width="10.125" customWidth="1"/>
    <col min="263" max="263" width="12.25" customWidth="1"/>
    <col min="264" max="264" width="14.0" customWidth="1"/>
    <col min="265" max="511" width="9.0"/>
    <col min="512" max="512" width="8.875" customWidth="1"/>
    <col min="513" max="513" width="9.75" customWidth="1"/>
    <col min="514" max="514" width="11.25" customWidth="1"/>
    <col min="515" max="515" width="12.5" customWidth="1"/>
    <col min="516" max="516" width="13.0" customWidth="1"/>
    <col min="517" max="517" width="13.25" customWidth="1"/>
    <col min="518" max="518" width="10.125" customWidth="1"/>
    <col min="519" max="519" width="12.25" customWidth="1"/>
    <col min="520" max="520" width="14.0" customWidth="1"/>
    <col min="521" max="767" width="9.0"/>
    <col min="768" max="768" width="8.875" customWidth="1"/>
    <col min="769" max="769" width="9.75" customWidth="1"/>
    <col min="770" max="770" width="11.25" customWidth="1"/>
    <col min="771" max="771" width="12.5" customWidth="1"/>
    <col min="772" max="772" width="13.0" customWidth="1"/>
    <col min="773" max="773" width="13.25" customWidth="1"/>
    <col min="774" max="774" width="10.125" customWidth="1"/>
    <col min="775" max="775" width="12.25" customWidth="1"/>
    <col min="776" max="776" width="14.0" customWidth="1"/>
    <col min="777" max="1023" width="9.0"/>
    <col min="1024" max="1024" width="8.875" customWidth="1"/>
    <col min="1025" max="1025" width="9.75" customWidth="1"/>
    <col min="1026" max="1026" width="11.25" customWidth="1"/>
    <col min="1027" max="1027" width="12.5" customWidth="1"/>
    <col min="1028" max="1028" width="13.0" customWidth="1"/>
    <col min="1029" max="1029" width="13.25" customWidth="1"/>
    <col min="1030" max="1030" width="10.125" customWidth="1"/>
    <col min="1031" max="1031" width="12.25" customWidth="1"/>
    <col min="1032" max="1032" width="14.0" customWidth="1"/>
    <col min="1033" max="1279" width="9.0"/>
    <col min="1280" max="1280" width="8.875" customWidth="1"/>
    <col min="1281" max="1281" width="9.75" customWidth="1"/>
    <col min="1282" max="1282" width="11.25" customWidth="1"/>
    <col min="1283" max="1283" width="12.5" customWidth="1"/>
    <col min="1284" max="1284" width="13.0" customWidth="1"/>
    <col min="1285" max="1285" width="13.25" customWidth="1"/>
    <col min="1286" max="1286" width="10.125" customWidth="1"/>
    <col min="1287" max="1287" width="12.25" customWidth="1"/>
    <col min="1288" max="1288" width="14.0" customWidth="1"/>
    <col min="1289" max="1535" width="9.0"/>
    <col min="1536" max="1536" width="8.875" customWidth="1"/>
    <col min="1537" max="1537" width="9.75" customWidth="1"/>
    <col min="1538" max="1538" width="11.25" customWidth="1"/>
    <col min="1539" max="1539" width="12.5" customWidth="1"/>
    <col min="1540" max="1540" width="13.0" customWidth="1"/>
    <col min="1541" max="1541" width="13.25" customWidth="1"/>
    <col min="1542" max="1542" width="10.125" customWidth="1"/>
    <col min="1543" max="1543" width="12.25" customWidth="1"/>
    <col min="1544" max="1544" width="14.0" customWidth="1"/>
    <col min="1545" max="1791" width="9.0"/>
    <col min="1792" max="1792" width="8.875" customWidth="1"/>
    <col min="1793" max="1793" width="9.75" customWidth="1"/>
    <col min="1794" max="1794" width="11.25" customWidth="1"/>
    <col min="1795" max="1795" width="12.5" customWidth="1"/>
    <col min="1796" max="1796" width="13.0" customWidth="1"/>
    <col min="1797" max="1797" width="13.25" customWidth="1"/>
    <col min="1798" max="1798" width="10.125" customWidth="1"/>
    <col min="1799" max="1799" width="12.25" customWidth="1"/>
    <col min="1800" max="1800" width="14.0" customWidth="1"/>
    <col min="1801" max="2047" width="9.0"/>
    <col min="2048" max="2048" width="8.875" customWidth="1"/>
    <col min="2049" max="2049" width="9.75" customWidth="1"/>
    <col min="2050" max="2050" width="11.25" customWidth="1"/>
    <col min="2051" max="2051" width="12.5" customWidth="1"/>
    <col min="2052" max="2052" width="13.0" customWidth="1"/>
    <col min="2053" max="2053" width="13.25" customWidth="1"/>
    <col min="2054" max="2054" width="10.125" customWidth="1"/>
    <col min="2055" max="2055" width="12.25" customWidth="1"/>
    <col min="2056" max="2056" width="14.0" customWidth="1"/>
    <col min="2057" max="2303" width="9.0"/>
    <col min="2304" max="2304" width="8.875" customWidth="1"/>
    <col min="2305" max="2305" width="9.75" customWidth="1"/>
    <col min="2306" max="2306" width="11.25" customWidth="1"/>
    <col min="2307" max="2307" width="12.5" customWidth="1"/>
    <col min="2308" max="2308" width="13.0" customWidth="1"/>
    <col min="2309" max="2309" width="13.25" customWidth="1"/>
    <col min="2310" max="2310" width="10.125" customWidth="1"/>
    <col min="2311" max="2311" width="12.25" customWidth="1"/>
    <col min="2312" max="2312" width="14.0" customWidth="1"/>
    <col min="2313" max="2559" width="9.0"/>
    <col min="2560" max="2560" width="8.875" customWidth="1"/>
    <col min="2561" max="2561" width="9.75" customWidth="1"/>
    <col min="2562" max="2562" width="11.25" customWidth="1"/>
    <col min="2563" max="2563" width="12.5" customWidth="1"/>
    <col min="2564" max="2564" width="13.0" customWidth="1"/>
    <col min="2565" max="2565" width="13.25" customWidth="1"/>
    <col min="2566" max="2566" width="10.125" customWidth="1"/>
    <col min="2567" max="2567" width="12.25" customWidth="1"/>
    <col min="2568" max="2568" width="14.0" customWidth="1"/>
    <col min="2569" max="2815" width="9.0"/>
    <col min="2816" max="2816" width="8.875" customWidth="1"/>
    <col min="2817" max="2817" width="9.75" customWidth="1"/>
    <col min="2818" max="2818" width="11.25" customWidth="1"/>
    <col min="2819" max="2819" width="12.5" customWidth="1"/>
    <col min="2820" max="2820" width="13.0" customWidth="1"/>
    <col min="2821" max="2821" width="13.25" customWidth="1"/>
    <col min="2822" max="2822" width="10.125" customWidth="1"/>
    <col min="2823" max="2823" width="12.25" customWidth="1"/>
    <col min="2824" max="2824" width="14.0" customWidth="1"/>
    <col min="2825" max="3071" width="9.0"/>
    <col min="3072" max="3072" width="8.875" customWidth="1"/>
    <col min="3073" max="3073" width="9.75" customWidth="1"/>
    <col min="3074" max="3074" width="11.25" customWidth="1"/>
    <col min="3075" max="3075" width="12.5" customWidth="1"/>
    <col min="3076" max="3076" width="13.0" customWidth="1"/>
    <col min="3077" max="3077" width="13.25" customWidth="1"/>
    <col min="3078" max="3078" width="10.125" customWidth="1"/>
    <col min="3079" max="3079" width="12.25" customWidth="1"/>
    <col min="3080" max="3080" width="14.0" customWidth="1"/>
    <col min="3081" max="3327" width="9.0"/>
    <col min="3328" max="3328" width="8.875" customWidth="1"/>
    <col min="3329" max="3329" width="9.75" customWidth="1"/>
    <col min="3330" max="3330" width="11.25" customWidth="1"/>
    <col min="3331" max="3331" width="12.5" customWidth="1"/>
    <col min="3332" max="3332" width="13.0" customWidth="1"/>
    <col min="3333" max="3333" width="13.25" customWidth="1"/>
    <col min="3334" max="3334" width="10.125" customWidth="1"/>
    <col min="3335" max="3335" width="12.25" customWidth="1"/>
    <col min="3336" max="3336" width="14.0" customWidth="1"/>
    <col min="3337" max="3583" width="9.0"/>
    <col min="3584" max="3584" width="8.875" customWidth="1"/>
    <col min="3585" max="3585" width="9.75" customWidth="1"/>
    <col min="3586" max="3586" width="11.25" customWidth="1"/>
    <col min="3587" max="3587" width="12.5" customWidth="1"/>
    <col min="3588" max="3588" width="13.0" customWidth="1"/>
    <col min="3589" max="3589" width="13.25" customWidth="1"/>
    <col min="3590" max="3590" width="10.125" customWidth="1"/>
    <col min="3591" max="3591" width="12.25" customWidth="1"/>
    <col min="3592" max="3592" width="14.0" customWidth="1"/>
    <col min="3593" max="3839" width="9.0"/>
    <col min="3840" max="3840" width="8.875" customWidth="1"/>
    <col min="3841" max="3841" width="9.75" customWidth="1"/>
    <col min="3842" max="3842" width="11.25" customWidth="1"/>
    <col min="3843" max="3843" width="12.5" customWidth="1"/>
    <col min="3844" max="3844" width="13.0" customWidth="1"/>
    <col min="3845" max="3845" width="13.25" customWidth="1"/>
    <col min="3846" max="3846" width="10.125" customWidth="1"/>
    <col min="3847" max="3847" width="12.25" customWidth="1"/>
    <col min="3848" max="3848" width="14.0" customWidth="1"/>
    <col min="3849" max="4095" width="9.0"/>
    <col min="4096" max="4096" width="8.875" customWidth="1"/>
    <col min="4097" max="4097" width="9.75" customWidth="1"/>
    <col min="4098" max="4098" width="11.25" customWidth="1"/>
    <col min="4099" max="4099" width="12.5" customWidth="1"/>
    <col min="4100" max="4100" width="13.0" customWidth="1"/>
    <col min="4101" max="4101" width="13.25" customWidth="1"/>
    <col min="4102" max="4102" width="10.125" customWidth="1"/>
    <col min="4103" max="4103" width="12.25" customWidth="1"/>
    <col min="4104" max="4104" width="14.0" customWidth="1"/>
    <col min="4105" max="4351" width="9.0"/>
    <col min="4352" max="4352" width="8.875" customWidth="1"/>
    <col min="4353" max="4353" width="9.75" customWidth="1"/>
    <col min="4354" max="4354" width="11.25" customWidth="1"/>
    <col min="4355" max="4355" width="12.5" customWidth="1"/>
    <col min="4356" max="4356" width="13.0" customWidth="1"/>
    <col min="4357" max="4357" width="13.25" customWidth="1"/>
    <col min="4358" max="4358" width="10.125" customWidth="1"/>
    <col min="4359" max="4359" width="12.25" customWidth="1"/>
    <col min="4360" max="4360" width="14.0" customWidth="1"/>
    <col min="4361" max="4607" width="9.0"/>
    <col min="4608" max="4608" width="8.875" customWidth="1"/>
    <col min="4609" max="4609" width="9.75" customWidth="1"/>
    <col min="4610" max="4610" width="11.25" customWidth="1"/>
    <col min="4611" max="4611" width="12.5" customWidth="1"/>
    <col min="4612" max="4612" width="13.0" customWidth="1"/>
    <col min="4613" max="4613" width="13.25" customWidth="1"/>
    <col min="4614" max="4614" width="10.125" customWidth="1"/>
    <col min="4615" max="4615" width="12.25" customWidth="1"/>
    <col min="4616" max="4616" width="14.0" customWidth="1"/>
    <col min="4617" max="4863" width="9.0"/>
    <col min="4864" max="4864" width="8.875" customWidth="1"/>
    <col min="4865" max="4865" width="9.75" customWidth="1"/>
    <col min="4866" max="4866" width="11.25" customWidth="1"/>
    <col min="4867" max="4867" width="12.5" customWidth="1"/>
    <col min="4868" max="4868" width="13.0" customWidth="1"/>
    <col min="4869" max="4869" width="13.25" customWidth="1"/>
    <col min="4870" max="4870" width="10.125" customWidth="1"/>
    <col min="4871" max="4871" width="12.25" customWidth="1"/>
    <col min="4872" max="4872" width="14.0" customWidth="1"/>
    <col min="4873" max="5119" width="9.0"/>
    <col min="5120" max="5120" width="8.875" customWidth="1"/>
    <col min="5121" max="5121" width="9.75" customWidth="1"/>
    <col min="5122" max="5122" width="11.25" customWidth="1"/>
    <col min="5123" max="5123" width="12.5" customWidth="1"/>
    <col min="5124" max="5124" width="13.0" customWidth="1"/>
    <col min="5125" max="5125" width="13.25" customWidth="1"/>
    <col min="5126" max="5126" width="10.125" customWidth="1"/>
    <col min="5127" max="5127" width="12.25" customWidth="1"/>
    <col min="5128" max="5128" width="14.0" customWidth="1"/>
    <col min="5129" max="5375" width="9.0"/>
    <col min="5376" max="5376" width="8.875" customWidth="1"/>
    <col min="5377" max="5377" width="9.75" customWidth="1"/>
    <col min="5378" max="5378" width="11.25" customWidth="1"/>
    <col min="5379" max="5379" width="12.5" customWidth="1"/>
    <col min="5380" max="5380" width="13.0" customWidth="1"/>
    <col min="5381" max="5381" width="13.25" customWidth="1"/>
    <col min="5382" max="5382" width="10.125" customWidth="1"/>
    <col min="5383" max="5383" width="12.25" customWidth="1"/>
    <col min="5384" max="5384" width="14.0" customWidth="1"/>
    <col min="5385" max="5631" width="9.0"/>
    <col min="5632" max="5632" width="8.875" customWidth="1"/>
    <col min="5633" max="5633" width="9.75" customWidth="1"/>
    <col min="5634" max="5634" width="11.25" customWidth="1"/>
    <col min="5635" max="5635" width="12.5" customWidth="1"/>
    <col min="5636" max="5636" width="13.0" customWidth="1"/>
    <col min="5637" max="5637" width="13.25" customWidth="1"/>
    <col min="5638" max="5638" width="10.125" customWidth="1"/>
    <col min="5639" max="5639" width="12.25" customWidth="1"/>
    <col min="5640" max="5640" width="14.0" customWidth="1"/>
    <col min="5641" max="5887" width="9.0"/>
    <col min="5888" max="5888" width="8.875" customWidth="1"/>
    <col min="5889" max="5889" width="9.75" customWidth="1"/>
    <col min="5890" max="5890" width="11.25" customWidth="1"/>
    <col min="5891" max="5891" width="12.5" customWidth="1"/>
    <col min="5892" max="5892" width="13.0" customWidth="1"/>
    <col min="5893" max="5893" width="13.25" customWidth="1"/>
    <col min="5894" max="5894" width="10.125" customWidth="1"/>
    <col min="5895" max="5895" width="12.25" customWidth="1"/>
    <col min="5896" max="5896" width="14.0" customWidth="1"/>
    <col min="5897" max="6143" width="9.0"/>
    <col min="6144" max="6144" width="8.875" customWidth="1"/>
    <col min="6145" max="6145" width="9.75" customWidth="1"/>
    <col min="6146" max="6146" width="11.25" customWidth="1"/>
    <col min="6147" max="6147" width="12.5" customWidth="1"/>
    <col min="6148" max="6148" width="13.0" customWidth="1"/>
    <col min="6149" max="6149" width="13.25" customWidth="1"/>
    <col min="6150" max="6150" width="10.125" customWidth="1"/>
    <col min="6151" max="6151" width="12.25" customWidth="1"/>
    <col min="6152" max="6152" width="14.0" customWidth="1"/>
    <col min="6153" max="6399" width="9.0"/>
    <col min="6400" max="6400" width="8.875" customWidth="1"/>
    <col min="6401" max="6401" width="9.75" customWidth="1"/>
    <col min="6402" max="6402" width="11.25" customWidth="1"/>
    <col min="6403" max="6403" width="12.5" customWidth="1"/>
    <col min="6404" max="6404" width="13.0" customWidth="1"/>
    <col min="6405" max="6405" width="13.25" customWidth="1"/>
    <col min="6406" max="6406" width="10.125" customWidth="1"/>
    <col min="6407" max="6407" width="12.25" customWidth="1"/>
    <col min="6408" max="6408" width="14.0" customWidth="1"/>
    <col min="6409" max="6655" width="9.0"/>
    <col min="6656" max="6656" width="8.875" customWidth="1"/>
    <col min="6657" max="6657" width="9.75" customWidth="1"/>
    <col min="6658" max="6658" width="11.25" customWidth="1"/>
    <col min="6659" max="6659" width="12.5" customWidth="1"/>
    <col min="6660" max="6660" width="13.0" customWidth="1"/>
    <col min="6661" max="6661" width="13.25" customWidth="1"/>
    <col min="6662" max="6662" width="10.125" customWidth="1"/>
    <col min="6663" max="6663" width="12.25" customWidth="1"/>
    <col min="6664" max="6664" width="14.0" customWidth="1"/>
    <col min="6665" max="6911" width="9.0"/>
    <col min="6912" max="6912" width="8.875" customWidth="1"/>
    <col min="6913" max="6913" width="9.75" customWidth="1"/>
    <col min="6914" max="6914" width="11.25" customWidth="1"/>
    <col min="6915" max="6915" width="12.5" customWidth="1"/>
    <col min="6916" max="6916" width="13.0" customWidth="1"/>
    <col min="6917" max="6917" width="13.25" customWidth="1"/>
    <col min="6918" max="6918" width="10.125" customWidth="1"/>
    <col min="6919" max="6919" width="12.25" customWidth="1"/>
    <col min="6920" max="6920" width="14.0" customWidth="1"/>
    <col min="6921" max="7167" width="9.0"/>
    <col min="7168" max="7168" width="8.875" customWidth="1"/>
    <col min="7169" max="7169" width="9.75" customWidth="1"/>
    <col min="7170" max="7170" width="11.25" customWidth="1"/>
    <col min="7171" max="7171" width="12.5" customWidth="1"/>
    <col min="7172" max="7172" width="13.0" customWidth="1"/>
    <col min="7173" max="7173" width="13.25" customWidth="1"/>
    <col min="7174" max="7174" width="10.125" customWidth="1"/>
    <col min="7175" max="7175" width="12.25" customWidth="1"/>
    <col min="7176" max="7176" width="14.0" customWidth="1"/>
    <col min="7177" max="7423" width="9.0"/>
    <col min="7424" max="7424" width="8.875" customWidth="1"/>
    <col min="7425" max="7425" width="9.75" customWidth="1"/>
    <col min="7426" max="7426" width="11.25" customWidth="1"/>
    <col min="7427" max="7427" width="12.5" customWidth="1"/>
    <col min="7428" max="7428" width="13.0" customWidth="1"/>
    <col min="7429" max="7429" width="13.25" customWidth="1"/>
    <col min="7430" max="7430" width="10.125" customWidth="1"/>
    <col min="7431" max="7431" width="12.25" customWidth="1"/>
    <col min="7432" max="7432" width="14.0" customWidth="1"/>
    <col min="7433" max="7679" width="9.0"/>
    <col min="7680" max="7680" width="8.875" customWidth="1"/>
    <col min="7681" max="7681" width="9.75" customWidth="1"/>
    <col min="7682" max="7682" width="11.25" customWidth="1"/>
    <col min="7683" max="7683" width="12.5" customWidth="1"/>
    <col min="7684" max="7684" width="13.0" customWidth="1"/>
    <col min="7685" max="7685" width="13.25" customWidth="1"/>
    <col min="7686" max="7686" width="10.125" customWidth="1"/>
    <col min="7687" max="7687" width="12.25" customWidth="1"/>
    <col min="7688" max="7688" width="14.0" customWidth="1"/>
    <col min="7689" max="7935" width="9.0"/>
    <col min="7936" max="7936" width="8.875" customWidth="1"/>
    <col min="7937" max="7937" width="9.75" customWidth="1"/>
    <col min="7938" max="7938" width="11.25" customWidth="1"/>
    <col min="7939" max="7939" width="12.5" customWidth="1"/>
    <col min="7940" max="7940" width="13.0" customWidth="1"/>
    <col min="7941" max="7941" width="13.25" customWidth="1"/>
    <col min="7942" max="7942" width="10.125" customWidth="1"/>
    <col min="7943" max="7943" width="12.25" customWidth="1"/>
    <col min="7944" max="7944" width="14.0" customWidth="1"/>
    <col min="7945" max="8191" width="9.0"/>
    <col min="8192" max="8192" width="8.875" customWidth="1"/>
    <col min="8193" max="8193" width="9.75" customWidth="1"/>
    <col min="8194" max="8194" width="11.25" customWidth="1"/>
    <col min="8195" max="8195" width="12.5" customWidth="1"/>
    <col min="8196" max="8196" width="13.0" customWidth="1"/>
    <col min="8197" max="8197" width="13.25" customWidth="1"/>
    <col min="8198" max="8198" width="10.125" customWidth="1"/>
    <col min="8199" max="8199" width="12.25" customWidth="1"/>
    <col min="8200" max="8200" width="14.0" customWidth="1"/>
    <col min="8201" max="8447" width="9.0"/>
    <col min="8448" max="8448" width="8.875" customWidth="1"/>
    <col min="8449" max="8449" width="9.75" customWidth="1"/>
    <col min="8450" max="8450" width="11.25" customWidth="1"/>
    <col min="8451" max="8451" width="12.5" customWidth="1"/>
    <col min="8452" max="8452" width="13.0" customWidth="1"/>
    <col min="8453" max="8453" width="13.25" customWidth="1"/>
    <col min="8454" max="8454" width="10.125" customWidth="1"/>
    <col min="8455" max="8455" width="12.25" customWidth="1"/>
    <col min="8456" max="8456" width="14.0" customWidth="1"/>
    <col min="8457" max="8703" width="9.0"/>
    <col min="8704" max="8704" width="8.875" customWidth="1"/>
    <col min="8705" max="8705" width="9.75" customWidth="1"/>
    <col min="8706" max="8706" width="11.25" customWidth="1"/>
    <col min="8707" max="8707" width="12.5" customWidth="1"/>
    <col min="8708" max="8708" width="13.0" customWidth="1"/>
    <col min="8709" max="8709" width="13.25" customWidth="1"/>
    <col min="8710" max="8710" width="10.125" customWidth="1"/>
    <col min="8711" max="8711" width="12.25" customWidth="1"/>
    <col min="8712" max="8712" width="14.0" customWidth="1"/>
    <col min="8713" max="8959" width="9.0"/>
    <col min="8960" max="8960" width="8.875" customWidth="1"/>
    <col min="8961" max="8961" width="9.75" customWidth="1"/>
    <col min="8962" max="8962" width="11.25" customWidth="1"/>
    <col min="8963" max="8963" width="12.5" customWidth="1"/>
    <col min="8964" max="8964" width="13.0" customWidth="1"/>
    <col min="8965" max="8965" width="13.25" customWidth="1"/>
    <col min="8966" max="8966" width="10.125" customWidth="1"/>
    <col min="8967" max="8967" width="12.25" customWidth="1"/>
    <col min="8968" max="8968" width="14.0" customWidth="1"/>
    <col min="8969" max="9215" width="9.0"/>
    <col min="9216" max="9216" width="8.875" customWidth="1"/>
    <col min="9217" max="9217" width="9.75" customWidth="1"/>
    <col min="9218" max="9218" width="11.25" customWidth="1"/>
    <col min="9219" max="9219" width="12.5" customWidth="1"/>
    <col min="9220" max="9220" width="13.0" customWidth="1"/>
    <col min="9221" max="9221" width="13.25" customWidth="1"/>
    <col min="9222" max="9222" width="10.125" customWidth="1"/>
    <col min="9223" max="9223" width="12.25" customWidth="1"/>
    <col min="9224" max="9224" width="14.0" customWidth="1"/>
    <col min="9225" max="9471" width="9.0"/>
    <col min="9472" max="9472" width="8.875" customWidth="1"/>
    <col min="9473" max="9473" width="9.75" customWidth="1"/>
    <col min="9474" max="9474" width="11.25" customWidth="1"/>
    <col min="9475" max="9475" width="12.5" customWidth="1"/>
    <col min="9476" max="9476" width="13.0" customWidth="1"/>
    <col min="9477" max="9477" width="13.25" customWidth="1"/>
    <col min="9478" max="9478" width="10.125" customWidth="1"/>
    <col min="9479" max="9479" width="12.25" customWidth="1"/>
    <col min="9480" max="9480" width="14.0" customWidth="1"/>
    <col min="9481" max="9727" width="9.0"/>
    <col min="9728" max="9728" width="8.875" customWidth="1"/>
    <col min="9729" max="9729" width="9.75" customWidth="1"/>
    <col min="9730" max="9730" width="11.25" customWidth="1"/>
    <col min="9731" max="9731" width="12.5" customWidth="1"/>
    <col min="9732" max="9732" width="13.0" customWidth="1"/>
    <col min="9733" max="9733" width="13.25" customWidth="1"/>
    <col min="9734" max="9734" width="10.125" customWidth="1"/>
    <col min="9735" max="9735" width="12.25" customWidth="1"/>
    <col min="9736" max="9736" width="14.0" customWidth="1"/>
    <col min="9737" max="9983" width="9.0"/>
    <col min="9984" max="9984" width="8.875" customWidth="1"/>
    <col min="9985" max="9985" width="9.75" customWidth="1"/>
    <col min="9986" max="9986" width="11.25" customWidth="1"/>
    <col min="9987" max="9987" width="12.5" customWidth="1"/>
    <col min="9988" max="9988" width="13.0" customWidth="1"/>
    <col min="9989" max="9989" width="13.25" customWidth="1"/>
    <col min="9990" max="9990" width="10.125" customWidth="1"/>
    <col min="9991" max="9991" width="12.25" customWidth="1"/>
    <col min="9992" max="9992" width="14.0" customWidth="1"/>
    <col min="9993" max="10239" width="9.0"/>
    <col min="10240" max="10240" width="8.875" customWidth="1"/>
    <col min="10241" max="10241" width="9.75" customWidth="1"/>
    <col min="10242" max="10242" width="11.25" customWidth="1"/>
    <col min="10243" max="10243" width="12.5" customWidth="1"/>
    <col min="10244" max="10244" width="13.0" customWidth="1"/>
    <col min="10245" max="10245" width="13.25" customWidth="1"/>
    <col min="10246" max="10246" width="10.125" customWidth="1"/>
    <col min="10247" max="10247" width="12.25" customWidth="1"/>
    <col min="10248" max="10248" width="14.0" customWidth="1"/>
    <col min="10249" max="10495" width="9.0"/>
    <col min="10496" max="10496" width="8.875" customWidth="1"/>
    <col min="10497" max="10497" width="9.75" customWidth="1"/>
    <col min="10498" max="10498" width="11.25" customWidth="1"/>
    <col min="10499" max="10499" width="12.5" customWidth="1"/>
    <col min="10500" max="10500" width="13.0" customWidth="1"/>
    <col min="10501" max="10501" width="13.25" customWidth="1"/>
    <col min="10502" max="10502" width="10.125" customWidth="1"/>
    <col min="10503" max="10503" width="12.25" customWidth="1"/>
    <col min="10504" max="10504" width="14.0" customWidth="1"/>
    <col min="10505" max="10751" width="9.0"/>
    <col min="10752" max="10752" width="8.875" customWidth="1"/>
    <col min="10753" max="10753" width="9.75" customWidth="1"/>
    <col min="10754" max="10754" width="11.25" customWidth="1"/>
    <col min="10755" max="10755" width="12.5" customWidth="1"/>
    <col min="10756" max="10756" width="13.0" customWidth="1"/>
    <col min="10757" max="10757" width="13.25" customWidth="1"/>
    <col min="10758" max="10758" width="10.125" customWidth="1"/>
    <col min="10759" max="10759" width="12.25" customWidth="1"/>
    <col min="10760" max="10760" width="14.0" customWidth="1"/>
    <col min="10761" max="11007" width="9.0"/>
    <col min="11008" max="11008" width="8.875" customWidth="1"/>
    <col min="11009" max="11009" width="9.75" customWidth="1"/>
    <col min="11010" max="11010" width="11.25" customWidth="1"/>
    <col min="11011" max="11011" width="12.5" customWidth="1"/>
    <col min="11012" max="11012" width="13.0" customWidth="1"/>
    <col min="11013" max="11013" width="13.25" customWidth="1"/>
    <col min="11014" max="11014" width="10.125" customWidth="1"/>
    <col min="11015" max="11015" width="12.25" customWidth="1"/>
    <col min="11016" max="11016" width="14.0" customWidth="1"/>
    <col min="11017" max="11263" width="9.0"/>
    <col min="11264" max="11264" width="8.875" customWidth="1"/>
    <col min="11265" max="11265" width="9.75" customWidth="1"/>
    <col min="11266" max="11266" width="11.25" customWidth="1"/>
    <col min="11267" max="11267" width="12.5" customWidth="1"/>
    <col min="11268" max="11268" width="13.0" customWidth="1"/>
    <col min="11269" max="11269" width="13.25" customWidth="1"/>
    <col min="11270" max="11270" width="10.125" customWidth="1"/>
    <col min="11271" max="11271" width="12.25" customWidth="1"/>
    <col min="11272" max="11272" width="14.0" customWidth="1"/>
    <col min="11273" max="11519" width="9.0"/>
    <col min="11520" max="11520" width="8.875" customWidth="1"/>
    <col min="11521" max="11521" width="9.75" customWidth="1"/>
    <col min="11522" max="11522" width="11.25" customWidth="1"/>
    <col min="11523" max="11523" width="12.5" customWidth="1"/>
    <col min="11524" max="11524" width="13.0" customWidth="1"/>
    <col min="11525" max="11525" width="13.25" customWidth="1"/>
    <col min="11526" max="11526" width="10.125" customWidth="1"/>
    <col min="11527" max="11527" width="12.25" customWidth="1"/>
    <col min="11528" max="11528" width="14.0" customWidth="1"/>
    <col min="11529" max="11775" width="9.0"/>
    <col min="11776" max="11776" width="8.875" customWidth="1"/>
    <col min="11777" max="11777" width="9.75" customWidth="1"/>
    <col min="11778" max="11778" width="11.25" customWidth="1"/>
    <col min="11779" max="11779" width="12.5" customWidth="1"/>
    <col min="11780" max="11780" width="13.0" customWidth="1"/>
    <col min="11781" max="11781" width="13.25" customWidth="1"/>
    <col min="11782" max="11782" width="10.125" customWidth="1"/>
    <col min="11783" max="11783" width="12.25" customWidth="1"/>
    <col min="11784" max="11784" width="14.0" customWidth="1"/>
    <col min="11785" max="12031" width="9.0"/>
    <col min="12032" max="12032" width="8.875" customWidth="1"/>
    <col min="12033" max="12033" width="9.75" customWidth="1"/>
    <col min="12034" max="12034" width="11.25" customWidth="1"/>
    <col min="12035" max="12035" width="12.5" customWidth="1"/>
    <col min="12036" max="12036" width="13.0" customWidth="1"/>
    <col min="12037" max="12037" width="13.25" customWidth="1"/>
    <col min="12038" max="12038" width="10.125" customWidth="1"/>
    <col min="12039" max="12039" width="12.25" customWidth="1"/>
    <col min="12040" max="12040" width="14.0" customWidth="1"/>
    <col min="12041" max="12287" width="9.0"/>
    <col min="12288" max="12288" width="8.875" customWidth="1"/>
    <col min="12289" max="12289" width="9.75" customWidth="1"/>
    <col min="12290" max="12290" width="11.25" customWidth="1"/>
    <col min="12291" max="12291" width="12.5" customWidth="1"/>
    <col min="12292" max="12292" width="13.0" customWidth="1"/>
    <col min="12293" max="12293" width="13.25" customWidth="1"/>
    <col min="12294" max="12294" width="10.125" customWidth="1"/>
    <col min="12295" max="12295" width="12.25" customWidth="1"/>
    <col min="12296" max="12296" width="14.0" customWidth="1"/>
    <col min="12297" max="12543" width="9.0"/>
    <col min="12544" max="12544" width="8.875" customWidth="1"/>
    <col min="12545" max="12545" width="9.75" customWidth="1"/>
    <col min="12546" max="12546" width="11.25" customWidth="1"/>
    <col min="12547" max="12547" width="12.5" customWidth="1"/>
    <col min="12548" max="12548" width="13.0" customWidth="1"/>
    <col min="12549" max="12549" width="13.25" customWidth="1"/>
    <col min="12550" max="12550" width="10.125" customWidth="1"/>
    <col min="12551" max="12551" width="12.25" customWidth="1"/>
    <col min="12552" max="12552" width="14.0" customWidth="1"/>
    <col min="12553" max="12799" width="9.0"/>
    <col min="12800" max="12800" width="8.875" customWidth="1"/>
    <col min="12801" max="12801" width="9.75" customWidth="1"/>
    <col min="12802" max="12802" width="11.25" customWidth="1"/>
    <col min="12803" max="12803" width="12.5" customWidth="1"/>
    <col min="12804" max="12804" width="13.0" customWidth="1"/>
    <col min="12805" max="12805" width="13.25" customWidth="1"/>
    <col min="12806" max="12806" width="10.125" customWidth="1"/>
    <col min="12807" max="12807" width="12.25" customWidth="1"/>
    <col min="12808" max="12808" width="14.0" customWidth="1"/>
    <col min="12809" max="13055" width="9.0"/>
    <col min="13056" max="13056" width="8.875" customWidth="1"/>
    <col min="13057" max="13057" width="9.75" customWidth="1"/>
    <col min="13058" max="13058" width="11.25" customWidth="1"/>
    <col min="13059" max="13059" width="12.5" customWidth="1"/>
    <col min="13060" max="13060" width="13.0" customWidth="1"/>
    <col min="13061" max="13061" width="13.25" customWidth="1"/>
    <col min="13062" max="13062" width="10.125" customWidth="1"/>
    <col min="13063" max="13063" width="12.25" customWidth="1"/>
    <col min="13064" max="13064" width="14.0" customWidth="1"/>
    <col min="13065" max="13311" width="9.0"/>
    <col min="13312" max="13312" width="8.875" customWidth="1"/>
    <col min="13313" max="13313" width="9.75" customWidth="1"/>
    <col min="13314" max="13314" width="11.25" customWidth="1"/>
    <col min="13315" max="13315" width="12.5" customWidth="1"/>
    <col min="13316" max="13316" width="13.0" customWidth="1"/>
    <col min="13317" max="13317" width="13.25" customWidth="1"/>
    <col min="13318" max="13318" width="10.125" customWidth="1"/>
    <col min="13319" max="13319" width="12.25" customWidth="1"/>
    <col min="13320" max="13320" width="14.0" customWidth="1"/>
    <col min="13321" max="13567" width="9.0"/>
    <col min="13568" max="13568" width="8.875" customWidth="1"/>
    <col min="13569" max="13569" width="9.75" customWidth="1"/>
    <col min="13570" max="13570" width="11.25" customWidth="1"/>
    <col min="13571" max="13571" width="12.5" customWidth="1"/>
    <col min="13572" max="13572" width="13.0" customWidth="1"/>
    <col min="13573" max="13573" width="13.25" customWidth="1"/>
    <col min="13574" max="13574" width="10.125" customWidth="1"/>
    <col min="13575" max="13575" width="12.25" customWidth="1"/>
    <col min="13576" max="13576" width="14.0" customWidth="1"/>
    <col min="13577" max="13823" width="9.0"/>
    <col min="13824" max="13824" width="8.875" customWidth="1"/>
    <col min="13825" max="13825" width="9.75" customWidth="1"/>
    <col min="13826" max="13826" width="11.25" customWidth="1"/>
    <col min="13827" max="13827" width="12.5" customWidth="1"/>
    <col min="13828" max="13828" width="13.0" customWidth="1"/>
    <col min="13829" max="13829" width="13.25" customWidth="1"/>
    <col min="13830" max="13830" width="10.125" customWidth="1"/>
    <col min="13831" max="13831" width="12.25" customWidth="1"/>
    <col min="13832" max="13832" width="14.0" customWidth="1"/>
    <col min="13833" max="14079" width="9.0"/>
    <col min="14080" max="14080" width="8.875" customWidth="1"/>
    <col min="14081" max="14081" width="9.75" customWidth="1"/>
    <col min="14082" max="14082" width="11.25" customWidth="1"/>
    <col min="14083" max="14083" width="12.5" customWidth="1"/>
    <col min="14084" max="14084" width="13.0" customWidth="1"/>
    <col min="14085" max="14085" width="13.25" customWidth="1"/>
    <col min="14086" max="14086" width="10.125" customWidth="1"/>
    <col min="14087" max="14087" width="12.25" customWidth="1"/>
    <col min="14088" max="14088" width="14.0" customWidth="1"/>
    <col min="14089" max="14335" width="9.0"/>
    <col min="14336" max="14336" width="8.875" customWidth="1"/>
    <col min="14337" max="14337" width="9.75" customWidth="1"/>
    <col min="14338" max="14338" width="11.25" customWidth="1"/>
    <col min="14339" max="14339" width="12.5" customWidth="1"/>
    <col min="14340" max="14340" width="13.0" customWidth="1"/>
    <col min="14341" max="14341" width="13.25" customWidth="1"/>
    <col min="14342" max="14342" width="10.125" customWidth="1"/>
    <col min="14343" max="14343" width="12.25" customWidth="1"/>
    <col min="14344" max="14344" width="14.0" customWidth="1"/>
    <col min="14345" max="14591" width="9.0"/>
    <col min="14592" max="14592" width="8.875" customWidth="1"/>
    <col min="14593" max="14593" width="9.75" customWidth="1"/>
    <col min="14594" max="14594" width="11.25" customWidth="1"/>
    <col min="14595" max="14595" width="12.5" customWidth="1"/>
    <col min="14596" max="14596" width="13.0" customWidth="1"/>
    <col min="14597" max="14597" width="13.25" customWidth="1"/>
    <col min="14598" max="14598" width="10.125" customWidth="1"/>
    <col min="14599" max="14599" width="12.25" customWidth="1"/>
    <col min="14600" max="14600" width="14.0" customWidth="1"/>
    <col min="14601" max="14847" width="9.0"/>
    <col min="14848" max="14848" width="8.875" customWidth="1"/>
    <col min="14849" max="14849" width="9.75" customWidth="1"/>
    <col min="14850" max="14850" width="11.25" customWidth="1"/>
    <col min="14851" max="14851" width="12.5" customWidth="1"/>
    <col min="14852" max="14852" width="13.0" customWidth="1"/>
    <col min="14853" max="14853" width="13.25" customWidth="1"/>
    <col min="14854" max="14854" width="10.125" customWidth="1"/>
    <col min="14855" max="14855" width="12.25" customWidth="1"/>
    <col min="14856" max="14856" width="14.0" customWidth="1"/>
    <col min="14857" max="15103" width="9.0"/>
    <col min="15104" max="15104" width="8.875" customWidth="1"/>
    <col min="15105" max="15105" width="9.75" customWidth="1"/>
    <col min="15106" max="15106" width="11.25" customWidth="1"/>
    <col min="15107" max="15107" width="12.5" customWidth="1"/>
    <col min="15108" max="15108" width="13.0" customWidth="1"/>
    <col min="15109" max="15109" width="13.25" customWidth="1"/>
    <col min="15110" max="15110" width="10.125" customWidth="1"/>
    <col min="15111" max="15111" width="12.25" customWidth="1"/>
    <col min="15112" max="15112" width="14.0" customWidth="1"/>
    <col min="15113" max="15359" width="9.0"/>
    <col min="15360" max="15360" width="8.875" customWidth="1"/>
    <col min="15361" max="15361" width="9.75" customWidth="1"/>
    <col min="15362" max="15362" width="11.25" customWidth="1"/>
    <col min="15363" max="15363" width="12.5" customWidth="1"/>
    <col min="15364" max="15364" width="13.0" customWidth="1"/>
    <col min="15365" max="15365" width="13.25" customWidth="1"/>
    <col min="15366" max="15366" width="10.125" customWidth="1"/>
    <col min="15367" max="15367" width="12.25" customWidth="1"/>
    <col min="15368" max="15368" width="14.0" customWidth="1"/>
    <col min="15369" max="15615" width="9.0"/>
    <col min="15616" max="15616" width="8.875" customWidth="1"/>
    <col min="15617" max="15617" width="9.75" customWidth="1"/>
    <col min="15618" max="15618" width="11.25" customWidth="1"/>
    <col min="15619" max="15619" width="12.5" customWidth="1"/>
    <col min="15620" max="15620" width="13.0" customWidth="1"/>
    <col min="15621" max="15621" width="13.25" customWidth="1"/>
    <col min="15622" max="15622" width="10.125" customWidth="1"/>
    <col min="15623" max="15623" width="12.25" customWidth="1"/>
    <col min="15624" max="15624" width="14.0" customWidth="1"/>
    <col min="15625" max="15871" width="9.0"/>
    <col min="15872" max="15872" width="8.875" customWidth="1"/>
    <col min="15873" max="15873" width="9.75" customWidth="1"/>
    <col min="15874" max="15874" width="11.25" customWidth="1"/>
    <col min="15875" max="15875" width="12.5" customWidth="1"/>
    <col min="15876" max="15876" width="13.0" customWidth="1"/>
    <col min="15877" max="15877" width="13.25" customWidth="1"/>
    <col min="15878" max="15878" width="10.125" customWidth="1"/>
    <col min="15879" max="15879" width="12.25" customWidth="1"/>
    <col min="15880" max="15880" width="14.0" customWidth="1"/>
    <col min="15881" max="16127" width="9.0"/>
    <col min="16128" max="16128" width="8.875" customWidth="1"/>
    <col min="16129" max="16129" width="9.75" customWidth="1"/>
    <col min="16130" max="16130" width="11.25" customWidth="1"/>
    <col min="16131" max="16131" width="12.5" customWidth="1"/>
    <col min="16132" max="16132" width="13.0" customWidth="1"/>
    <col min="16133" max="16133" width="13.25" customWidth="1"/>
    <col min="16134" max="16134" width="10.125" customWidth="1"/>
    <col min="16135" max="16135" width="12.25" customWidth="1"/>
    <col min="16136" max="16136" width="14.0" customWidth="1"/>
  </cols>
  <sheetData>
    <row r="1" spans="1:8" ht="22.5" customHeight="1" x14ac:dyDescent="0.15">
      <c r="A1" s="773" t="s">
        <v>933</v>
      </c>
      <c r="B1" s="773"/>
      <c r="C1" s="773"/>
      <c r="D1" s="773"/>
      <c r="E1" s="773"/>
      <c r="F1" s="773"/>
      <c r="G1" s="773"/>
      <c r="H1" s="773"/>
    </row>
    <row r="2" spans="1:8" ht="13.8" customHeight="1" x14ac:dyDescent="0.15">
      <c r="H2" s="25" t="s">
        <v>64</v>
      </c>
    </row>
    <row r="3" spans="1:8" s="32" customFormat="1" ht="49.5" customHeight="1" x14ac:dyDescent="0.15">
      <c r="A3" s="47" t="s">
        <v>934</v>
      </c>
      <c r="B3" s="47" t="s">
        <v>935</v>
      </c>
      <c r="C3" s="47" t="s">
        <v>936</v>
      </c>
      <c r="D3" s="47" t="s">
        <v>937</v>
      </c>
      <c r="E3" s="47" t="s">
        <v>938</v>
      </c>
      <c r="F3" s="47" t="s">
        <v>939</v>
      </c>
      <c r="G3" s="47" t="s">
        <v>940</v>
      </c>
      <c r="H3" s="47" t="s">
        <v>941</v>
      </c>
    </row>
    <row r="4" spans="1:8" ht="49.5" customHeight="1" x14ac:dyDescent="0.15">
      <c r="A4" s="40" t="s">
        <v>931</v>
      </c>
      <c r="B4" s="40"/>
      <c r="C4" s="40"/>
      <c r="D4" s="40"/>
      <c r="E4" s="40"/>
      <c r="F4" s="40"/>
      <c r="G4" s="40"/>
      <c r="H4" s="40"/>
    </row>
    <row r="5" spans="1:8" ht="49.5" customHeight="1" x14ac:dyDescent="0.15">
      <c r="A5" s="40"/>
      <c r="B5" s="40"/>
      <c r="C5" s="40"/>
      <c r="D5" s="40"/>
      <c r="E5" s="40"/>
      <c r="F5" s="40"/>
      <c r="G5" s="40"/>
      <c r="H5" s="40"/>
    </row>
    <row r="6" spans="1:8" ht="49.5" customHeight="1" x14ac:dyDescent="0.15">
      <c r="A6" s="40"/>
      <c r="B6" s="40"/>
      <c r="C6" s="40"/>
      <c r="D6" s="40"/>
      <c r="E6" s="40"/>
      <c r="F6" s="40"/>
      <c r="G6" s="40"/>
      <c r="H6" s="40"/>
    </row>
    <row r="7" spans="1:8" ht="49.5" customHeight="1" x14ac:dyDescent="0.15">
      <c r="A7" s="40"/>
      <c r="B7" s="40"/>
      <c r="C7" s="40"/>
      <c r="D7" s="40"/>
      <c r="E7" s="40"/>
      <c r="F7" s="40"/>
      <c r="G7" s="40"/>
      <c r="H7" s="40"/>
    </row>
    <row r="8" spans="1:8" ht="49.5" customHeight="1" x14ac:dyDescent="0.15">
      <c r="A8" s="40"/>
      <c r="B8" s="40"/>
      <c r="C8" s="40"/>
      <c r="D8" s="40"/>
      <c r="E8" s="40"/>
      <c r="F8" s="40"/>
      <c r="G8" s="40"/>
      <c r="H8" s="40"/>
    </row>
    <row r="9" spans="1:1" x14ac:dyDescent="0.15">
      <c r="A9" t="s">
        <v>942</v>
      </c>
    </row>
  </sheetData>
  <mergeCells count="1">
    <mergeCell ref="A1:H1"/>
  </mergeCells>
  <phoneticPr fontId="0" type="noConversion"/>
  <pageMargins left="0.6999125161508876" right="0.6999125161508876" top="0.7499062639521802" bottom="0.7499062639521802" header="0.2999625102741512" footer="0.2999625102741512"/>
  <pageSetup paperSize="9" scale="92"/>
  <extLst>
    <ext uri="{2D9387EB-5337-4D45-933B-B4D357D02E09}">
      <gutter val="0.0" pos="0"/>
    </ext>
  </extLst>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2"/>
  <sheetViews>
    <sheetView zoomScaleNormal="100" topLeftCell="A1" workbookViewId="0">
      <selection activeCell="B2" activeCellId="0" sqref="B1:F1048576"/>
    </sheetView>
  </sheetViews>
  <sheetFormatPr defaultRowHeight="13.5" defaultColWidth="9.000137329101562" x14ac:dyDescent="0.15"/>
  <cols>
    <col min="1" max="1" width="32.625" customWidth="1" style="32"/>
    <col min="2" max="2" width="9.75" customWidth="1" style="1149"/>
    <col min="3" max="3" width="11.25" customWidth="1" style="1149"/>
    <col min="4" max="4" width="12.5" customWidth="1" style="1149"/>
    <col min="5" max="5" width="10.875" customWidth="1" style="1149"/>
    <col min="6" max="6" width="27.875" customWidth="1" style="1149"/>
    <col min="7" max="7" width="22.5" customWidth="1" style="32"/>
    <col min="8" max="256" width="9.0" style="32"/>
    <col min="257" max="257" width="32.625" customWidth="1" style="32"/>
    <col min="258" max="258" width="9.75" customWidth="1" style="32"/>
    <col min="259" max="259" width="11.25" customWidth="1" style="32"/>
    <col min="260" max="260" width="12.5" customWidth="1" style="32"/>
    <col min="261" max="261" width="10.875" customWidth="1" style="32"/>
    <col min="262" max="262" width="27.875" customWidth="1" style="32"/>
    <col min="263" max="512" width="9.0" style="32"/>
    <col min="513" max="513" width="32.625" customWidth="1" style="32"/>
    <col min="514" max="514" width="9.75" customWidth="1" style="32"/>
    <col min="515" max="515" width="11.25" customWidth="1" style="32"/>
    <col min="516" max="516" width="12.5" customWidth="1" style="32"/>
    <col min="517" max="517" width="10.875" customWidth="1" style="32"/>
    <col min="518" max="518" width="27.875" customWidth="1" style="32"/>
    <col min="519" max="768" width="9.0" style="32"/>
    <col min="769" max="769" width="32.625" customWidth="1" style="32"/>
    <col min="770" max="770" width="9.75" customWidth="1" style="32"/>
    <col min="771" max="771" width="11.25" customWidth="1" style="32"/>
    <col min="772" max="772" width="12.5" customWidth="1" style="32"/>
    <col min="773" max="773" width="10.875" customWidth="1" style="32"/>
    <col min="774" max="774" width="27.875" customWidth="1" style="32"/>
    <col min="775" max="1024" width="9.0" style="32"/>
    <col min="1025" max="1025" width="32.625" customWidth="1" style="32"/>
    <col min="1026" max="1026" width="9.75" customWidth="1" style="32"/>
    <col min="1027" max="1027" width="11.25" customWidth="1" style="32"/>
    <col min="1028" max="1028" width="12.5" customWidth="1" style="32"/>
    <col min="1029" max="1029" width="10.875" customWidth="1" style="32"/>
    <col min="1030" max="1030" width="27.875" customWidth="1" style="32"/>
    <col min="1031" max="1280" width="9.0" style="32"/>
    <col min="1281" max="1281" width="32.625" customWidth="1" style="32"/>
    <col min="1282" max="1282" width="9.75" customWidth="1" style="32"/>
    <col min="1283" max="1283" width="11.25" customWidth="1" style="32"/>
    <col min="1284" max="1284" width="12.5" customWidth="1" style="32"/>
    <col min="1285" max="1285" width="10.875" customWidth="1" style="32"/>
    <col min="1286" max="1286" width="27.875" customWidth="1" style="32"/>
    <col min="1287" max="1536" width="9.0" style="32"/>
    <col min="1537" max="1537" width="32.625" customWidth="1" style="32"/>
    <col min="1538" max="1538" width="9.75" customWidth="1" style="32"/>
    <col min="1539" max="1539" width="11.25" customWidth="1" style="32"/>
    <col min="1540" max="1540" width="12.5" customWidth="1" style="32"/>
    <col min="1541" max="1541" width="10.875" customWidth="1" style="32"/>
    <col min="1542" max="1542" width="27.875" customWidth="1" style="32"/>
    <col min="1543" max="1792" width="9.0" style="32"/>
    <col min="1793" max="1793" width="32.625" customWidth="1" style="32"/>
    <col min="1794" max="1794" width="9.75" customWidth="1" style="32"/>
    <col min="1795" max="1795" width="11.25" customWidth="1" style="32"/>
    <col min="1796" max="1796" width="12.5" customWidth="1" style="32"/>
    <col min="1797" max="1797" width="10.875" customWidth="1" style="32"/>
    <col min="1798" max="1798" width="27.875" customWidth="1" style="32"/>
    <col min="1799" max="2048" width="9.0" style="32"/>
    <col min="2049" max="2049" width="32.625" customWidth="1" style="32"/>
    <col min="2050" max="2050" width="9.75" customWidth="1" style="32"/>
    <col min="2051" max="2051" width="11.25" customWidth="1" style="32"/>
    <col min="2052" max="2052" width="12.5" customWidth="1" style="32"/>
    <col min="2053" max="2053" width="10.875" customWidth="1" style="32"/>
    <col min="2054" max="2054" width="27.875" customWidth="1" style="32"/>
    <col min="2055" max="2304" width="9.0" style="32"/>
    <col min="2305" max="2305" width="32.625" customWidth="1" style="32"/>
    <col min="2306" max="2306" width="9.75" customWidth="1" style="32"/>
    <col min="2307" max="2307" width="11.25" customWidth="1" style="32"/>
    <col min="2308" max="2308" width="12.5" customWidth="1" style="32"/>
    <col min="2309" max="2309" width="10.875" customWidth="1" style="32"/>
    <col min="2310" max="2310" width="27.875" customWidth="1" style="32"/>
    <col min="2311" max="2560" width="9.0" style="32"/>
    <col min="2561" max="2561" width="32.625" customWidth="1" style="32"/>
    <col min="2562" max="2562" width="9.75" customWidth="1" style="32"/>
    <col min="2563" max="2563" width="11.25" customWidth="1" style="32"/>
    <col min="2564" max="2564" width="12.5" customWidth="1" style="32"/>
    <col min="2565" max="2565" width="10.875" customWidth="1" style="32"/>
    <col min="2566" max="2566" width="27.875" customWidth="1" style="32"/>
    <col min="2567" max="2816" width="9.0" style="32"/>
    <col min="2817" max="2817" width="32.625" customWidth="1" style="32"/>
    <col min="2818" max="2818" width="9.75" customWidth="1" style="32"/>
    <col min="2819" max="2819" width="11.25" customWidth="1" style="32"/>
    <col min="2820" max="2820" width="12.5" customWidth="1" style="32"/>
    <col min="2821" max="2821" width="10.875" customWidth="1" style="32"/>
    <col min="2822" max="2822" width="27.875" customWidth="1" style="32"/>
    <col min="2823" max="3072" width="9.0" style="32"/>
    <col min="3073" max="3073" width="32.625" customWidth="1" style="32"/>
    <col min="3074" max="3074" width="9.75" customWidth="1" style="32"/>
    <col min="3075" max="3075" width="11.25" customWidth="1" style="32"/>
    <col min="3076" max="3076" width="12.5" customWidth="1" style="32"/>
    <col min="3077" max="3077" width="10.875" customWidth="1" style="32"/>
    <col min="3078" max="3078" width="27.875" customWidth="1" style="32"/>
    <col min="3079" max="3328" width="9.0" style="32"/>
    <col min="3329" max="3329" width="32.625" customWidth="1" style="32"/>
    <col min="3330" max="3330" width="9.75" customWidth="1" style="32"/>
    <col min="3331" max="3331" width="11.25" customWidth="1" style="32"/>
    <col min="3332" max="3332" width="12.5" customWidth="1" style="32"/>
    <col min="3333" max="3333" width="10.875" customWidth="1" style="32"/>
    <col min="3334" max="3334" width="27.875" customWidth="1" style="32"/>
    <col min="3335" max="3584" width="9.0" style="32"/>
    <col min="3585" max="3585" width="32.625" customWidth="1" style="32"/>
    <col min="3586" max="3586" width="9.75" customWidth="1" style="32"/>
    <col min="3587" max="3587" width="11.25" customWidth="1" style="32"/>
    <col min="3588" max="3588" width="12.5" customWidth="1" style="32"/>
    <col min="3589" max="3589" width="10.875" customWidth="1" style="32"/>
    <col min="3590" max="3590" width="27.875" customWidth="1" style="32"/>
    <col min="3591" max="3840" width="9.0" style="32"/>
    <col min="3841" max="3841" width="32.625" customWidth="1" style="32"/>
    <col min="3842" max="3842" width="9.75" customWidth="1" style="32"/>
    <col min="3843" max="3843" width="11.25" customWidth="1" style="32"/>
    <col min="3844" max="3844" width="12.5" customWidth="1" style="32"/>
    <col min="3845" max="3845" width="10.875" customWidth="1" style="32"/>
    <col min="3846" max="3846" width="27.875" customWidth="1" style="32"/>
    <col min="3847" max="4096" width="9.0" style="32"/>
    <col min="4097" max="4097" width="32.625" customWidth="1" style="32"/>
    <col min="4098" max="4098" width="9.75" customWidth="1" style="32"/>
    <col min="4099" max="4099" width="11.25" customWidth="1" style="32"/>
    <col min="4100" max="4100" width="12.5" customWidth="1" style="32"/>
    <col min="4101" max="4101" width="10.875" customWidth="1" style="32"/>
    <col min="4102" max="4102" width="27.875" customWidth="1" style="32"/>
    <col min="4103" max="4352" width="9.0" style="32"/>
    <col min="4353" max="4353" width="32.625" customWidth="1" style="32"/>
    <col min="4354" max="4354" width="9.75" customWidth="1" style="32"/>
    <col min="4355" max="4355" width="11.25" customWidth="1" style="32"/>
    <col min="4356" max="4356" width="12.5" customWidth="1" style="32"/>
    <col min="4357" max="4357" width="10.875" customWidth="1" style="32"/>
    <col min="4358" max="4358" width="27.875" customWidth="1" style="32"/>
    <col min="4359" max="4608" width="9.0" style="32"/>
    <col min="4609" max="4609" width="32.625" customWidth="1" style="32"/>
    <col min="4610" max="4610" width="9.75" customWidth="1" style="32"/>
    <col min="4611" max="4611" width="11.25" customWidth="1" style="32"/>
    <col min="4612" max="4612" width="12.5" customWidth="1" style="32"/>
    <col min="4613" max="4613" width="10.875" customWidth="1" style="32"/>
    <col min="4614" max="4614" width="27.875" customWidth="1" style="32"/>
    <col min="4615" max="4864" width="9.0" style="32"/>
    <col min="4865" max="4865" width="32.625" customWidth="1" style="32"/>
    <col min="4866" max="4866" width="9.75" customWidth="1" style="32"/>
    <col min="4867" max="4867" width="11.25" customWidth="1" style="32"/>
    <col min="4868" max="4868" width="12.5" customWidth="1" style="32"/>
    <col min="4869" max="4869" width="10.875" customWidth="1" style="32"/>
    <col min="4870" max="4870" width="27.875" customWidth="1" style="32"/>
    <col min="4871" max="5120" width="9.0" style="32"/>
    <col min="5121" max="5121" width="32.625" customWidth="1" style="32"/>
    <col min="5122" max="5122" width="9.75" customWidth="1" style="32"/>
    <col min="5123" max="5123" width="11.25" customWidth="1" style="32"/>
    <col min="5124" max="5124" width="12.5" customWidth="1" style="32"/>
    <col min="5125" max="5125" width="10.875" customWidth="1" style="32"/>
    <col min="5126" max="5126" width="27.875" customWidth="1" style="32"/>
    <col min="5127" max="5376" width="9.0" style="32"/>
    <col min="5377" max="5377" width="32.625" customWidth="1" style="32"/>
    <col min="5378" max="5378" width="9.75" customWidth="1" style="32"/>
    <col min="5379" max="5379" width="11.25" customWidth="1" style="32"/>
    <col min="5380" max="5380" width="12.5" customWidth="1" style="32"/>
    <col min="5381" max="5381" width="10.875" customWidth="1" style="32"/>
    <col min="5382" max="5382" width="27.875" customWidth="1" style="32"/>
    <col min="5383" max="5632" width="9.0" style="32"/>
    <col min="5633" max="5633" width="32.625" customWidth="1" style="32"/>
    <col min="5634" max="5634" width="9.75" customWidth="1" style="32"/>
    <col min="5635" max="5635" width="11.25" customWidth="1" style="32"/>
    <col min="5636" max="5636" width="12.5" customWidth="1" style="32"/>
    <col min="5637" max="5637" width="10.875" customWidth="1" style="32"/>
    <col min="5638" max="5638" width="27.875" customWidth="1" style="32"/>
    <col min="5639" max="5888" width="9.0" style="32"/>
    <col min="5889" max="5889" width="32.625" customWidth="1" style="32"/>
    <col min="5890" max="5890" width="9.75" customWidth="1" style="32"/>
    <col min="5891" max="5891" width="11.25" customWidth="1" style="32"/>
    <col min="5892" max="5892" width="12.5" customWidth="1" style="32"/>
    <col min="5893" max="5893" width="10.875" customWidth="1" style="32"/>
    <col min="5894" max="5894" width="27.875" customWidth="1" style="32"/>
    <col min="5895" max="6144" width="9.0" style="32"/>
    <col min="6145" max="6145" width="32.625" customWidth="1" style="32"/>
    <col min="6146" max="6146" width="9.75" customWidth="1" style="32"/>
    <col min="6147" max="6147" width="11.25" customWidth="1" style="32"/>
    <col min="6148" max="6148" width="12.5" customWidth="1" style="32"/>
    <col min="6149" max="6149" width="10.875" customWidth="1" style="32"/>
    <col min="6150" max="6150" width="27.875" customWidth="1" style="32"/>
    <col min="6151" max="6400" width="9.0" style="32"/>
    <col min="6401" max="6401" width="32.625" customWidth="1" style="32"/>
    <col min="6402" max="6402" width="9.75" customWidth="1" style="32"/>
    <col min="6403" max="6403" width="11.25" customWidth="1" style="32"/>
    <col min="6404" max="6404" width="12.5" customWidth="1" style="32"/>
    <col min="6405" max="6405" width="10.875" customWidth="1" style="32"/>
    <col min="6406" max="6406" width="27.875" customWidth="1" style="32"/>
    <col min="6407" max="6656" width="9.0" style="32"/>
    <col min="6657" max="6657" width="32.625" customWidth="1" style="32"/>
    <col min="6658" max="6658" width="9.75" customWidth="1" style="32"/>
    <col min="6659" max="6659" width="11.25" customWidth="1" style="32"/>
    <col min="6660" max="6660" width="12.5" customWidth="1" style="32"/>
    <col min="6661" max="6661" width="10.875" customWidth="1" style="32"/>
    <col min="6662" max="6662" width="27.875" customWidth="1" style="32"/>
    <col min="6663" max="6912" width="9.0" style="32"/>
    <col min="6913" max="6913" width="32.625" customWidth="1" style="32"/>
    <col min="6914" max="6914" width="9.75" customWidth="1" style="32"/>
    <col min="6915" max="6915" width="11.25" customWidth="1" style="32"/>
    <col min="6916" max="6916" width="12.5" customWidth="1" style="32"/>
    <col min="6917" max="6917" width="10.875" customWidth="1" style="32"/>
    <col min="6918" max="6918" width="27.875" customWidth="1" style="32"/>
    <col min="6919" max="7168" width="9.0" style="32"/>
    <col min="7169" max="7169" width="32.625" customWidth="1" style="32"/>
    <col min="7170" max="7170" width="9.75" customWidth="1" style="32"/>
    <col min="7171" max="7171" width="11.25" customWidth="1" style="32"/>
    <col min="7172" max="7172" width="12.5" customWidth="1" style="32"/>
    <col min="7173" max="7173" width="10.875" customWidth="1" style="32"/>
    <col min="7174" max="7174" width="27.875" customWidth="1" style="32"/>
    <col min="7175" max="7424" width="9.0" style="32"/>
    <col min="7425" max="7425" width="32.625" customWidth="1" style="32"/>
    <col min="7426" max="7426" width="9.75" customWidth="1" style="32"/>
    <col min="7427" max="7427" width="11.25" customWidth="1" style="32"/>
    <col min="7428" max="7428" width="12.5" customWidth="1" style="32"/>
    <col min="7429" max="7429" width="10.875" customWidth="1" style="32"/>
    <col min="7430" max="7430" width="27.875" customWidth="1" style="32"/>
    <col min="7431" max="7680" width="9.0" style="32"/>
    <col min="7681" max="7681" width="32.625" customWidth="1" style="32"/>
    <col min="7682" max="7682" width="9.75" customWidth="1" style="32"/>
    <col min="7683" max="7683" width="11.25" customWidth="1" style="32"/>
    <col min="7684" max="7684" width="12.5" customWidth="1" style="32"/>
    <col min="7685" max="7685" width="10.875" customWidth="1" style="32"/>
    <col min="7686" max="7686" width="27.875" customWidth="1" style="32"/>
    <col min="7687" max="7936" width="9.0" style="32"/>
    <col min="7937" max="7937" width="32.625" customWidth="1" style="32"/>
    <col min="7938" max="7938" width="9.75" customWidth="1" style="32"/>
    <col min="7939" max="7939" width="11.25" customWidth="1" style="32"/>
    <col min="7940" max="7940" width="12.5" customWidth="1" style="32"/>
    <col min="7941" max="7941" width="10.875" customWidth="1" style="32"/>
    <col min="7942" max="7942" width="27.875" customWidth="1" style="32"/>
    <col min="7943" max="8192" width="9.0" style="32"/>
    <col min="8193" max="8193" width="32.625" customWidth="1" style="32"/>
    <col min="8194" max="8194" width="9.75" customWidth="1" style="32"/>
    <col min="8195" max="8195" width="11.25" customWidth="1" style="32"/>
    <col min="8196" max="8196" width="12.5" customWidth="1" style="32"/>
    <col min="8197" max="8197" width="10.875" customWidth="1" style="32"/>
    <col min="8198" max="8198" width="27.875" customWidth="1" style="32"/>
    <col min="8199" max="8448" width="9.0" style="32"/>
    <col min="8449" max="8449" width="32.625" customWidth="1" style="32"/>
    <col min="8450" max="8450" width="9.75" customWidth="1" style="32"/>
    <col min="8451" max="8451" width="11.25" customWidth="1" style="32"/>
    <col min="8452" max="8452" width="12.5" customWidth="1" style="32"/>
    <col min="8453" max="8453" width="10.875" customWidth="1" style="32"/>
    <col min="8454" max="8454" width="27.875" customWidth="1" style="32"/>
    <col min="8455" max="8704" width="9.0" style="32"/>
    <col min="8705" max="8705" width="32.625" customWidth="1" style="32"/>
    <col min="8706" max="8706" width="9.75" customWidth="1" style="32"/>
    <col min="8707" max="8707" width="11.25" customWidth="1" style="32"/>
    <col min="8708" max="8708" width="12.5" customWidth="1" style="32"/>
    <col min="8709" max="8709" width="10.875" customWidth="1" style="32"/>
    <col min="8710" max="8710" width="27.875" customWidth="1" style="32"/>
    <col min="8711" max="8960" width="9.0" style="32"/>
    <col min="8961" max="8961" width="32.625" customWidth="1" style="32"/>
    <col min="8962" max="8962" width="9.75" customWidth="1" style="32"/>
    <col min="8963" max="8963" width="11.25" customWidth="1" style="32"/>
    <col min="8964" max="8964" width="12.5" customWidth="1" style="32"/>
    <col min="8965" max="8965" width="10.875" customWidth="1" style="32"/>
    <col min="8966" max="8966" width="27.875" customWidth="1" style="32"/>
    <col min="8967" max="9216" width="9.0" style="32"/>
    <col min="9217" max="9217" width="32.625" customWidth="1" style="32"/>
    <col min="9218" max="9218" width="9.75" customWidth="1" style="32"/>
    <col min="9219" max="9219" width="11.25" customWidth="1" style="32"/>
    <col min="9220" max="9220" width="12.5" customWidth="1" style="32"/>
    <col min="9221" max="9221" width="10.875" customWidth="1" style="32"/>
    <col min="9222" max="9222" width="27.875" customWidth="1" style="32"/>
    <col min="9223" max="9472" width="9.0" style="32"/>
    <col min="9473" max="9473" width="32.625" customWidth="1" style="32"/>
    <col min="9474" max="9474" width="9.75" customWidth="1" style="32"/>
    <col min="9475" max="9475" width="11.25" customWidth="1" style="32"/>
    <col min="9476" max="9476" width="12.5" customWidth="1" style="32"/>
    <col min="9477" max="9477" width="10.875" customWidth="1" style="32"/>
    <col min="9478" max="9478" width="27.875" customWidth="1" style="32"/>
    <col min="9479" max="9728" width="9.0" style="32"/>
    <col min="9729" max="9729" width="32.625" customWidth="1" style="32"/>
    <col min="9730" max="9730" width="9.75" customWidth="1" style="32"/>
    <col min="9731" max="9731" width="11.25" customWidth="1" style="32"/>
    <col min="9732" max="9732" width="12.5" customWidth="1" style="32"/>
    <col min="9733" max="9733" width="10.875" customWidth="1" style="32"/>
    <col min="9734" max="9734" width="27.875" customWidth="1" style="32"/>
    <col min="9735" max="9984" width="9.0" style="32"/>
    <col min="9985" max="9985" width="32.625" customWidth="1" style="32"/>
    <col min="9986" max="9986" width="9.75" customWidth="1" style="32"/>
    <col min="9987" max="9987" width="11.25" customWidth="1" style="32"/>
    <col min="9988" max="9988" width="12.5" customWidth="1" style="32"/>
    <col min="9989" max="9989" width="10.875" customWidth="1" style="32"/>
    <col min="9990" max="9990" width="27.875" customWidth="1" style="32"/>
    <col min="9991" max="10240" width="9.0" style="32"/>
    <col min="10241" max="10241" width="32.625" customWidth="1" style="32"/>
    <col min="10242" max="10242" width="9.75" customWidth="1" style="32"/>
    <col min="10243" max="10243" width="11.25" customWidth="1" style="32"/>
    <col min="10244" max="10244" width="12.5" customWidth="1" style="32"/>
    <col min="10245" max="10245" width="10.875" customWidth="1" style="32"/>
    <col min="10246" max="10246" width="27.875" customWidth="1" style="32"/>
    <col min="10247" max="10496" width="9.0" style="32"/>
    <col min="10497" max="10497" width="32.625" customWidth="1" style="32"/>
    <col min="10498" max="10498" width="9.75" customWidth="1" style="32"/>
    <col min="10499" max="10499" width="11.25" customWidth="1" style="32"/>
    <col min="10500" max="10500" width="12.5" customWidth="1" style="32"/>
    <col min="10501" max="10501" width="10.875" customWidth="1" style="32"/>
    <col min="10502" max="10502" width="27.875" customWidth="1" style="32"/>
    <col min="10503" max="10752" width="9.0" style="32"/>
    <col min="10753" max="10753" width="32.625" customWidth="1" style="32"/>
    <col min="10754" max="10754" width="9.75" customWidth="1" style="32"/>
    <col min="10755" max="10755" width="11.25" customWidth="1" style="32"/>
    <col min="10756" max="10756" width="12.5" customWidth="1" style="32"/>
    <col min="10757" max="10757" width="10.875" customWidth="1" style="32"/>
    <col min="10758" max="10758" width="27.875" customWidth="1" style="32"/>
    <col min="10759" max="11008" width="9.0" style="32"/>
    <col min="11009" max="11009" width="32.625" customWidth="1" style="32"/>
    <col min="11010" max="11010" width="9.75" customWidth="1" style="32"/>
    <col min="11011" max="11011" width="11.25" customWidth="1" style="32"/>
    <col min="11012" max="11012" width="12.5" customWidth="1" style="32"/>
    <col min="11013" max="11013" width="10.875" customWidth="1" style="32"/>
    <col min="11014" max="11014" width="27.875" customWidth="1" style="32"/>
    <col min="11015" max="11264" width="9.0" style="32"/>
    <col min="11265" max="11265" width="32.625" customWidth="1" style="32"/>
    <col min="11266" max="11266" width="9.75" customWidth="1" style="32"/>
    <col min="11267" max="11267" width="11.25" customWidth="1" style="32"/>
    <col min="11268" max="11268" width="12.5" customWidth="1" style="32"/>
    <col min="11269" max="11269" width="10.875" customWidth="1" style="32"/>
    <col min="11270" max="11270" width="27.875" customWidth="1" style="32"/>
    <col min="11271" max="11520" width="9.0" style="32"/>
    <col min="11521" max="11521" width="32.625" customWidth="1" style="32"/>
    <col min="11522" max="11522" width="9.75" customWidth="1" style="32"/>
    <col min="11523" max="11523" width="11.25" customWidth="1" style="32"/>
    <col min="11524" max="11524" width="12.5" customWidth="1" style="32"/>
    <col min="11525" max="11525" width="10.875" customWidth="1" style="32"/>
    <col min="11526" max="11526" width="27.875" customWidth="1" style="32"/>
    <col min="11527" max="11776" width="9.0" style="32"/>
    <col min="11777" max="11777" width="32.625" customWidth="1" style="32"/>
    <col min="11778" max="11778" width="9.75" customWidth="1" style="32"/>
    <col min="11779" max="11779" width="11.25" customWidth="1" style="32"/>
    <col min="11780" max="11780" width="12.5" customWidth="1" style="32"/>
    <col min="11781" max="11781" width="10.875" customWidth="1" style="32"/>
    <col min="11782" max="11782" width="27.875" customWidth="1" style="32"/>
    <col min="11783" max="12032" width="9.0" style="32"/>
    <col min="12033" max="12033" width="32.625" customWidth="1" style="32"/>
    <col min="12034" max="12034" width="9.75" customWidth="1" style="32"/>
    <col min="12035" max="12035" width="11.25" customWidth="1" style="32"/>
    <col min="12036" max="12036" width="12.5" customWidth="1" style="32"/>
    <col min="12037" max="12037" width="10.875" customWidth="1" style="32"/>
    <col min="12038" max="12038" width="27.875" customWidth="1" style="32"/>
    <col min="12039" max="12288" width="9.0" style="32"/>
    <col min="12289" max="12289" width="32.625" customWidth="1" style="32"/>
    <col min="12290" max="12290" width="9.75" customWidth="1" style="32"/>
    <col min="12291" max="12291" width="11.25" customWidth="1" style="32"/>
    <col min="12292" max="12292" width="12.5" customWidth="1" style="32"/>
    <col min="12293" max="12293" width="10.875" customWidth="1" style="32"/>
    <col min="12294" max="12294" width="27.875" customWidth="1" style="32"/>
    <col min="12295" max="12544" width="9.0" style="32"/>
    <col min="12545" max="12545" width="32.625" customWidth="1" style="32"/>
    <col min="12546" max="12546" width="9.75" customWidth="1" style="32"/>
    <col min="12547" max="12547" width="11.25" customWidth="1" style="32"/>
    <col min="12548" max="12548" width="12.5" customWidth="1" style="32"/>
    <col min="12549" max="12549" width="10.875" customWidth="1" style="32"/>
    <col min="12550" max="12550" width="27.875" customWidth="1" style="32"/>
    <col min="12551" max="12800" width="9.0" style="32"/>
    <col min="12801" max="12801" width="32.625" customWidth="1" style="32"/>
    <col min="12802" max="12802" width="9.75" customWidth="1" style="32"/>
    <col min="12803" max="12803" width="11.25" customWidth="1" style="32"/>
    <col min="12804" max="12804" width="12.5" customWidth="1" style="32"/>
    <col min="12805" max="12805" width="10.875" customWidth="1" style="32"/>
    <col min="12806" max="12806" width="27.875" customWidth="1" style="32"/>
    <col min="12807" max="13056" width="9.0" style="32"/>
    <col min="13057" max="13057" width="32.625" customWidth="1" style="32"/>
    <col min="13058" max="13058" width="9.75" customWidth="1" style="32"/>
    <col min="13059" max="13059" width="11.25" customWidth="1" style="32"/>
    <col min="13060" max="13060" width="12.5" customWidth="1" style="32"/>
    <col min="13061" max="13061" width="10.875" customWidth="1" style="32"/>
    <col min="13062" max="13062" width="27.875" customWidth="1" style="32"/>
    <col min="13063" max="13312" width="9.0" style="32"/>
    <col min="13313" max="13313" width="32.625" customWidth="1" style="32"/>
    <col min="13314" max="13314" width="9.75" customWidth="1" style="32"/>
    <col min="13315" max="13315" width="11.25" customWidth="1" style="32"/>
    <col min="13316" max="13316" width="12.5" customWidth="1" style="32"/>
    <col min="13317" max="13317" width="10.875" customWidth="1" style="32"/>
    <col min="13318" max="13318" width="27.875" customWidth="1" style="32"/>
    <col min="13319" max="13568" width="9.0" style="32"/>
    <col min="13569" max="13569" width="32.625" customWidth="1" style="32"/>
    <col min="13570" max="13570" width="9.75" customWidth="1" style="32"/>
    <col min="13571" max="13571" width="11.25" customWidth="1" style="32"/>
    <col min="13572" max="13572" width="12.5" customWidth="1" style="32"/>
    <col min="13573" max="13573" width="10.875" customWidth="1" style="32"/>
    <col min="13574" max="13574" width="27.875" customWidth="1" style="32"/>
    <col min="13575" max="13824" width="9.0" style="32"/>
    <col min="13825" max="13825" width="32.625" customWidth="1" style="32"/>
    <col min="13826" max="13826" width="9.75" customWidth="1" style="32"/>
    <col min="13827" max="13827" width="11.25" customWidth="1" style="32"/>
    <col min="13828" max="13828" width="12.5" customWidth="1" style="32"/>
    <col min="13829" max="13829" width="10.875" customWidth="1" style="32"/>
    <col min="13830" max="13830" width="27.875" customWidth="1" style="32"/>
    <col min="13831" max="14080" width="9.0" style="32"/>
    <col min="14081" max="14081" width="32.625" customWidth="1" style="32"/>
    <col min="14082" max="14082" width="9.75" customWidth="1" style="32"/>
    <col min="14083" max="14083" width="11.25" customWidth="1" style="32"/>
    <col min="14084" max="14084" width="12.5" customWidth="1" style="32"/>
    <col min="14085" max="14085" width="10.875" customWidth="1" style="32"/>
    <col min="14086" max="14086" width="27.875" customWidth="1" style="32"/>
    <col min="14087" max="14336" width="9.0" style="32"/>
    <col min="14337" max="14337" width="32.625" customWidth="1" style="32"/>
    <col min="14338" max="14338" width="9.75" customWidth="1" style="32"/>
    <col min="14339" max="14339" width="11.25" customWidth="1" style="32"/>
    <col min="14340" max="14340" width="12.5" customWidth="1" style="32"/>
    <col min="14341" max="14341" width="10.875" customWidth="1" style="32"/>
    <col min="14342" max="14342" width="27.875" customWidth="1" style="32"/>
    <col min="14343" max="14592" width="9.0" style="32"/>
    <col min="14593" max="14593" width="32.625" customWidth="1" style="32"/>
    <col min="14594" max="14594" width="9.75" customWidth="1" style="32"/>
    <col min="14595" max="14595" width="11.25" customWidth="1" style="32"/>
    <col min="14596" max="14596" width="12.5" customWidth="1" style="32"/>
    <col min="14597" max="14597" width="10.875" customWidth="1" style="32"/>
    <col min="14598" max="14598" width="27.875" customWidth="1" style="32"/>
    <col min="14599" max="14848" width="9.0" style="32"/>
    <col min="14849" max="14849" width="32.625" customWidth="1" style="32"/>
    <col min="14850" max="14850" width="9.75" customWidth="1" style="32"/>
    <col min="14851" max="14851" width="11.25" customWidth="1" style="32"/>
    <col min="14852" max="14852" width="12.5" customWidth="1" style="32"/>
    <col min="14853" max="14853" width="10.875" customWidth="1" style="32"/>
    <col min="14854" max="14854" width="27.875" customWidth="1" style="32"/>
    <col min="14855" max="15104" width="9.0" style="32"/>
    <col min="15105" max="15105" width="32.625" customWidth="1" style="32"/>
    <col min="15106" max="15106" width="9.75" customWidth="1" style="32"/>
    <col min="15107" max="15107" width="11.25" customWidth="1" style="32"/>
    <col min="15108" max="15108" width="12.5" customWidth="1" style="32"/>
    <col min="15109" max="15109" width="10.875" customWidth="1" style="32"/>
    <col min="15110" max="15110" width="27.875" customWidth="1" style="32"/>
    <col min="15111" max="15360" width="9.0" style="32"/>
    <col min="15361" max="15361" width="32.625" customWidth="1" style="32"/>
    <col min="15362" max="15362" width="9.75" customWidth="1" style="32"/>
    <col min="15363" max="15363" width="11.25" customWidth="1" style="32"/>
    <col min="15364" max="15364" width="12.5" customWidth="1" style="32"/>
    <col min="15365" max="15365" width="10.875" customWidth="1" style="32"/>
    <col min="15366" max="15366" width="27.875" customWidth="1" style="32"/>
    <col min="15367" max="15616" width="9.0" style="32"/>
    <col min="15617" max="15617" width="32.625" customWidth="1" style="32"/>
    <col min="15618" max="15618" width="9.75" customWidth="1" style="32"/>
    <col min="15619" max="15619" width="11.25" customWidth="1" style="32"/>
    <col min="15620" max="15620" width="12.5" customWidth="1" style="32"/>
    <col min="15621" max="15621" width="10.875" customWidth="1" style="32"/>
    <col min="15622" max="15622" width="27.875" customWidth="1" style="32"/>
    <col min="15623" max="15872" width="9.0" style="32"/>
    <col min="15873" max="15873" width="32.625" customWidth="1" style="32"/>
    <col min="15874" max="15874" width="9.75" customWidth="1" style="32"/>
    <col min="15875" max="15875" width="11.25" customWidth="1" style="32"/>
    <col min="15876" max="15876" width="12.5" customWidth="1" style="32"/>
    <col min="15877" max="15877" width="10.875" customWidth="1" style="32"/>
    <col min="15878" max="15878" width="27.875" customWidth="1" style="32"/>
    <col min="15879" max="16128" width="9.0" style="32"/>
    <col min="16129" max="16129" width="32.625" customWidth="1" style="32"/>
    <col min="16130" max="16130" width="9.75" customWidth="1" style="32"/>
    <col min="16131" max="16131" width="11.25" customWidth="1" style="32"/>
    <col min="16132" max="16132" width="12.5" customWidth="1" style="32"/>
    <col min="16133" max="16133" width="10.875" customWidth="1" style="32"/>
    <col min="16134" max="16134" width="27.875" customWidth="1" style="32"/>
    <col min="16135" max="16384" width="9.0" style="32"/>
  </cols>
  <sheetData>
    <row r="1" spans="1:6" ht="22.5" customHeight="1" x14ac:dyDescent="0.15">
      <c r="A1" s="774" t="s">
        <v>943</v>
      </c>
      <c r="B1" s="1156"/>
      <c r="C1" s="1156"/>
      <c r="D1" s="1156"/>
      <c r="E1" s="1156"/>
      <c r="F1" s="1156"/>
    </row>
    <row r="2" spans="1:6" ht="13.8" customHeight="1" x14ac:dyDescent="0.15">
      <c r="F2" s="862" t="s">
        <v>64</v>
      </c>
    </row>
    <row r="3" spans="1:6" ht="47.25" customHeight="1" x14ac:dyDescent="0.15">
      <c r="A3" s="775" t="s">
        <v>888</v>
      </c>
      <c r="B3" s="1155" t="s">
        <v>944</v>
      </c>
      <c r="C3" s="1155"/>
      <c r="D3" s="1155"/>
      <c r="E3" s="1155"/>
      <c r="F3" s="1153" t="s">
        <v>945</v>
      </c>
    </row>
    <row r="4" spans="1:6" ht="47.25" customHeight="1" x14ac:dyDescent="0.15">
      <c r="A4" s="775"/>
      <c r="B4" s="1151" t="s">
        <v>394</v>
      </c>
      <c r="C4" s="1151" t="s">
        <v>946</v>
      </c>
      <c r="D4" s="1151" t="s">
        <v>947</v>
      </c>
      <c r="E4" s="1154" t="s">
        <v>948</v>
      </c>
      <c r="F4" s="1153"/>
    </row>
    <row r="5" spans="1:6" ht="47.25" customHeight="1" x14ac:dyDescent="0.15">
      <c r="A5" s="24" t="s">
        <v>949</v>
      </c>
      <c r="B5" s="1152">
        <f>C5+D5+E5</f>
        <v>24806</v>
      </c>
      <c r="C5" s="1152">
        <v>24598</v>
      </c>
      <c r="D5" s="1152">
        <v>208</v>
      </c>
      <c r="E5" s="1152">
        <v>0</v>
      </c>
      <c r="F5" s="1151">
        <v>14898.7</v>
      </c>
    </row>
    <row r="6" spans="1:6" ht="47.25" customHeight="1" x14ac:dyDescent="0.15">
      <c r="A6" s="24" t="s">
        <v>950</v>
      </c>
      <c r="B6" s="1152">
        <f>C6+D6+E6</f>
        <v>2575</v>
      </c>
      <c r="C6" s="1152">
        <v>2575</v>
      </c>
      <c r="D6" s="1152">
        <v>0</v>
      </c>
      <c r="E6" s="1152">
        <v>0</v>
      </c>
      <c r="F6" s="1151">
        <v>0</v>
      </c>
    </row>
    <row r="7" spans="1:6" ht="47.25" customHeight="1" x14ac:dyDescent="0.15">
      <c r="A7" s="24" t="s">
        <v>951</v>
      </c>
      <c r="B7" s="1152">
        <f>C7+D7+E7</f>
        <v>0</v>
      </c>
      <c r="C7" s="1152">
        <v>0</v>
      </c>
      <c r="D7" s="1152">
        <v>0</v>
      </c>
      <c r="E7" s="1152">
        <v>0</v>
      </c>
      <c r="F7" s="1151">
        <v>0</v>
      </c>
    </row>
    <row r="8" spans="1:6" ht="47.25" customHeight="1" x14ac:dyDescent="0.15">
      <c r="A8" s="24" t="s">
        <v>952</v>
      </c>
      <c r="B8" s="1152">
        <f>C8+D8+E8</f>
        <v>2575</v>
      </c>
      <c r="C8" s="1152">
        <v>2575</v>
      </c>
      <c r="D8" s="1152">
        <v>0</v>
      </c>
      <c r="E8" s="1152">
        <v>0</v>
      </c>
      <c r="F8" s="1151">
        <v>978.6</v>
      </c>
    </row>
    <row r="9" spans="1:6" ht="47.25" customHeight="1" x14ac:dyDescent="0.15">
      <c r="A9" s="24" t="s">
        <v>953</v>
      </c>
      <c r="B9" s="1152">
        <f>C9+D9+E9</f>
        <v>24806</v>
      </c>
      <c r="C9" s="1152">
        <v>24598</v>
      </c>
      <c r="D9" s="1152">
        <v>208</v>
      </c>
      <c r="E9" s="1152">
        <v>0</v>
      </c>
      <c r="F9" s="1151">
        <v>13920.1</v>
      </c>
    </row>
    <row r="10" spans="1:6" x14ac:dyDescent="0.15">
      <c r="A10" s="778" t="s">
        <v>954</v>
      </c>
      <c r="B10" s="1150"/>
      <c r="C10" s="1150"/>
      <c r="D10" s="1150"/>
      <c r="E10" s="1150"/>
      <c r="F10" s="1150"/>
    </row>
    <row r="11" spans="1:6" x14ac:dyDescent="0.15">
      <c r="A11" s="777"/>
      <c r="B11" s="1150"/>
      <c r="C11" s="1150"/>
      <c r="D11" s="1150"/>
      <c r="E11" s="1150"/>
      <c r="F11" s="1150"/>
    </row>
    <row r="12" spans="1:6" x14ac:dyDescent="0.15">
      <c r="A12" s="777"/>
      <c r="B12" s="1150"/>
      <c r="C12" s="1150"/>
      <c r="D12" s="1150"/>
      <c r="E12" s="1150"/>
      <c r="F12" s="1150"/>
    </row>
  </sheetData>
  <mergeCells count="5">
    <mergeCell ref="A1:F1"/>
    <mergeCell ref="B3:E3"/>
    <mergeCell ref="A3:A4"/>
    <mergeCell ref="F3:F4"/>
    <mergeCell ref="A10:F12"/>
  </mergeCells>
  <phoneticPr fontId="0" type="noConversion"/>
  <pageMargins left="0.6999125161508876" right="0.6999125161508876" top="0.7499062639521802" bottom="0.7499062639521802" header="0.2999625102741512" footer="0.2999625102741512"/>
  <pageSetup paperSize="9" scale="85"/>
  <extLst>
    <ext uri="{2D9387EB-5337-4D45-933B-B4D357D02E09}">
      <gutter val="0.0" pos="0"/>
    </ext>
  </extLst>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2"/>
  <sheetViews>
    <sheetView zoomScaleNormal="100" topLeftCell="A1" workbookViewId="0">
      <selection activeCell="B2" activeCellId="0" sqref="B1:F1048576"/>
    </sheetView>
  </sheetViews>
  <sheetFormatPr defaultRowHeight="13.5" defaultColWidth="9.000137329101562" x14ac:dyDescent="0.15"/>
  <cols>
    <col min="1" max="1" width="32.625" customWidth="1" style="32"/>
    <col min="2" max="2" width="9.75" customWidth="1" style="1149"/>
    <col min="3" max="3" width="11.25" customWidth="1" style="1149"/>
    <col min="4" max="4" width="12.5" customWidth="1" style="1149"/>
    <col min="5" max="5" width="10.875" customWidth="1" style="1149"/>
    <col min="6" max="6" width="27.875" customWidth="1" style="1149"/>
    <col min="7" max="256" width="9.0" style="32"/>
    <col min="257" max="257" width="32.625" customWidth="1" style="32"/>
    <col min="258" max="258" width="9.75" customWidth="1" style="32"/>
    <col min="259" max="259" width="11.25" customWidth="1" style="32"/>
    <col min="260" max="260" width="12.5" customWidth="1" style="32"/>
    <col min="261" max="261" width="10.875" customWidth="1" style="32"/>
    <col min="262" max="262" width="27.875" customWidth="1" style="32"/>
    <col min="263" max="512" width="9.0" style="32"/>
    <col min="513" max="513" width="32.625" customWidth="1" style="32"/>
    <col min="514" max="514" width="9.75" customWidth="1" style="32"/>
    <col min="515" max="515" width="11.25" customWidth="1" style="32"/>
    <col min="516" max="516" width="12.5" customWidth="1" style="32"/>
    <col min="517" max="517" width="10.875" customWidth="1" style="32"/>
    <col min="518" max="518" width="27.875" customWidth="1" style="32"/>
    <col min="519" max="768" width="9.0" style="32"/>
    <col min="769" max="769" width="32.625" customWidth="1" style="32"/>
    <col min="770" max="770" width="9.75" customWidth="1" style="32"/>
    <col min="771" max="771" width="11.25" customWidth="1" style="32"/>
    <col min="772" max="772" width="12.5" customWidth="1" style="32"/>
    <col min="773" max="773" width="10.875" customWidth="1" style="32"/>
    <col min="774" max="774" width="27.875" customWidth="1" style="32"/>
    <col min="775" max="1024" width="9.0" style="32"/>
    <col min="1025" max="1025" width="32.625" customWidth="1" style="32"/>
    <col min="1026" max="1026" width="9.75" customWidth="1" style="32"/>
    <col min="1027" max="1027" width="11.25" customWidth="1" style="32"/>
    <col min="1028" max="1028" width="12.5" customWidth="1" style="32"/>
    <col min="1029" max="1029" width="10.875" customWidth="1" style="32"/>
    <col min="1030" max="1030" width="27.875" customWidth="1" style="32"/>
    <col min="1031" max="1280" width="9.0" style="32"/>
    <col min="1281" max="1281" width="32.625" customWidth="1" style="32"/>
    <col min="1282" max="1282" width="9.75" customWidth="1" style="32"/>
    <col min="1283" max="1283" width="11.25" customWidth="1" style="32"/>
    <col min="1284" max="1284" width="12.5" customWidth="1" style="32"/>
    <col min="1285" max="1285" width="10.875" customWidth="1" style="32"/>
    <col min="1286" max="1286" width="27.875" customWidth="1" style="32"/>
    <col min="1287" max="1536" width="9.0" style="32"/>
    <col min="1537" max="1537" width="32.625" customWidth="1" style="32"/>
    <col min="1538" max="1538" width="9.75" customWidth="1" style="32"/>
    <col min="1539" max="1539" width="11.25" customWidth="1" style="32"/>
    <col min="1540" max="1540" width="12.5" customWidth="1" style="32"/>
    <col min="1541" max="1541" width="10.875" customWidth="1" style="32"/>
    <col min="1542" max="1542" width="27.875" customWidth="1" style="32"/>
    <col min="1543" max="1792" width="9.0" style="32"/>
    <col min="1793" max="1793" width="32.625" customWidth="1" style="32"/>
    <col min="1794" max="1794" width="9.75" customWidth="1" style="32"/>
    <col min="1795" max="1795" width="11.25" customWidth="1" style="32"/>
    <col min="1796" max="1796" width="12.5" customWidth="1" style="32"/>
    <col min="1797" max="1797" width="10.875" customWidth="1" style="32"/>
    <col min="1798" max="1798" width="27.875" customWidth="1" style="32"/>
    <col min="1799" max="2048" width="9.0" style="32"/>
    <col min="2049" max="2049" width="32.625" customWidth="1" style="32"/>
    <col min="2050" max="2050" width="9.75" customWidth="1" style="32"/>
    <col min="2051" max="2051" width="11.25" customWidth="1" style="32"/>
    <col min="2052" max="2052" width="12.5" customWidth="1" style="32"/>
    <col min="2053" max="2053" width="10.875" customWidth="1" style="32"/>
    <col min="2054" max="2054" width="27.875" customWidth="1" style="32"/>
    <col min="2055" max="2304" width="9.0" style="32"/>
    <col min="2305" max="2305" width="32.625" customWidth="1" style="32"/>
    <col min="2306" max="2306" width="9.75" customWidth="1" style="32"/>
    <col min="2307" max="2307" width="11.25" customWidth="1" style="32"/>
    <col min="2308" max="2308" width="12.5" customWidth="1" style="32"/>
    <col min="2309" max="2309" width="10.875" customWidth="1" style="32"/>
    <col min="2310" max="2310" width="27.875" customWidth="1" style="32"/>
    <col min="2311" max="2560" width="9.0" style="32"/>
    <col min="2561" max="2561" width="32.625" customWidth="1" style="32"/>
    <col min="2562" max="2562" width="9.75" customWidth="1" style="32"/>
    <col min="2563" max="2563" width="11.25" customWidth="1" style="32"/>
    <col min="2564" max="2564" width="12.5" customWidth="1" style="32"/>
    <col min="2565" max="2565" width="10.875" customWidth="1" style="32"/>
    <col min="2566" max="2566" width="27.875" customWidth="1" style="32"/>
    <col min="2567" max="2816" width="9.0" style="32"/>
    <col min="2817" max="2817" width="32.625" customWidth="1" style="32"/>
    <col min="2818" max="2818" width="9.75" customWidth="1" style="32"/>
    <col min="2819" max="2819" width="11.25" customWidth="1" style="32"/>
    <col min="2820" max="2820" width="12.5" customWidth="1" style="32"/>
    <col min="2821" max="2821" width="10.875" customWidth="1" style="32"/>
    <col min="2822" max="2822" width="27.875" customWidth="1" style="32"/>
    <col min="2823" max="3072" width="9.0" style="32"/>
    <col min="3073" max="3073" width="32.625" customWidth="1" style="32"/>
    <col min="3074" max="3074" width="9.75" customWidth="1" style="32"/>
    <col min="3075" max="3075" width="11.25" customWidth="1" style="32"/>
    <col min="3076" max="3076" width="12.5" customWidth="1" style="32"/>
    <col min="3077" max="3077" width="10.875" customWidth="1" style="32"/>
    <col min="3078" max="3078" width="27.875" customWidth="1" style="32"/>
    <col min="3079" max="3328" width="9.0" style="32"/>
    <col min="3329" max="3329" width="32.625" customWidth="1" style="32"/>
    <col min="3330" max="3330" width="9.75" customWidth="1" style="32"/>
    <col min="3331" max="3331" width="11.25" customWidth="1" style="32"/>
    <col min="3332" max="3332" width="12.5" customWidth="1" style="32"/>
    <col min="3333" max="3333" width="10.875" customWidth="1" style="32"/>
    <col min="3334" max="3334" width="27.875" customWidth="1" style="32"/>
    <col min="3335" max="3584" width="9.0" style="32"/>
    <col min="3585" max="3585" width="32.625" customWidth="1" style="32"/>
    <col min="3586" max="3586" width="9.75" customWidth="1" style="32"/>
    <col min="3587" max="3587" width="11.25" customWidth="1" style="32"/>
    <col min="3588" max="3588" width="12.5" customWidth="1" style="32"/>
    <col min="3589" max="3589" width="10.875" customWidth="1" style="32"/>
    <col min="3590" max="3590" width="27.875" customWidth="1" style="32"/>
    <col min="3591" max="3840" width="9.0" style="32"/>
    <col min="3841" max="3841" width="32.625" customWidth="1" style="32"/>
    <col min="3842" max="3842" width="9.75" customWidth="1" style="32"/>
    <col min="3843" max="3843" width="11.25" customWidth="1" style="32"/>
    <col min="3844" max="3844" width="12.5" customWidth="1" style="32"/>
    <col min="3845" max="3845" width="10.875" customWidth="1" style="32"/>
    <col min="3846" max="3846" width="27.875" customWidth="1" style="32"/>
    <col min="3847" max="4096" width="9.0" style="32"/>
    <col min="4097" max="4097" width="32.625" customWidth="1" style="32"/>
    <col min="4098" max="4098" width="9.75" customWidth="1" style="32"/>
    <col min="4099" max="4099" width="11.25" customWidth="1" style="32"/>
    <col min="4100" max="4100" width="12.5" customWidth="1" style="32"/>
    <col min="4101" max="4101" width="10.875" customWidth="1" style="32"/>
    <col min="4102" max="4102" width="27.875" customWidth="1" style="32"/>
    <col min="4103" max="4352" width="9.0" style="32"/>
    <col min="4353" max="4353" width="32.625" customWidth="1" style="32"/>
    <col min="4354" max="4354" width="9.75" customWidth="1" style="32"/>
    <col min="4355" max="4355" width="11.25" customWidth="1" style="32"/>
    <col min="4356" max="4356" width="12.5" customWidth="1" style="32"/>
    <col min="4357" max="4357" width="10.875" customWidth="1" style="32"/>
    <col min="4358" max="4358" width="27.875" customWidth="1" style="32"/>
    <col min="4359" max="4608" width="9.0" style="32"/>
    <col min="4609" max="4609" width="32.625" customWidth="1" style="32"/>
    <col min="4610" max="4610" width="9.75" customWidth="1" style="32"/>
    <col min="4611" max="4611" width="11.25" customWidth="1" style="32"/>
    <col min="4612" max="4612" width="12.5" customWidth="1" style="32"/>
    <col min="4613" max="4613" width="10.875" customWidth="1" style="32"/>
    <col min="4614" max="4614" width="27.875" customWidth="1" style="32"/>
    <col min="4615" max="4864" width="9.0" style="32"/>
    <col min="4865" max="4865" width="32.625" customWidth="1" style="32"/>
    <col min="4866" max="4866" width="9.75" customWidth="1" style="32"/>
    <col min="4867" max="4867" width="11.25" customWidth="1" style="32"/>
    <col min="4868" max="4868" width="12.5" customWidth="1" style="32"/>
    <col min="4869" max="4869" width="10.875" customWidth="1" style="32"/>
    <col min="4870" max="4870" width="27.875" customWidth="1" style="32"/>
    <col min="4871" max="5120" width="9.0" style="32"/>
    <col min="5121" max="5121" width="32.625" customWidth="1" style="32"/>
    <col min="5122" max="5122" width="9.75" customWidth="1" style="32"/>
    <col min="5123" max="5123" width="11.25" customWidth="1" style="32"/>
    <col min="5124" max="5124" width="12.5" customWidth="1" style="32"/>
    <col min="5125" max="5125" width="10.875" customWidth="1" style="32"/>
    <col min="5126" max="5126" width="27.875" customWidth="1" style="32"/>
    <col min="5127" max="5376" width="9.0" style="32"/>
    <col min="5377" max="5377" width="32.625" customWidth="1" style="32"/>
    <col min="5378" max="5378" width="9.75" customWidth="1" style="32"/>
    <col min="5379" max="5379" width="11.25" customWidth="1" style="32"/>
    <col min="5380" max="5380" width="12.5" customWidth="1" style="32"/>
    <col min="5381" max="5381" width="10.875" customWidth="1" style="32"/>
    <col min="5382" max="5382" width="27.875" customWidth="1" style="32"/>
    <col min="5383" max="5632" width="9.0" style="32"/>
    <col min="5633" max="5633" width="32.625" customWidth="1" style="32"/>
    <col min="5634" max="5634" width="9.75" customWidth="1" style="32"/>
    <col min="5635" max="5635" width="11.25" customWidth="1" style="32"/>
    <col min="5636" max="5636" width="12.5" customWidth="1" style="32"/>
    <col min="5637" max="5637" width="10.875" customWidth="1" style="32"/>
    <col min="5638" max="5638" width="27.875" customWidth="1" style="32"/>
    <col min="5639" max="5888" width="9.0" style="32"/>
    <col min="5889" max="5889" width="32.625" customWidth="1" style="32"/>
    <col min="5890" max="5890" width="9.75" customWidth="1" style="32"/>
    <col min="5891" max="5891" width="11.25" customWidth="1" style="32"/>
    <col min="5892" max="5892" width="12.5" customWidth="1" style="32"/>
    <col min="5893" max="5893" width="10.875" customWidth="1" style="32"/>
    <col min="5894" max="5894" width="27.875" customWidth="1" style="32"/>
    <col min="5895" max="6144" width="9.0" style="32"/>
    <col min="6145" max="6145" width="32.625" customWidth="1" style="32"/>
    <col min="6146" max="6146" width="9.75" customWidth="1" style="32"/>
    <col min="6147" max="6147" width="11.25" customWidth="1" style="32"/>
    <col min="6148" max="6148" width="12.5" customWidth="1" style="32"/>
    <col min="6149" max="6149" width="10.875" customWidth="1" style="32"/>
    <col min="6150" max="6150" width="27.875" customWidth="1" style="32"/>
    <col min="6151" max="6400" width="9.0" style="32"/>
    <col min="6401" max="6401" width="32.625" customWidth="1" style="32"/>
    <col min="6402" max="6402" width="9.75" customWidth="1" style="32"/>
    <col min="6403" max="6403" width="11.25" customWidth="1" style="32"/>
    <col min="6404" max="6404" width="12.5" customWidth="1" style="32"/>
    <col min="6405" max="6405" width="10.875" customWidth="1" style="32"/>
    <col min="6406" max="6406" width="27.875" customWidth="1" style="32"/>
    <col min="6407" max="6656" width="9.0" style="32"/>
    <col min="6657" max="6657" width="32.625" customWidth="1" style="32"/>
    <col min="6658" max="6658" width="9.75" customWidth="1" style="32"/>
    <col min="6659" max="6659" width="11.25" customWidth="1" style="32"/>
    <col min="6660" max="6660" width="12.5" customWidth="1" style="32"/>
    <col min="6661" max="6661" width="10.875" customWidth="1" style="32"/>
    <col min="6662" max="6662" width="27.875" customWidth="1" style="32"/>
    <col min="6663" max="6912" width="9.0" style="32"/>
    <col min="6913" max="6913" width="32.625" customWidth="1" style="32"/>
    <col min="6914" max="6914" width="9.75" customWidth="1" style="32"/>
    <col min="6915" max="6915" width="11.25" customWidth="1" style="32"/>
    <col min="6916" max="6916" width="12.5" customWidth="1" style="32"/>
    <col min="6917" max="6917" width="10.875" customWidth="1" style="32"/>
    <col min="6918" max="6918" width="27.875" customWidth="1" style="32"/>
    <col min="6919" max="7168" width="9.0" style="32"/>
    <col min="7169" max="7169" width="32.625" customWidth="1" style="32"/>
    <col min="7170" max="7170" width="9.75" customWidth="1" style="32"/>
    <col min="7171" max="7171" width="11.25" customWidth="1" style="32"/>
    <col min="7172" max="7172" width="12.5" customWidth="1" style="32"/>
    <col min="7173" max="7173" width="10.875" customWidth="1" style="32"/>
    <col min="7174" max="7174" width="27.875" customWidth="1" style="32"/>
    <col min="7175" max="7424" width="9.0" style="32"/>
    <col min="7425" max="7425" width="32.625" customWidth="1" style="32"/>
    <col min="7426" max="7426" width="9.75" customWidth="1" style="32"/>
    <col min="7427" max="7427" width="11.25" customWidth="1" style="32"/>
    <col min="7428" max="7428" width="12.5" customWidth="1" style="32"/>
    <col min="7429" max="7429" width="10.875" customWidth="1" style="32"/>
    <col min="7430" max="7430" width="27.875" customWidth="1" style="32"/>
    <col min="7431" max="7680" width="9.0" style="32"/>
    <col min="7681" max="7681" width="32.625" customWidth="1" style="32"/>
    <col min="7682" max="7682" width="9.75" customWidth="1" style="32"/>
    <col min="7683" max="7683" width="11.25" customWidth="1" style="32"/>
    <col min="7684" max="7684" width="12.5" customWidth="1" style="32"/>
    <col min="7685" max="7685" width="10.875" customWidth="1" style="32"/>
    <col min="7686" max="7686" width="27.875" customWidth="1" style="32"/>
    <col min="7687" max="7936" width="9.0" style="32"/>
    <col min="7937" max="7937" width="32.625" customWidth="1" style="32"/>
    <col min="7938" max="7938" width="9.75" customWidth="1" style="32"/>
    <col min="7939" max="7939" width="11.25" customWidth="1" style="32"/>
    <col min="7940" max="7940" width="12.5" customWidth="1" style="32"/>
    <col min="7941" max="7941" width="10.875" customWidth="1" style="32"/>
    <col min="7942" max="7942" width="27.875" customWidth="1" style="32"/>
    <col min="7943" max="8192" width="9.0" style="32"/>
    <col min="8193" max="8193" width="32.625" customWidth="1" style="32"/>
    <col min="8194" max="8194" width="9.75" customWidth="1" style="32"/>
    <col min="8195" max="8195" width="11.25" customWidth="1" style="32"/>
    <col min="8196" max="8196" width="12.5" customWidth="1" style="32"/>
    <col min="8197" max="8197" width="10.875" customWidth="1" style="32"/>
    <col min="8198" max="8198" width="27.875" customWidth="1" style="32"/>
    <col min="8199" max="8448" width="9.0" style="32"/>
    <col min="8449" max="8449" width="32.625" customWidth="1" style="32"/>
    <col min="8450" max="8450" width="9.75" customWidth="1" style="32"/>
    <col min="8451" max="8451" width="11.25" customWidth="1" style="32"/>
    <col min="8452" max="8452" width="12.5" customWidth="1" style="32"/>
    <col min="8453" max="8453" width="10.875" customWidth="1" style="32"/>
    <col min="8454" max="8454" width="27.875" customWidth="1" style="32"/>
    <col min="8455" max="8704" width="9.0" style="32"/>
    <col min="8705" max="8705" width="32.625" customWidth="1" style="32"/>
    <col min="8706" max="8706" width="9.75" customWidth="1" style="32"/>
    <col min="8707" max="8707" width="11.25" customWidth="1" style="32"/>
    <col min="8708" max="8708" width="12.5" customWidth="1" style="32"/>
    <col min="8709" max="8709" width="10.875" customWidth="1" style="32"/>
    <col min="8710" max="8710" width="27.875" customWidth="1" style="32"/>
    <col min="8711" max="8960" width="9.0" style="32"/>
    <col min="8961" max="8961" width="32.625" customWidth="1" style="32"/>
    <col min="8962" max="8962" width="9.75" customWidth="1" style="32"/>
    <col min="8963" max="8963" width="11.25" customWidth="1" style="32"/>
    <col min="8964" max="8964" width="12.5" customWidth="1" style="32"/>
    <col min="8965" max="8965" width="10.875" customWidth="1" style="32"/>
    <col min="8966" max="8966" width="27.875" customWidth="1" style="32"/>
    <col min="8967" max="9216" width="9.0" style="32"/>
    <col min="9217" max="9217" width="32.625" customWidth="1" style="32"/>
    <col min="9218" max="9218" width="9.75" customWidth="1" style="32"/>
    <col min="9219" max="9219" width="11.25" customWidth="1" style="32"/>
    <col min="9220" max="9220" width="12.5" customWidth="1" style="32"/>
    <col min="9221" max="9221" width="10.875" customWidth="1" style="32"/>
    <col min="9222" max="9222" width="27.875" customWidth="1" style="32"/>
    <col min="9223" max="9472" width="9.0" style="32"/>
    <col min="9473" max="9473" width="32.625" customWidth="1" style="32"/>
    <col min="9474" max="9474" width="9.75" customWidth="1" style="32"/>
    <col min="9475" max="9475" width="11.25" customWidth="1" style="32"/>
    <col min="9476" max="9476" width="12.5" customWidth="1" style="32"/>
    <col min="9477" max="9477" width="10.875" customWidth="1" style="32"/>
    <col min="9478" max="9478" width="27.875" customWidth="1" style="32"/>
    <col min="9479" max="9728" width="9.0" style="32"/>
    <col min="9729" max="9729" width="32.625" customWidth="1" style="32"/>
    <col min="9730" max="9730" width="9.75" customWidth="1" style="32"/>
    <col min="9731" max="9731" width="11.25" customWidth="1" style="32"/>
    <col min="9732" max="9732" width="12.5" customWidth="1" style="32"/>
    <col min="9733" max="9733" width="10.875" customWidth="1" style="32"/>
    <col min="9734" max="9734" width="27.875" customWidth="1" style="32"/>
    <col min="9735" max="9984" width="9.0" style="32"/>
    <col min="9985" max="9985" width="32.625" customWidth="1" style="32"/>
    <col min="9986" max="9986" width="9.75" customWidth="1" style="32"/>
    <col min="9987" max="9987" width="11.25" customWidth="1" style="32"/>
    <col min="9988" max="9988" width="12.5" customWidth="1" style="32"/>
    <col min="9989" max="9989" width="10.875" customWidth="1" style="32"/>
    <col min="9990" max="9990" width="27.875" customWidth="1" style="32"/>
    <col min="9991" max="10240" width="9.0" style="32"/>
    <col min="10241" max="10241" width="32.625" customWidth="1" style="32"/>
    <col min="10242" max="10242" width="9.75" customWidth="1" style="32"/>
    <col min="10243" max="10243" width="11.25" customWidth="1" style="32"/>
    <col min="10244" max="10244" width="12.5" customWidth="1" style="32"/>
    <col min="10245" max="10245" width="10.875" customWidth="1" style="32"/>
    <col min="10246" max="10246" width="27.875" customWidth="1" style="32"/>
    <col min="10247" max="10496" width="9.0" style="32"/>
    <col min="10497" max="10497" width="32.625" customWidth="1" style="32"/>
    <col min="10498" max="10498" width="9.75" customWidth="1" style="32"/>
    <col min="10499" max="10499" width="11.25" customWidth="1" style="32"/>
    <col min="10500" max="10500" width="12.5" customWidth="1" style="32"/>
    <col min="10501" max="10501" width="10.875" customWidth="1" style="32"/>
    <col min="10502" max="10502" width="27.875" customWidth="1" style="32"/>
    <col min="10503" max="10752" width="9.0" style="32"/>
    <col min="10753" max="10753" width="32.625" customWidth="1" style="32"/>
    <col min="10754" max="10754" width="9.75" customWidth="1" style="32"/>
    <col min="10755" max="10755" width="11.25" customWidth="1" style="32"/>
    <col min="10756" max="10756" width="12.5" customWidth="1" style="32"/>
    <col min="10757" max="10757" width="10.875" customWidth="1" style="32"/>
    <col min="10758" max="10758" width="27.875" customWidth="1" style="32"/>
    <col min="10759" max="11008" width="9.0" style="32"/>
    <col min="11009" max="11009" width="32.625" customWidth="1" style="32"/>
    <col min="11010" max="11010" width="9.75" customWidth="1" style="32"/>
    <col min="11011" max="11011" width="11.25" customWidth="1" style="32"/>
    <col min="11012" max="11012" width="12.5" customWidth="1" style="32"/>
    <col min="11013" max="11013" width="10.875" customWidth="1" style="32"/>
    <col min="11014" max="11014" width="27.875" customWidth="1" style="32"/>
    <col min="11015" max="11264" width="9.0" style="32"/>
    <col min="11265" max="11265" width="32.625" customWidth="1" style="32"/>
    <col min="11266" max="11266" width="9.75" customWidth="1" style="32"/>
    <col min="11267" max="11267" width="11.25" customWidth="1" style="32"/>
    <col min="11268" max="11268" width="12.5" customWidth="1" style="32"/>
    <col min="11269" max="11269" width="10.875" customWidth="1" style="32"/>
    <col min="11270" max="11270" width="27.875" customWidth="1" style="32"/>
    <col min="11271" max="11520" width="9.0" style="32"/>
    <col min="11521" max="11521" width="32.625" customWidth="1" style="32"/>
    <col min="11522" max="11522" width="9.75" customWidth="1" style="32"/>
    <col min="11523" max="11523" width="11.25" customWidth="1" style="32"/>
    <col min="11524" max="11524" width="12.5" customWidth="1" style="32"/>
    <col min="11525" max="11525" width="10.875" customWidth="1" style="32"/>
    <col min="11526" max="11526" width="27.875" customWidth="1" style="32"/>
    <col min="11527" max="11776" width="9.0" style="32"/>
    <col min="11777" max="11777" width="32.625" customWidth="1" style="32"/>
    <col min="11778" max="11778" width="9.75" customWidth="1" style="32"/>
    <col min="11779" max="11779" width="11.25" customWidth="1" style="32"/>
    <col min="11780" max="11780" width="12.5" customWidth="1" style="32"/>
    <col min="11781" max="11781" width="10.875" customWidth="1" style="32"/>
    <col min="11782" max="11782" width="27.875" customWidth="1" style="32"/>
    <col min="11783" max="12032" width="9.0" style="32"/>
    <col min="12033" max="12033" width="32.625" customWidth="1" style="32"/>
    <col min="12034" max="12034" width="9.75" customWidth="1" style="32"/>
    <col min="12035" max="12035" width="11.25" customWidth="1" style="32"/>
    <col min="12036" max="12036" width="12.5" customWidth="1" style="32"/>
    <col min="12037" max="12037" width="10.875" customWidth="1" style="32"/>
    <col min="12038" max="12038" width="27.875" customWidth="1" style="32"/>
    <col min="12039" max="12288" width="9.0" style="32"/>
    <col min="12289" max="12289" width="32.625" customWidth="1" style="32"/>
    <col min="12290" max="12290" width="9.75" customWidth="1" style="32"/>
    <col min="12291" max="12291" width="11.25" customWidth="1" style="32"/>
    <col min="12292" max="12292" width="12.5" customWidth="1" style="32"/>
    <col min="12293" max="12293" width="10.875" customWidth="1" style="32"/>
    <col min="12294" max="12294" width="27.875" customWidth="1" style="32"/>
    <col min="12295" max="12544" width="9.0" style="32"/>
    <col min="12545" max="12545" width="32.625" customWidth="1" style="32"/>
    <col min="12546" max="12546" width="9.75" customWidth="1" style="32"/>
    <col min="12547" max="12547" width="11.25" customWidth="1" style="32"/>
    <col min="12548" max="12548" width="12.5" customWidth="1" style="32"/>
    <col min="12549" max="12549" width="10.875" customWidth="1" style="32"/>
    <col min="12550" max="12550" width="27.875" customWidth="1" style="32"/>
    <col min="12551" max="12800" width="9.0" style="32"/>
    <col min="12801" max="12801" width="32.625" customWidth="1" style="32"/>
    <col min="12802" max="12802" width="9.75" customWidth="1" style="32"/>
    <col min="12803" max="12803" width="11.25" customWidth="1" style="32"/>
    <col min="12804" max="12804" width="12.5" customWidth="1" style="32"/>
    <col min="12805" max="12805" width="10.875" customWidth="1" style="32"/>
    <col min="12806" max="12806" width="27.875" customWidth="1" style="32"/>
    <col min="12807" max="13056" width="9.0" style="32"/>
    <col min="13057" max="13057" width="32.625" customWidth="1" style="32"/>
    <col min="13058" max="13058" width="9.75" customWidth="1" style="32"/>
    <col min="13059" max="13059" width="11.25" customWidth="1" style="32"/>
    <col min="13060" max="13060" width="12.5" customWidth="1" style="32"/>
    <col min="13061" max="13061" width="10.875" customWidth="1" style="32"/>
    <col min="13062" max="13062" width="27.875" customWidth="1" style="32"/>
    <col min="13063" max="13312" width="9.0" style="32"/>
    <col min="13313" max="13313" width="32.625" customWidth="1" style="32"/>
    <col min="13314" max="13314" width="9.75" customWidth="1" style="32"/>
    <col min="13315" max="13315" width="11.25" customWidth="1" style="32"/>
    <col min="13316" max="13316" width="12.5" customWidth="1" style="32"/>
    <col min="13317" max="13317" width="10.875" customWidth="1" style="32"/>
    <col min="13318" max="13318" width="27.875" customWidth="1" style="32"/>
    <col min="13319" max="13568" width="9.0" style="32"/>
    <col min="13569" max="13569" width="32.625" customWidth="1" style="32"/>
    <col min="13570" max="13570" width="9.75" customWidth="1" style="32"/>
    <col min="13571" max="13571" width="11.25" customWidth="1" style="32"/>
    <col min="13572" max="13572" width="12.5" customWidth="1" style="32"/>
    <col min="13573" max="13573" width="10.875" customWidth="1" style="32"/>
    <col min="13574" max="13574" width="27.875" customWidth="1" style="32"/>
    <col min="13575" max="13824" width="9.0" style="32"/>
    <col min="13825" max="13825" width="32.625" customWidth="1" style="32"/>
    <col min="13826" max="13826" width="9.75" customWidth="1" style="32"/>
    <col min="13827" max="13827" width="11.25" customWidth="1" style="32"/>
    <col min="13828" max="13828" width="12.5" customWidth="1" style="32"/>
    <col min="13829" max="13829" width="10.875" customWidth="1" style="32"/>
    <col min="13830" max="13830" width="27.875" customWidth="1" style="32"/>
    <col min="13831" max="14080" width="9.0" style="32"/>
    <col min="14081" max="14081" width="32.625" customWidth="1" style="32"/>
    <col min="14082" max="14082" width="9.75" customWidth="1" style="32"/>
    <col min="14083" max="14083" width="11.25" customWidth="1" style="32"/>
    <col min="14084" max="14084" width="12.5" customWidth="1" style="32"/>
    <col min="14085" max="14085" width="10.875" customWidth="1" style="32"/>
    <col min="14086" max="14086" width="27.875" customWidth="1" style="32"/>
    <col min="14087" max="14336" width="9.0" style="32"/>
    <col min="14337" max="14337" width="32.625" customWidth="1" style="32"/>
    <col min="14338" max="14338" width="9.75" customWidth="1" style="32"/>
    <col min="14339" max="14339" width="11.25" customWidth="1" style="32"/>
    <col min="14340" max="14340" width="12.5" customWidth="1" style="32"/>
    <col min="14341" max="14341" width="10.875" customWidth="1" style="32"/>
    <col min="14342" max="14342" width="27.875" customWidth="1" style="32"/>
    <col min="14343" max="14592" width="9.0" style="32"/>
    <col min="14593" max="14593" width="32.625" customWidth="1" style="32"/>
    <col min="14594" max="14594" width="9.75" customWidth="1" style="32"/>
    <col min="14595" max="14595" width="11.25" customWidth="1" style="32"/>
    <col min="14596" max="14596" width="12.5" customWidth="1" style="32"/>
    <col min="14597" max="14597" width="10.875" customWidth="1" style="32"/>
    <col min="14598" max="14598" width="27.875" customWidth="1" style="32"/>
    <col min="14599" max="14848" width="9.0" style="32"/>
    <col min="14849" max="14849" width="32.625" customWidth="1" style="32"/>
    <col min="14850" max="14850" width="9.75" customWidth="1" style="32"/>
    <col min="14851" max="14851" width="11.25" customWidth="1" style="32"/>
    <col min="14852" max="14852" width="12.5" customWidth="1" style="32"/>
    <col min="14853" max="14853" width="10.875" customWidth="1" style="32"/>
    <col min="14854" max="14854" width="27.875" customWidth="1" style="32"/>
    <col min="14855" max="15104" width="9.0" style="32"/>
    <col min="15105" max="15105" width="32.625" customWidth="1" style="32"/>
    <col min="15106" max="15106" width="9.75" customWidth="1" style="32"/>
    <col min="15107" max="15107" width="11.25" customWidth="1" style="32"/>
    <col min="15108" max="15108" width="12.5" customWidth="1" style="32"/>
    <col min="15109" max="15109" width="10.875" customWidth="1" style="32"/>
    <col min="15110" max="15110" width="27.875" customWidth="1" style="32"/>
    <col min="15111" max="15360" width="9.0" style="32"/>
    <col min="15361" max="15361" width="32.625" customWidth="1" style="32"/>
    <col min="15362" max="15362" width="9.75" customWidth="1" style="32"/>
    <col min="15363" max="15363" width="11.25" customWidth="1" style="32"/>
    <col min="15364" max="15364" width="12.5" customWidth="1" style="32"/>
    <col min="15365" max="15365" width="10.875" customWidth="1" style="32"/>
    <col min="15366" max="15366" width="27.875" customWidth="1" style="32"/>
    <col min="15367" max="15616" width="9.0" style="32"/>
    <col min="15617" max="15617" width="32.625" customWidth="1" style="32"/>
    <col min="15618" max="15618" width="9.75" customWidth="1" style="32"/>
    <col min="15619" max="15619" width="11.25" customWidth="1" style="32"/>
    <col min="15620" max="15620" width="12.5" customWidth="1" style="32"/>
    <col min="15621" max="15621" width="10.875" customWidth="1" style="32"/>
    <col min="15622" max="15622" width="27.875" customWidth="1" style="32"/>
    <col min="15623" max="15872" width="9.0" style="32"/>
    <col min="15873" max="15873" width="32.625" customWidth="1" style="32"/>
    <col min="15874" max="15874" width="9.75" customWidth="1" style="32"/>
    <col min="15875" max="15875" width="11.25" customWidth="1" style="32"/>
    <col min="15876" max="15876" width="12.5" customWidth="1" style="32"/>
    <col min="15877" max="15877" width="10.875" customWidth="1" style="32"/>
    <col min="15878" max="15878" width="27.875" customWidth="1" style="32"/>
    <col min="15879" max="16128" width="9.0" style="32"/>
    <col min="16129" max="16129" width="32.625" customWidth="1" style="32"/>
    <col min="16130" max="16130" width="9.75" customWidth="1" style="32"/>
    <col min="16131" max="16131" width="11.25" customWidth="1" style="32"/>
    <col min="16132" max="16132" width="12.5" customWidth="1" style="32"/>
    <col min="16133" max="16133" width="10.875" customWidth="1" style="32"/>
    <col min="16134" max="16134" width="27.875" customWidth="1" style="32"/>
    <col min="16135" max="16384" width="9.0" style="32"/>
  </cols>
  <sheetData>
    <row r="1" spans="1:6" ht="22.5" customHeight="1" x14ac:dyDescent="0.15">
      <c r="A1" s="774" t="s">
        <v>955</v>
      </c>
      <c r="B1" s="1156"/>
      <c r="C1" s="1156"/>
      <c r="D1" s="1156"/>
      <c r="E1" s="1156"/>
      <c r="F1" s="1156"/>
    </row>
    <row r="2" spans="1:6" ht="13.8" customHeight="1" x14ac:dyDescent="0.15">
      <c r="F2" s="862" t="s">
        <v>64</v>
      </c>
    </row>
    <row r="3" spans="1:6" ht="47.25" customHeight="1" x14ac:dyDescent="0.15">
      <c r="A3" s="775" t="s">
        <v>888</v>
      </c>
      <c r="B3" s="1155" t="s">
        <v>944</v>
      </c>
      <c r="C3" s="1155"/>
      <c r="D3" s="1155"/>
      <c r="E3" s="1155"/>
      <c r="F3" s="1153" t="s">
        <v>945</v>
      </c>
    </row>
    <row r="4" spans="1:6" ht="47.25" customHeight="1" x14ac:dyDescent="0.15">
      <c r="A4" s="775"/>
      <c r="B4" s="1151" t="s">
        <v>394</v>
      </c>
      <c r="C4" s="1151" t="s">
        <v>946</v>
      </c>
      <c r="D4" s="1151" t="s">
        <v>947</v>
      </c>
      <c r="E4" s="1154" t="s">
        <v>948</v>
      </c>
      <c r="F4" s="1153"/>
    </row>
    <row r="5" spans="1:6" ht="47.25" customHeight="1" x14ac:dyDescent="0.15">
      <c r="A5" s="24" t="s">
        <v>949</v>
      </c>
      <c r="B5" s="1152">
        <f>C5+D5+E5</f>
        <v>24806</v>
      </c>
      <c r="C5" s="1152">
        <v>24598</v>
      </c>
      <c r="D5" s="1152">
        <v>208</v>
      </c>
      <c r="E5" s="1152">
        <v>0</v>
      </c>
      <c r="F5" s="1151">
        <v>14898.7</v>
      </c>
    </row>
    <row r="6" spans="1:6" ht="47.25" customHeight="1" x14ac:dyDescent="0.15">
      <c r="A6" s="24" t="s">
        <v>950</v>
      </c>
      <c r="B6" s="1152">
        <f>C6+D6+E6</f>
        <v>2575</v>
      </c>
      <c r="C6" s="1152">
        <v>2575</v>
      </c>
      <c r="D6" s="1152">
        <v>0</v>
      </c>
      <c r="E6" s="1152">
        <v>0</v>
      </c>
      <c r="F6" s="1151">
        <v>0</v>
      </c>
    </row>
    <row r="7" spans="1:6" ht="47.25" customHeight="1" x14ac:dyDescent="0.15">
      <c r="A7" s="24" t="s">
        <v>951</v>
      </c>
      <c r="B7" s="1152">
        <f>C7+D7+E7</f>
        <v>0</v>
      </c>
      <c r="C7" s="1152">
        <v>0</v>
      </c>
      <c r="D7" s="1152">
        <v>0</v>
      </c>
      <c r="E7" s="1152">
        <v>0</v>
      </c>
      <c r="F7" s="1151">
        <v>0</v>
      </c>
    </row>
    <row r="8" spans="1:6" ht="47.25" customHeight="1" x14ac:dyDescent="0.15">
      <c r="A8" s="24" t="s">
        <v>952</v>
      </c>
      <c r="B8" s="1152">
        <f>C8+D8+E8</f>
        <v>2575</v>
      </c>
      <c r="C8" s="1152">
        <v>2575</v>
      </c>
      <c r="D8" s="1152">
        <v>0</v>
      </c>
      <c r="E8" s="1152">
        <v>0</v>
      </c>
      <c r="F8" s="1151">
        <v>978.6</v>
      </c>
    </row>
    <row r="9" spans="1:6" ht="47.25" customHeight="1" x14ac:dyDescent="0.15">
      <c r="A9" s="24" t="s">
        <v>953</v>
      </c>
      <c r="B9" s="1152">
        <f>C9+D9+E9</f>
        <v>24806</v>
      </c>
      <c r="C9" s="1152">
        <v>24598</v>
      </c>
      <c r="D9" s="1152">
        <v>208</v>
      </c>
      <c r="E9" s="1152">
        <v>0</v>
      </c>
      <c r="F9" s="1151">
        <v>13920.1</v>
      </c>
    </row>
    <row r="10" spans="1:6" x14ac:dyDescent="0.15">
      <c r="A10" s="778" t="s">
        <v>954</v>
      </c>
      <c r="B10" s="1150"/>
      <c r="C10" s="1150"/>
      <c r="D10" s="1150"/>
      <c r="E10" s="1150"/>
      <c r="F10" s="1150"/>
    </row>
    <row r="11" spans="1:6" x14ac:dyDescent="0.15">
      <c r="A11" s="777"/>
      <c r="B11" s="1150"/>
      <c r="C11" s="1150"/>
      <c r="D11" s="1150"/>
      <c r="E11" s="1150"/>
      <c r="F11" s="1150"/>
    </row>
    <row r="12" spans="1:6" x14ac:dyDescent="0.15">
      <c r="A12" s="777"/>
      <c r="B12" s="1150"/>
      <c r="C12" s="1150"/>
      <c r="D12" s="1150"/>
      <c r="E12" s="1150"/>
      <c r="F12" s="1150"/>
    </row>
  </sheetData>
  <mergeCells count="5">
    <mergeCell ref="A1:F1"/>
    <mergeCell ref="B3:E3"/>
    <mergeCell ref="A3:A4"/>
    <mergeCell ref="F3:F4"/>
    <mergeCell ref="A10:F12"/>
  </mergeCells>
  <phoneticPr fontId="0" type="noConversion"/>
  <pageMargins left="0.6999125161508876" right="0.6999125161508876" top="0.7499062639521802" bottom="0.7499062639521802" header="0.2999625102741512" footer="0.2999625102741512"/>
  <pageSetup paperSize="9" scale="85"/>
  <extLst>
    <ext uri="{2D9387EB-5337-4D45-933B-B4D357D02E09}">
      <gutter val="0.0" pos="0"/>
    </ext>
  </extLst>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9"/>
  <sheetViews>
    <sheetView zoomScaleNormal="100" topLeftCell="A1" workbookViewId="0">
      <selection activeCell="C6" activeCellId="0" sqref="C6:G6"/>
    </sheetView>
  </sheetViews>
  <sheetFormatPr defaultRowHeight="13.5" defaultColWidth="9.000137329101562" x14ac:dyDescent="0.15"/>
  <cols>
    <col min="1" max="1" width="8.875" customWidth="1"/>
    <col min="2" max="2" width="9.75" customWidth="1"/>
    <col min="3" max="3" width="11.25" customWidth="1"/>
    <col min="4" max="4" width="12.5" customWidth="1"/>
    <col min="5" max="5" width="14.75" customWidth="1"/>
    <col min="6" max="6" width="15.0" customWidth="1"/>
    <col min="7" max="7" width="17.0" customWidth="1"/>
  </cols>
  <sheetData>
    <row r="1" spans="1:7" ht="45.0" customHeight="1" x14ac:dyDescent="0.15">
      <c r="A1" s="773" t="s">
        <v>956</v>
      </c>
      <c r="B1" s="773"/>
      <c r="C1" s="773"/>
      <c r="D1" s="773"/>
      <c r="E1" s="773"/>
      <c r="F1" s="773"/>
      <c r="G1" s="773"/>
    </row>
    <row r="2" spans="1:7" ht="36.75" customHeight="1" x14ac:dyDescent="0.15">
      <c r="G2" t="s">
        <v>64</v>
      </c>
    </row>
    <row r="3" spans="1:7" ht="35.25" customHeight="1" x14ac:dyDescent="0.15">
      <c r="A3" s="21" t="s">
        <v>957</v>
      </c>
      <c r="B3" s="21" t="s">
        <v>958</v>
      </c>
      <c r="C3" s="21" t="s">
        <v>959</v>
      </c>
      <c r="D3" s="21" t="s">
        <v>960</v>
      </c>
      <c r="E3" s="21" t="s">
        <v>961</v>
      </c>
      <c r="F3" s="21" t="s">
        <v>962</v>
      </c>
      <c r="G3" s="21" t="s">
        <v>963</v>
      </c>
    </row>
    <row r="4" spans="1:7" s="32" customFormat="1" ht="35.25" customHeight="1" x14ac:dyDescent="0.15">
      <c r="A4" s="783" t="s">
        <v>964</v>
      </c>
      <c r="B4" s="781" t="s">
        <v>965</v>
      </c>
      <c r="C4" s="780"/>
      <c r="D4" s="779"/>
      <c r="E4" s="781" t="s">
        <v>966</v>
      </c>
      <c r="F4" s="780"/>
      <c r="G4" s="779"/>
    </row>
    <row r="5" spans="1:7" s="32" customFormat="1" ht="35.25" customHeight="1" x14ac:dyDescent="0.15">
      <c r="A5" s="782"/>
      <c r="B5" s="38" t="s">
        <v>967</v>
      </c>
      <c r="C5" s="39" t="s">
        <v>968</v>
      </c>
      <c r="D5" s="39" t="s">
        <v>969</v>
      </c>
      <c r="E5" s="37" t="s">
        <v>967</v>
      </c>
      <c r="F5" s="39" t="s">
        <v>970</v>
      </c>
      <c r="G5" s="39" t="s">
        <v>971</v>
      </c>
    </row>
    <row r="6" spans="1:7" ht="35.25" customHeight="1" x14ac:dyDescent="0.15">
      <c r="A6" s="40"/>
      <c r="B6" s="41"/>
      <c r="C6" s="1160">
        <v>2575</v>
      </c>
      <c r="D6" s="1160">
        <v>0</v>
      </c>
      <c r="E6" s="1159">
        <v>899.32</v>
      </c>
      <c r="F6" s="1159">
        <v>891.16</v>
      </c>
      <c r="G6" s="1159">
        <v>8.16</v>
      </c>
    </row>
    <row r="7" spans="1:7" ht="35.25" customHeight="1" x14ac:dyDescent="0.15">
      <c r="A7" s="40"/>
      <c r="B7" s="40"/>
      <c r="C7" s="40"/>
      <c r="D7" s="40"/>
      <c r="E7" s="40"/>
      <c r="F7" s="40"/>
      <c r="G7" s="40"/>
    </row>
    <row r="8" spans="1:7" ht="35.25" customHeight="1" x14ac:dyDescent="0.15">
      <c r="A8" s="40"/>
      <c r="B8" s="40"/>
      <c r="C8" s="40"/>
      <c r="D8" s="40"/>
      <c r="E8" s="40"/>
      <c r="F8" s="40"/>
      <c r="G8" s="40"/>
    </row>
    <row r="9" spans="1:7" ht="35.25" customHeight="1" x14ac:dyDescent="0.15">
      <c r="A9" s="40"/>
      <c r="B9" s="40"/>
      <c r="C9" s="40"/>
      <c r="D9" s="40"/>
      <c r="E9" s="40"/>
      <c r="F9" s="40"/>
      <c r="G9" s="40"/>
    </row>
  </sheetData>
  <mergeCells count="4">
    <mergeCell ref="A1:G1"/>
    <mergeCell ref="B4:D4"/>
    <mergeCell ref="E4:G4"/>
    <mergeCell ref="A4:A5"/>
  </mergeCells>
  <phoneticPr fontId="0" type="noConversion"/>
  <pageMargins left="0.6999125161508876" right="0.6999125161508876" top="0.7499062639521802" bottom="0.7499062639521802" header="0.2999625102741512" footer="0.2999625102741512"/>
  <pageSetup paperSize="9"/>
  <extLst>
    <ext uri="{2D9387EB-5337-4D45-933B-B4D357D02E09}">
      <gutter val="0.0" pos="0"/>
    </ext>
  </extLst>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S8"/>
  <sheetViews>
    <sheetView zoomScaleNormal="100" topLeftCell="A1" workbookViewId="0">
      <selection activeCell="H2" activeCellId="0" sqref="H1:H1048576"/>
    </sheetView>
  </sheetViews>
  <sheetFormatPr defaultRowHeight="13.5" defaultColWidth="9.000137329101562" x14ac:dyDescent="0.15"/>
  <cols>
    <col min="1" max="1" width="8.875" customWidth="1"/>
    <col min="2" max="2" width="9.75" customWidth="1"/>
    <col min="3" max="3" width="11.25" customWidth="1"/>
    <col min="4" max="4" width="12.5" customWidth="1"/>
    <col min="5" max="5" width="10.875" customWidth="1"/>
    <col min="6" max="6" width="9.875" customWidth="1"/>
    <col min="7" max="7" width="9.0"/>
    <col min="8" max="8" width="11.125" customWidth="1"/>
    <col min="9" max="10" width="9.0"/>
    <col min="11" max="11" width="11.5" customWidth="1"/>
    <col min="12" max="256" width="9.0"/>
    <col min="257" max="257" width="8.875" customWidth="1"/>
    <col min="258" max="258" width="9.75" customWidth="1"/>
    <col min="259" max="259" width="11.25" customWidth="1"/>
    <col min="260" max="260" width="12.5" customWidth="1"/>
    <col min="261" max="261" width="10.875" customWidth="1"/>
    <col min="262" max="262" width="9.875" customWidth="1"/>
    <col min="263" max="266" width="9.0"/>
    <col min="267" max="267" width="11.5" customWidth="1"/>
    <col min="268" max="512" width="9.0"/>
    <col min="513" max="513" width="8.875" customWidth="1"/>
    <col min="514" max="514" width="9.75" customWidth="1"/>
    <col min="515" max="515" width="11.25" customWidth="1"/>
    <col min="516" max="516" width="12.5" customWidth="1"/>
    <col min="517" max="517" width="10.875" customWidth="1"/>
    <col min="518" max="518" width="9.875" customWidth="1"/>
    <col min="519" max="522" width="9.0"/>
    <col min="523" max="523" width="11.5" customWidth="1"/>
    <col min="524" max="768" width="9.0"/>
    <col min="769" max="769" width="8.875" customWidth="1"/>
    <col min="770" max="770" width="9.75" customWidth="1"/>
    <col min="771" max="771" width="11.25" customWidth="1"/>
    <col min="772" max="772" width="12.5" customWidth="1"/>
    <col min="773" max="773" width="10.875" customWidth="1"/>
    <col min="774" max="774" width="9.875" customWidth="1"/>
    <col min="775" max="778" width="9.0"/>
    <col min="779" max="779" width="11.5" customWidth="1"/>
    <col min="780" max="1024" width="9.0"/>
    <col min="1025" max="1025" width="8.875" customWidth="1"/>
    <col min="1026" max="1026" width="9.75" customWidth="1"/>
    <col min="1027" max="1027" width="11.25" customWidth="1"/>
    <col min="1028" max="1028" width="12.5" customWidth="1"/>
    <col min="1029" max="1029" width="10.875" customWidth="1"/>
    <col min="1030" max="1030" width="9.875" customWidth="1"/>
    <col min="1031" max="1034" width="9.0"/>
    <col min="1035" max="1035" width="11.5" customWidth="1"/>
    <col min="1036" max="1280" width="9.0"/>
    <col min="1281" max="1281" width="8.875" customWidth="1"/>
    <col min="1282" max="1282" width="9.75" customWidth="1"/>
    <col min="1283" max="1283" width="11.25" customWidth="1"/>
    <col min="1284" max="1284" width="12.5" customWidth="1"/>
    <col min="1285" max="1285" width="10.875" customWidth="1"/>
    <col min="1286" max="1286" width="9.875" customWidth="1"/>
    <col min="1287" max="1290" width="9.0"/>
    <col min="1291" max="1291" width="11.5" customWidth="1"/>
    <col min="1292" max="1536" width="9.0"/>
    <col min="1537" max="1537" width="8.875" customWidth="1"/>
    <col min="1538" max="1538" width="9.75" customWidth="1"/>
    <col min="1539" max="1539" width="11.25" customWidth="1"/>
    <col min="1540" max="1540" width="12.5" customWidth="1"/>
    <col min="1541" max="1541" width="10.875" customWidth="1"/>
    <col min="1542" max="1542" width="9.875" customWidth="1"/>
    <col min="1543" max="1546" width="9.0"/>
    <col min="1547" max="1547" width="11.5" customWidth="1"/>
    <col min="1548" max="1792" width="9.0"/>
    <col min="1793" max="1793" width="8.875" customWidth="1"/>
    <col min="1794" max="1794" width="9.75" customWidth="1"/>
    <col min="1795" max="1795" width="11.25" customWidth="1"/>
    <col min="1796" max="1796" width="12.5" customWidth="1"/>
    <col min="1797" max="1797" width="10.875" customWidth="1"/>
    <col min="1798" max="1798" width="9.875" customWidth="1"/>
    <col min="1799" max="1802" width="9.0"/>
    <col min="1803" max="1803" width="11.5" customWidth="1"/>
    <col min="1804" max="2048" width="9.0"/>
    <col min="2049" max="2049" width="8.875" customWidth="1"/>
    <col min="2050" max="2050" width="9.75" customWidth="1"/>
    <col min="2051" max="2051" width="11.25" customWidth="1"/>
    <col min="2052" max="2052" width="12.5" customWidth="1"/>
    <col min="2053" max="2053" width="10.875" customWidth="1"/>
    <col min="2054" max="2054" width="9.875" customWidth="1"/>
    <col min="2055" max="2058" width="9.0"/>
    <col min="2059" max="2059" width="11.5" customWidth="1"/>
    <col min="2060" max="2304" width="9.0"/>
    <col min="2305" max="2305" width="8.875" customWidth="1"/>
    <col min="2306" max="2306" width="9.75" customWidth="1"/>
    <col min="2307" max="2307" width="11.25" customWidth="1"/>
    <col min="2308" max="2308" width="12.5" customWidth="1"/>
    <col min="2309" max="2309" width="10.875" customWidth="1"/>
    <col min="2310" max="2310" width="9.875" customWidth="1"/>
    <col min="2311" max="2314" width="9.0"/>
    <col min="2315" max="2315" width="11.5" customWidth="1"/>
    <col min="2316" max="2560" width="9.0"/>
    <col min="2561" max="2561" width="8.875" customWidth="1"/>
    <col min="2562" max="2562" width="9.75" customWidth="1"/>
    <col min="2563" max="2563" width="11.25" customWidth="1"/>
    <col min="2564" max="2564" width="12.5" customWidth="1"/>
    <col min="2565" max="2565" width="10.875" customWidth="1"/>
    <col min="2566" max="2566" width="9.875" customWidth="1"/>
    <col min="2567" max="2570" width="9.0"/>
    <col min="2571" max="2571" width="11.5" customWidth="1"/>
    <col min="2572" max="2816" width="9.0"/>
    <col min="2817" max="2817" width="8.875" customWidth="1"/>
    <col min="2818" max="2818" width="9.75" customWidth="1"/>
    <col min="2819" max="2819" width="11.25" customWidth="1"/>
    <col min="2820" max="2820" width="12.5" customWidth="1"/>
    <col min="2821" max="2821" width="10.875" customWidth="1"/>
    <col min="2822" max="2822" width="9.875" customWidth="1"/>
    <col min="2823" max="2826" width="9.0"/>
    <col min="2827" max="2827" width="11.5" customWidth="1"/>
    <col min="2828" max="3072" width="9.0"/>
    <col min="3073" max="3073" width="8.875" customWidth="1"/>
    <col min="3074" max="3074" width="9.75" customWidth="1"/>
    <col min="3075" max="3075" width="11.25" customWidth="1"/>
    <col min="3076" max="3076" width="12.5" customWidth="1"/>
    <col min="3077" max="3077" width="10.875" customWidth="1"/>
    <col min="3078" max="3078" width="9.875" customWidth="1"/>
    <col min="3079" max="3082" width="9.0"/>
    <col min="3083" max="3083" width="11.5" customWidth="1"/>
    <col min="3084" max="3328" width="9.0"/>
    <col min="3329" max="3329" width="8.875" customWidth="1"/>
    <col min="3330" max="3330" width="9.75" customWidth="1"/>
    <col min="3331" max="3331" width="11.25" customWidth="1"/>
    <col min="3332" max="3332" width="12.5" customWidth="1"/>
    <col min="3333" max="3333" width="10.875" customWidth="1"/>
    <col min="3334" max="3334" width="9.875" customWidth="1"/>
    <col min="3335" max="3338" width="9.0"/>
    <col min="3339" max="3339" width="11.5" customWidth="1"/>
    <col min="3340" max="3584" width="9.0"/>
    <col min="3585" max="3585" width="8.875" customWidth="1"/>
    <col min="3586" max="3586" width="9.75" customWidth="1"/>
    <col min="3587" max="3587" width="11.25" customWidth="1"/>
    <col min="3588" max="3588" width="12.5" customWidth="1"/>
    <col min="3589" max="3589" width="10.875" customWidth="1"/>
    <col min="3590" max="3590" width="9.875" customWidth="1"/>
    <col min="3591" max="3594" width="9.0"/>
    <col min="3595" max="3595" width="11.5" customWidth="1"/>
    <col min="3596" max="3840" width="9.0"/>
    <col min="3841" max="3841" width="8.875" customWidth="1"/>
    <col min="3842" max="3842" width="9.75" customWidth="1"/>
    <col min="3843" max="3843" width="11.25" customWidth="1"/>
    <col min="3844" max="3844" width="12.5" customWidth="1"/>
    <col min="3845" max="3845" width="10.875" customWidth="1"/>
    <col min="3846" max="3846" width="9.875" customWidth="1"/>
    <col min="3847" max="3850" width="9.0"/>
    <col min="3851" max="3851" width="11.5" customWidth="1"/>
    <col min="3852" max="4096" width="9.0"/>
    <col min="4097" max="4097" width="8.875" customWidth="1"/>
    <col min="4098" max="4098" width="9.75" customWidth="1"/>
    <col min="4099" max="4099" width="11.25" customWidth="1"/>
    <col min="4100" max="4100" width="12.5" customWidth="1"/>
    <col min="4101" max="4101" width="10.875" customWidth="1"/>
    <col min="4102" max="4102" width="9.875" customWidth="1"/>
    <col min="4103" max="4106" width="9.0"/>
    <col min="4107" max="4107" width="11.5" customWidth="1"/>
    <col min="4108" max="4352" width="9.0"/>
    <col min="4353" max="4353" width="8.875" customWidth="1"/>
    <col min="4354" max="4354" width="9.75" customWidth="1"/>
    <col min="4355" max="4355" width="11.25" customWidth="1"/>
    <col min="4356" max="4356" width="12.5" customWidth="1"/>
    <col min="4357" max="4357" width="10.875" customWidth="1"/>
    <col min="4358" max="4358" width="9.875" customWidth="1"/>
    <col min="4359" max="4362" width="9.0"/>
    <col min="4363" max="4363" width="11.5" customWidth="1"/>
    <col min="4364" max="4608" width="9.0"/>
    <col min="4609" max="4609" width="8.875" customWidth="1"/>
    <col min="4610" max="4610" width="9.75" customWidth="1"/>
    <col min="4611" max="4611" width="11.25" customWidth="1"/>
    <col min="4612" max="4612" width="12.5" customWidth="1"/>
    <col min="4613" max="4613" width="10.875" customWidth="1"/>
    <col min="4614" max="4614" width="9.875" customWidth="1"/>
    <col min="4615" max="4618" width="9.0"/>
    <col min="4619" max="4619" width="11.5" customWidth="1"/>
    <col min="4620" max="4864" width="9.0"/>
    <col min="4865" max="4865" width="8.875" customWidth="1"/>
    <col min="4866" max="4866" width="9.75" customWidth="1"/>
    <col min="4867" max="4867" width="11.25" customWidth="1"/>
    <col min="4868" max="4868" width="12.5" customWidth="1"/>
    <col min="4869" max="4869" width="10.875" customWidth="1"/>
    <col min="4870" max="4870" width="9.875" customWidth="1"/>
    <col min="4871" max="4874" width="9.0"/>
    <col min="4875" max="4875" width="11.5" customWidth="1"/>
    <col min="4876" max="5120" width="9.0"/>
    <col min="5121" max="5121" width="8.875" customWidth="1"/>
    <col min="5122" max="5122" width="9.75" customWidth="1"/>
    <col min="5123" max="5123" width="11.25" customWidth="1"/>
    <col min="5124" max="5124" width="12.5" customWidth="1"/>
    <col min="5125" max="5125" width="10.875" customWidth="1"/>
    <col min="5126" max="5126" width="9.875" customWidth="1"/>
    <col min="5127" max="5130" width="9.0"/>
    <col min="5131" max="5131" width="11.5" customWidth="1"/>
    <col min="5132" max="5376" width="9.0"/>
    <col min="5377" max="5377" width="8.875" customWidth="1"/>
    <col min="5378" max="5378" width="9.75" customWidth="1"/>
    <col min="5379" max="5379" width="11.25" customWidth="1"/>
    <col min="5380" max="5380" width="12.5" customWidth="1"/>
    <col min="5381" max="5381" width="10.875" customWidth="1"/>
    <col min="5382" max="5382" width="9.875" customWidth="1"/>
    <col min="5383" max="5386" width="9.0"/>
    <col min="5387" max="5387" width="11.5" customWidth="1"/>
    <col min="5388" max="5632" width="9.0"/>
    <col min="5633" max="5633" width="8.875" customWidth="1"/>
    <col min="5634" max="5634" width="9.75" customWidth="1"/>
    <col min="5635" max="5635" width="11.25" customWidth="1"/>
    <col min="5636" max="5636" width="12.5" customWidth="1"/>
    <col min="5637" max="5637" width="10.875" customWidth="1"/>
    <col min="5638" max="5638" width="9.875" customWidth="1"/>
    <col min="5639" max="5642" width="9.0"/>
    <col min="5643" max="5643" width="11.5" customWidth="1"/>
    <col min="5644" max="5888" width="9.0"/>
    <col min="5889" max="5889" width="8.875" customWidth="1"/>
    <col min="5890" max="5890" width="9.75" customWidth="1"/>
    <col min="5891" max="5891" width="11.25" customWidth="1"/>
    <col min="5892" max="5892" width="12.5" customWidth="1"/>
    <col min="5893" max="5893" width="10.875" customWidth="1"/>
    <col min="5894" max="5894" width="9.875" customWidth="1"/>
    <col min="5895" max="5898" width="9.0"/>
    <col min="5899" max="5899" width="11.5" customWidth="1"/>
    <col min="5900" max="6144" width="9.0"/>
    <col min="6145" max="6145" width="8.875" customWidth="1"/>
    <col min="6146" max="6146" width="9.75" customWidth="1"/>
    <col min="6147" max="6147" width="11.25" customWidth="1"/>
    <col min="6148" max="6148" width="12.5" customWidth="1"/>
    <col min="6149" max="6149" width="10.875" customWidth="1"/>
    <col min="6150" max="6150" width="9.875" customWidth="1"/>
    <col min="6151" max="6154" width="9.0"/>
    <col min="6155" max="6155" width="11.5" customWidth="1"/>
    <col min="6156" max="6400" width="9.0"/>
    <col min="6401" max="6401" width="8.875" customWidth="1"/>
    <col min="6402" max="6402" width="9.75" customWidth="1"/>
    <col min="6403" max="6403" width="11.25" customWidth="1"/>
    <col min="6404" max="6404" width="12.5" customWidth="1"/>
    <col min="6405" max="6405" width="10.875" customWidth="1"/>
    <col min="6406" max="6406" width="9.875" customWidth="1"/>
    <col min="6407" max="6410" width="9.0"/>
    <col min="6411" max="6411" width="11.5" customWidth="1"/>
    <col min="6412" max="6656" width="9.0"/>
    <col min="6657" max="6657" width="8.875" customWidth="1"/>
    <col min="6658" max="6658" width="9.75" customWidth="1"/>
    <col min="6659" max="6659" width="11.25" customWidth="1"/>
    <col min="6660" max="6660" width="12.5" customWidth="1"/>
    <col min="6661" max="6661" width="10.875" customWidth="1"/>
    <col min="6662" max="6662" width="9.875" customWidth="1"/>
    <col min="6663" max="6666" width="9.0"/>
    <col min="6667" max="6667" width="11.5" customWidth="1"/>
    <col min="6668" max="6912" width="9.0"/>
    <col min="6913" max="6913" width="8.875" customWidth="1"/>
    <col min="6914" max="6914" width="9.75" customWidth="1"/>
    <col min="6915" max="6915" width="11.25" customWidth="1"/>
    <col min="6916" max="6916" width="12.5" customWidth="1"/>
    <col min="6917" max="6917" width="10.875" customWidth="1"/>
    <col min="6918" max="6918" width="9.875" customWidth="1"/>
    <col min="6919" max="6922" width="9.0"/>
    <col min="6923" max="6923" width="11.5" customWidth="1"/>
    <col min="6924" max="7168" width="9.0"/>
    <col min="7169" max="7169" width="8.875" customWidth="1"/>
    <col min="7170" max="7170" width="9.75" customWidth="1"/>
    <col min="7171" max="7171" width="11.25" customWidth="1"/>
    <col min="7172" max="7172" width="12.5" customWidth="1"/>
    <col min="7173" max="7173" width="10.875" customWidth="1"/>
    <col min="7174" max="7174" width="9.875" customWidth="1"/>
    <col min="7175" max="7178" width="9.0"/>
    <col min="7179" max="7179" width="11.5" customWidth="1"/>
    <col min="7180" max="7424" width="9.0"/>
    <col min="7425" max="7425" width="8.875" customWidth="1"/>
    <col min="7426" max="7426" width="9.75" customWidth="1"/>
    <col min="7427" max="7427" width="11.25" customWidth="1"/>
    <col min="7428" max="7428" width="12.5" customWidth="1"/>
    <col min="7429" max="7429" width="10.875" customWidth="1"/>
    <col min="7430" max="7430" width="9.875" customWidth="1"/>
    <col min="7431" max="7434" width="9.0"/>
    <col min="7435" max="7435" width="11.5" customWidth="1"/>
    <col min="7436" max="7680" width="9.0"/>
    <col min="7681" max="7681" width="8.875" customWidth="1"/>
    <col min="7682" max="7682" width="9.75" customWidth="1"/>
    <col min="7683" max="7683" width="11.25" customWidth="1"/>
    <col min="7684" max="7684" width="12.5" customWidth="1"/>
    <col min="7685" max="7685" width="10.875" customWidth="1"/>
    <col min="7686" max="7686" width="9.875" customWidth="1"/>
    <col min="7687" max="7690" width="9.0"/>
    <col min="7691" max="7691" width="11.5" customWidth="1"/>
    <col min="7692" max="7936" width="9.0"/>
    <col min="7937" max="7937" width="8.875" customWidth="1"/>
    <col min="7938" max="7938" width="9.75" customWidth="1"/>
    <col min="7939" max="7939" width="11.25" customWidth="1"/>
    <col min="7940" max="7940" width="12.5" customWidth="1"/>
    <col min="7941" max="7941" width="10.875" customWidth="1"/>
    <col min="7942" max="7942" width="9.875" customWidth="1"/>
    <col min="7943" max="7946" width="9.0"/>
    <col min="7947" max="7947" width="11.5" customWidth="1"/>
    <col min="7948" max="8192" width="9.0"/>
    <col min="8193" max="8193" width="8.875" customWidth="1"/>
    <col min="8194" max="8194" width="9.75" customWidth="1"/>
    <col min="8195" max="8195" width="11.25" customWidth="1"/>
    <col min="8196" max="8196" width="12.5" customWidth="1"/>
    <col min="8197" max="8197" width="10.875" customWidth="1"/>
    <col min="8198" max="8198" width="9.875" customWidth="1"/>
    <col min="8199" max="8202" width="9.0"/>
    <col min="8203" max="8203" width="11.5" customWidth="1"/>
    <col min="8204" max="8448" width="9.0"/>
    <col min="8449" max="8449" width="8.875" customWidth="1"/>
    <col min="8450" max="8450" width="9.75" customWidth="1"/>
    <col min="8451" max="8451" width="11.25" customWidth="1"/>
    <col min="8452" max="8452" width="12.5" customWidth="1"/>
    <col min="8453" max="8453" width="10.875" customWidth="1"/>
    <col min="8454" max="8454" width="9.875" customWidth="1"/>
    <col min="8455" max="8458" width="9.0"/>
    <col min="8459" max="8459" width="11.5" customWidth="1"/>
    <col min="8460" max="8704" width="9.0"/>
    <col min="8705" max="8705" width="8.875" customWidth="1"/>
    <col min="8706" max="8706" width="9.75" customWidth="1"/>
    <col min="8707" max="8707" width="11.25" customWidth="1"/>
    <col min="8708" max="8708" width="12.5" customWidth="1"/>
    <col min="8709" max="8709" width="10.875" customWidth="1"/>
    <col min="8710" max="8710" width="9.875" customWidth="1"/>
    <col min="8711" max="8714" width="9.0"/>
    <col min="8715" max="8715" width="11.5" customWidth="1"/>
    <col min="8716" max="8960" width="9.0"/>
    <col min="8961" max="8961" width="8.875" customWidth="1"/>
    <col min="8962" max="8962" width="9.75" customWidth="1"/>
    <col min="8963" max="8963" width="11.25" customWidth="1"/>
    <col min="8964" max="8964" width="12.5" customWidth="1"/>
    <col min="8965" max="8965" width="10.875" customWidth="1"/>
    <col min="8966" max="8966" width="9.875" customWidth="1"/>
    <col min="8967" max="8970" width="9.0"/>
    <col min="8971" max="8971" width="11.5" customWidth="1"/>
    <col min="8972" max="9216" width="9.0"/>
    <col min="9217" max="9217" width="8.875" customWidth="1"/>
    <col min="9218" max="9218" width="9.75" customWidth="1"/>
    <col min="9219" max="9219" width="11.25" customWidth="1"/>
    <col min="9220" max="9220" width="12.5" customWidth="1"/>
    <col min="9221" max="9221" width="10.875" customWidth="1"/>
    <col min="9222" max="9222" width="9.875" customWidth="1"/>
    <col min="9223" max="9226" width="9.0"/>
    <col min="9227" max="9227" width="11.5" customWidth="1"/>
    <col min="9228" max="9472" width="9.0"/>
    <col min="9473" max="9473" width="8.875" customWidth="1"/>
    <col min="9474" max="9474" width="9.75" customWidth="1"/>
    <col min="9475" max="9475" width="11.25" customWidth="1"/>
    <col min="9476" max="9476" width="12.5" customWidth="1"/>
    <col min="9477" max="9477" width="10.875" customWidth="1"/>
    <col min="9478" max="9478" width="9.875" customWidth="1"/>
    <col min="9479" max="9482" width="9.0"/>
    <col min="9483" max="9483" width="11.5" customWidth="1"/>
    <col min="9484" max="9728" width="9.0"/>
    <col min="9729" max="9729" width="8.875" customWidth="1"/>
    <col min="9730" max="9730" width="9.75" customWidth="1"/>
    <col min="9731" max="9731" width="11.25" customWidth="1"/>
    <col min="9732" max="9732" width="12.5" customWidth="1"/>
    <col min="9733" max="9733" width="10.875" customWidth="1"/>
    <col min="9734" max="9734" width="9.875" customWidth="1"/>
    <col min="9735" max="9738" width="9.0"/>
    <col min="9739" max="9739" width="11.5" customWidth="1"/>
    <col min="9740" max="9984" width="9.0"/>
    <col min="9985" max="9985" width="8.875" customWidth="1"/>
    <col min="9986" max="9986" width="9.75" customWidth="1"/>
    <col min="9987" max="9987" width="11.25" customWidth="1"/>
    <col min="9988" max="9988" width="12.5" customWidth="1"/>
    <col min="9989" max="9989" width="10.875" customWidth="1"/>
    <col min="9990" max="9990" width="9.875" customWidth="1"/>
    <col min="9991" max="9994" width="9.0"/>
    <col min="9995" max="9995" width="11.5" customWidth="1"/>
    <col min="9996" max="10240" width="9.0"/>
    <col min="10241" max="10241" width="8.875" customWidth="1"/>
    <col min="10242" max="10242" width="9.75" customWidth="1"/>
    <col min="10243" max="10243" width="11.25" customWidth="1"/>
    <col min="10244" max="10244" width="12.5" customWidth="1"/>
    <col min="10245" max="10245" width="10.875" customWidth="1"/>
    <col min="10246" max="10246" width="9.875" customWidth="1"/>
    <col min="10247" max="10250" width="9.0"/>
    <col min="10251" max="10251" width="11.5" customWidth="1"/>
    <col min="10252" max="10496" width="9.0"/>
    <col min="10497" max="10497" width="8.875" customWidth="1"/>
    <col min="10498" max="10498" width="9.75" customWidth="1"/>
    <col min="10499" max="10499" width="11.25" customWidth="1"/>
    <col min="10500" max="10500" width="12.5" customWidth="1"/>
    <col min="10501" max="10501" width="10.875" customWidth="1"/>
    <col min="10502" max="10502" width="9.875" customWidth="1"/>
    <col min="10503" max="10506" width="9.0"/>
    <col min="10507" max="10507" width="11.5" customWidth="1"/>
    <col min="10508" max="10752" width="9.0"/>
    <col min="10753" max="10753" width="8.875" customWidth="1"/>
    <col min="10754" max="10754" width="9.75" customWidth="1"/>
    <col min="10755" max="10755" width="11.25" customWidth="1"/>
    <col min="10756" max="10756" width="12.5" customWidth="1"/>
    <col min="10757" max="10757" width="10.875" customWidth="1"/>
    <col min="10758" max="10758" width="9.875" customWidth="1"/>
    <col min="10759" max="10762" width="9.0"/>
    <col min="10763" max="10763" width="11.5" customWidth="1"/>
    <col min="10764" max="11008" width="9.0"/>
    <col min="11009" max="11009" width="8.875" customWidth="1"/>
    <col min="11010" max="11010" width="9.75" customWidth="1"/>
    <col min="11011" max="11011" width="11.25" customWidth="1"/>
    <col min="11012" max="11012" width="12.5" customWidth="1"/>
    <col min="11013" max="11013" width="10.875" customWidth="1"/>
    <col min="11014" max="11014" width="9.875" customWidth="1"/>
    <col min="11015" max="11018" width="9.0"/>
    <col min="11019" max="11019" width="11.5" customWidth="1"/>
    <col min="11020" max="11264" width="9.0"/>
    <col min="11265" max="11265" width="8.875" customWidth="1"/>
    <col min="11266" max="11266" width="9.75" customWidth="1"/>
    <col min="11267" max="11267" width="11.25" customWidth="1"/>
    <col min="11268" max="11268" width="12.5" customWidth="1"/>
    <col min="11269" max="11269" width="10.875" customWidth="1"/>
    <col min="11270" max="11270" width="9.875" customWidth="1"/>
    <col min="11271" max="11274" width="9.0"/>
    <col min="11275" max="11275" width="11.5" customWidth="1"/>
    <col min="11276" max="11520" width="9.0"/>
    <col min="11521" max="11521" width="8.875" customWidth="1"/>
    <col min="11522" max="11522" width="9.75" customWidth="1"/>
    <col min="11523" max="11523" width="11.25" customWidth="1"/>
    <col min="11524" max="11524" width="12.5" customWidth="1"/>
    <col min="11525" max="11525" width="10.875" customWidth="1"/>
    <col min="11526" max="11526" width="9.875" customWidth="1"/>
    <col min="11527" max="11530" width="9.0"/>
    <col min="11531" max="11531" width="11.5" customWidth="1"/>
    <col min="11532" max="11776" width="9.0"/>
    <col min="11777" max="11777" width="8.875" customWidth="1"/>
    <col min="11778" max="11778" width="9.75" customWidth="1"/>
    <col min="11779" max="11779" width="11.25" customWidth="1"/>
    <col min="11780" max="11780" width="12.5" customWidth="1"/>
    <col min="11781" max="11781" width="10.875" customWidth="1"/>
    <col min="11782" max="11782" width="9.875" customWidth="1"/>
    <col min="11783" max="11786" width="9.0"/>
    <col min="11787" max="11787" width="11.5" customWidth="1"/>
    <col min="11788" max="12032" width="9.0"/>
    <col min="12033" max="12033" width="8.875" customWidth="1"/>
    <col min="12034" max="12034" width="9.75" customWidth="1"/>
    <col min="12035" max="12035" width="11.25" customWidth="1"/>
    <col min="12036" max="12036" width="12.5" customWidth="1"/>
    <col min="12037" max="12037" width="10.875" customWidth="1"/>
    <col min="12038" max="12038" width="9.875" customWidth="1"/>
    <col min="12039" max="12042" width="9.0"/>
    <col min="12043" max="12043" width="11.5" customWidth="1"/>
    <col min="12044" max="12288" width="9.0"/>
    <col min="12289" max="12289" width="8.875" customWidth="1"/>
    <col min="12290" max="12290" width="9.75" customWidth="1"/>
    <col min="12291" max="12291" width="11.25" customWidth="1"/>
    <col min="12292" max="12292" width="12.5" customWidth="1"/>
    <col min="12293" max="12293" width="10.875" customWidth="1"/>
    <col min="12294" max="12294" width="9.875" customWidth="1"/>
    <col min="12295" max="12298" width="9.0"/>
    <col min="12299" max="12299" width="11.5" customWidth="1"/>
    <col min="12300" max="12544" width="9.0"/>
    <col min="12545" max="12545" width="8.875" customWidth="1"/>
    <col min="12546" max="12546" width="9.75" customWidth="1"/>
    <col min="12547" max="12547" width="11.25" customWidth="1"/>
    <col min="12548" max="12548" width="12.5" customWidth="1"/>
    <col min="12549" max="12549" width="10.875" customWidth="1"/>
    <col min="12550" max="12550" width="9.875" customWidth="1"/>
    <col min="12551" max="12554" width="9.0"/>
    <col min="12555" max="12555" width="11.5" customWidth="1"/>
    <col min="12556" max="12800" width="9.0"/>
    <col min="12801" max="12801" width="8.875" customWidth="1"/>
    <col min="12802" max="12802" width="9.75" customWidth="1"/>
    <col min="12803" max="12803" width="11.25" customWidth="1"/>
    <col min="12804" max="12804" width="12.5" customWidth="1"/>
    <col min="12805" max="12805" width="10.875" customWidth="1"/>
    <col min="12806" max="12806" width="9.875" customWidth="1"/>
    <col min="12807" max="12810" width="9.0"/>
    <col min="12811" max="12811" width="11.5" customWidth="1"/>
    <col min="12812" max="13056" width="9.0"/>
    <col min="13057" max="13057" width="8.875" customWidth="1"/>
    <col min="13058" max="13058" width="9.75" customWidth="1"/>
    <col min="13059" max="13059" width="11.25" customWidth="1"/>
    <col min="13060" max="13060" width="12.5" customWidth="1"/>
    <col min="13061" max="13061" width="10.875" customWidth="1"/>
    <col min="13062" max="13062" width="9.875" customWidth="1"/>
    <col min="13063" max="13066" width="9.0"/>
    <col min="13067" max="13067" width="11.5" customWidth="1"/>
    <col min="13068" max="13312" width="9.0"/>
    <col min="13313" max="13313" width="8.875" customWidth="1"/>
    <col min="13314" max="13314" width="9.75" customWidth="1"/>
    <col min="13315" max="13315" width="11.25" customWidth="1"/>
    <col min="13316" max="13316" width="12.5" customWidth="1"/>
    <col min="13317" max="13317" width="10.875" customWidth="1"/>
    <col min="13318" max="13318" width="9.875" customWidth="1"/>
    <col min="13319" max="13322" width="9.0"/>
    <col min="13323" max="13323" width="11.5" customWidth="1"/>
    <col min="13324" max="13568" width="9.0"/>
    <col min="13569" max="13569" width="8.875" customWidth="1"/>
    <col min="13570" max="13570" width="9.75" customWidth="1"/>
    <col min="13571" max="13571" width="11.25" customWidth="1"/>
    <col min="13572" max="13572" width="12.5" customWidth="1"/>
    <col min="13573" max="13573" width="10.875" customWidth="1"/>
    <col min="13574" max="13574" width="9.875" customWidth="1"/>
    <col min="13575" max="13578" width="9.0"/>
    <col min="13579" max="13579" width="11.5" customWidth="1"/>
    <col min="13580" max="13824" width="9.0"/>
    <col min="13825" max="13825" width="8.875" customWidth="1"/>
    <col min="13826" max="13826" width="9.75" customWidth="1"/>
    <col min="13827" max="13827" width="11.25" customWidth="1"/>
    <col min="13828" max="13828" width="12.5" customWidth="1"/>
    <col min="13829" max="13829" width="10.875" customWidth="1"/>
    <col min="13830" max="13830" width="9.875" customWidth="1"/>
    <col min="13831" max="13834" width="9.0"/>
    <col min="13835" max="13835" width="11.5" customWidth="1"/>
    <col min="13836" max="14080" width="9.0"/>
    <col min="14081" max="14081" width="8.875" customWidth="1"/>
    <col min="14082" max="14082" width="9.75" customWidth="1"/>
    <col min="14083" max="14083" width="11.25" customWidth="1"/>
    <col min="14084" max="14084" width="12.5" customWidth="1"/>
    <col min="14085" max="14085" width="10.875" customWidth="1"/>
    <col min="14086" max="14086" width="9.875" customWidth="1"/>
    <col min="14087" max="14090" width="9.0"/>
    <col min="14091" max="14091" width="11.5" customWidth="1"/>
    <col min="14092" max="14336" width="9.0"/>
    <col min="14337" max="14337" width="8.875" customWidth="1"/>
    <col min="14338" max="14338" width="9.75" customWidth="1"/>
    <col min="14339" max="14339" width="11.25" customWidth="1"/>
    <col min="14340" max="14340" width="12.5" customWidth="1"/>
    <col min="14341" max="14341" width="10.875" customWidth="1"/>
    <col min="14342" max="14342" width="9.875" customWidth="1"/>
    <col min="14343" max="14346" width="9.0"/>
    <col min="14347" max="14347" width="11.5" customWidth="1"/>
    <col min="14348" max="14592" width="9.0"/>
    <col min="14593" max="14593" width="8.875" customWidth="1"/>
    <col min="14594" max="14594" width="9.75" customWidth="1"/>
    <col min="14595" max="14595" width="11.25" customWidth="1"/>
    <col min="14596" max="14596" width="12.5" customWidth="1"/>
    <col min="14597" max="14597" width="10.875" customWidth="1"/>
    <col min="14598" max="14598" width="9.875" customWidth="1"/>
    <col min="14599" max="14602" width="9.0"/>
    <col min="14603" max="14603" width="11.5" customWidth="1"/>
    <col min="14604" max="14848" width="9.0"/>
    <col min="14849" max="14849" width="8.875" customWidth="1"/>
    <col min="14850" max="14850" width="9.75" customWidth="1"/>
    <col min="14851" max="14851" width="11.25" customWidth="1"/>
    <col min="14852" max="14852" width="12.5" customWidth="1"/>
    <col min="14853" max="14853" width="10.875" customWidth="1"/>
    <col min="14854" max="14854" width="9.875" customWidth="1"/>
    <col min="14855" max="14858" width="9.0"/>
    <col min="14859" max="14859" width="11.5" customWidth="1"/>
    <col min="14860" max="15104" width="9.0"/>
    <col min="15105" max="15105" width="8.875" customWidth="1"/>
    <col min="15106" max="15106" width="9.75" customWidth="1"/>
    <col min="15107" max="15107" width="11.25" customWidth="1"/>
    <col min="15108" max="15108" width="12.5" customWidth="1"/>
    <col min="15109" max="15109" width="10.875" customWidth="1"/>
    <col min="15110" max="15110" width="9.875" customWidth="1"/>
    <col min="15111" max="15114" width="9.0"/>
    <col min="15115" max="15115" width="11.5" customWidth="1"/>
    <col min="15116" max="15360" width="9.0"/>
    <col min="15361" max="15361" width="8.875" customWidth="1"/>
    <col min="15362" max="15362" width="9.75" customWidth="1"/>
    <col min="15363" max="15363" width="11.25" customWidth="1"/>
    <col min="15364" max="15364" width="12.5" customWidth="1"/>
    <col min="15365" max="15365" width="10.875" customWidth="1"/>
    <col min="15366" max="15366" width="9.875" customWidth="1"/>
    <col min="15367" max="15370" width="9.0"/>
    <col min="15371" max="15371" width="11.5" customWidth="1"/>
    <col min="15372" max="15616" width="9.0"/>
    <col min="15617" max="15617" width="8.875" customWidth="1"/>
    <col min="15618" max="15618" width="9.75" customWidth="1"/>
    <col min="15619" max="15619" width="11.25" customWidth="1"/>
    <col min="15620" max="15620" width="12.5" customWidth="1"/>
    <col min="15621" max="15621" width="10.875" customWidth="1"/>
    <col min="15622" max="15622" width="9.875" customWidth="1"/>
    <col min="15623" max="15626" width="9.0"/>
    <col min="15627" max="15627" width="11.5" customWidth="1"/>
    <col min="15628" max="15872" width="9.0"/>
    <col min="15873" max="15873" width="8.875" customWidth="1"/>
    <col min="15874" max="15874" width="9.75" customWidth="1"/>
    <col min="15875" max="15875" width="11.25" customWidth="1"/>
    <col min="15876" max="15876" width="12.5" customWidth="1"/>
    <col min="15877" max="15877" width="10.875" customWidth="1"/>
    <col min="15878" max="15878" width="9.875" customWidth="1"/>
    <col min="15879" max="15882" width="9.0"/>
    <col min="15883" max="15883" width="11.5" customWidth="1"/>
    <col min="15884" max="16128" width="9.0"/>
    <col min="16129" max="16129" width="8.875" customWidth="1"/>
    <col min="16130" max="16130" width="9.75" customWidth="1"/>
    <col min="16131" max="16131" width="11.25" customWidth="1"/>
    <col min="16132" max="16132" width="12.5" customWidth="1"/>
    <col min="16133" max="16133" width="10.875" customWidth="1"/>
    <col min="16134" max="16134" width="9.875" customWidth="1"/>
    <col min="16135" max="16138" width="9.0"/>
    <col min="16139" max="16139" width="11.5" customWidth="1"/>
  </cols>
  <sheetData>
    <row r="1" spans="1:11" ht="22.5" customHeight="1" x14ac:dyDescent="0.15">
      <c r="A1" s="773" t="s">
        <v>983</v>
      </c>
      <c r="B1" s="773"/>
      <c r="C1" s="773"/>
      <c r="D1" s="773"/>
      <c r="E1" s="773"/>
      <c r="F1" s="773"/>
      <c r="G1" s="773"/>
      <c r="H1" s="773"/>
      <c r="I1" s="773"/>
      <c r="J1" s="773"/>
      <c r="K1" s="773"/>
    </row>
    <row r="2" spans="1:11" ht="13.8" customHeight="1" x14ac:dyDescent="0.15">
      <c r="K2" s="25" t="s">
        <v>64</v>
      </c>
    </row>
    <row r="3" spans="1:11" ht="32.25" customHeight="1" x14ac:dyDescent="0.15">
      <c r="A3" s="21" t="s">
        <v>984</v>
      </c>
      <c r="B3" s="21" t="s">
        <v>985</v>
      </c>
      <c r="C3" s="22" t="s">
        <v>986</v>
      </c>
      <c r="D3" s="21" t="s">
        <v>987</v>
      </c>
      <c r="E3" s="22" t="s">
        <v>988</v>
      </c>
      <c r="F3" s="21" t="s">
        <v>989</v>
      </c>
      <c r="G3" s="22" t="s">
        <v>990</v>
      </c>
      <c r="H3" s="21" t="s">
        <v>991</v>
      </c>
      <c r="I3" s="21" t="s">
        <v>992</v>
      </c>
      <c r="J3" s="22" t="s">
        <v>993</v>
      </c>
      <c r="K3" s="21" t="s">
        <v>994</v>
      </c>
    </row>
    <row r="4" spans="1:11" ht="32.25" customHeight="1" x14ac:dyDescent="0.15">
      <c r="A4" s="23" t="s">
        <v>931</v>
      </c>
      <c r="B4" s="1163">
        <v>3220</v>
      </c>
      <c r="C4" s="1163">
        <v>2675</v>
      </c>
      <c r="D4" s="1163">
        <v>4280</v>
      </c>
      <c r="E4" s="1163">
        <v>8302</v>
      </c>
      <c r="F4" s="1050">
        <v>671</v>
      </c>
      <c r="G4" s="1050">
        <v>648</v>
      </c>
      <c r="H4" s="1050">
        <v>2575</v>
      </c>
      <c r="I4" s="1050">
        <v>435</v>
      </c>
      <c r="J4" s="1050">
        <v>500</v>
      </c>
      <c r="K4" s="1050">
        <v>0</v>
      </c>
    </row>
    <row r="5" spans="1:11" ht="32.25" customHeight="1" x14ac:dyDescent="0.15">
      <c r="A5" s="24"/>
      <c r="B5" s="24"/>
      <c r="C5" s="24"/>
      <c r="D5" s="24"/>
      <c r="E5" s="24"/>
      <c r="F5" s="23"/>
      <c r="G5" s="23"/>
      <c r="H5" s="23"/>
      <c r="I5" s="23"/>
      <c r="J5" s="23"/>
      <c r="K5" s="23"/>
    </row>
    <row r="6" spans="1:11" ht="32.25" customHeight="1" x14ac:dyDescent="0.15">
      <c r="A6" s="24"/>
      <c r="B6" s="24"/>
      <c r="C6" s="24"/>
      <c r="D6" s="24"/>
      <c r="E6" s="24"/>
      <c r="F6" s="23"/>
      <c r="G6" s="23"/>
      <c r="H6" s="23"/>
      <c r="I6" s="23"/>
      <c r="J6" s="23"/>
      <c r="K6" s="23"/>
    </row>
    <row r="7" spans="1:11" ht="32.25" customHeight="1" x14ac:dyDescent="0.15">
      <c r="A7" s="24"/>
      <c r="B7" s="24"/>
      <c r="C7" s="24"/>
      <c r="D7" s="24"/>
      <c r="E7" s="24"/>
      <c r="F7" s="23"/>
      <c r="G7" s="23"/>
      <c r="H7" s="23"/>
      <c r="I7" s="23"/>
      <c r="J7" s="23"/>
      <c r="K7" s="23"/>
    </row>
    <row r="8" spans="1:11" ht="32.25" customHeight="1" x14ac:dyDescent="0.15">
      <c r="A8" s="24"/>
      <c r="B8" s="24"/>
      <c r="C8" s="24"/>
      <c r="D8" s="24"/>
      <c r="E8" s="24"/>
      <c r="F8" s="23"/>
      <c r="G8" s="23"/>
      <c r="H8" s="23"/>
      <c r="I8" s="23"/>
      <c r="J8" s="23"/>
      <c r="K8" s="23"/>
    </row>
  </sheetData>
  <mergeCells count="1">
    <mergeCell ref="A1:K1"/>
  </mergeCells>
  <phoneticPr fontId="0" type="noConversion"/>
  <pageMargins left="0.6999125161508876" right="0.6999125161508876" top="0.7499062639521802" bottom="0.7499062639521802" header="0.2999625102741512" footer="0.2999625102741512"/>
  <pageSetup paperSize="9" scale="80"/>
  <extLst>
    <ext uri="{2D9387EB-5337-4D45-933B-B4D357D02E09}">
      <gutter val="0.0" pos="0"/>
    </ext>
  </extLst>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14"/>
  <sheetViews>
    <sheetView zoomScaleNormal="100" topLeftCell="A1" workbookViewId="0">
      <selection activeCell="B5" activeCellId="0" sqref="B5:C5"/>
    </sheetView>
  </sheetViews>
  <sheetFormatPr defaultRowHeight="13.5" defaultColWidth="9.000137329101562" x14ac:dyDescent="0.15"/>
  <cols>
    <col min="1" max="1" width="29.125" customWidth="1"/>
    <col min="2" max="2" width="27.5" customWidth="1"/>
    <col min="3" max="3" width="28.375" customWidth="1"/>
  </cols>
  <sheetData>
    <row r="1" spans="1:1" s="2" customFormat="1" ht="24.0" customHeight="1" x14ac:dyDescent="0.15"/>
    <row r="2" spans="1:3" s="3" customFormat="1" ht="42.5" customHeight="1" x14ac:dyDescent="0.15">
      <c r="A2" s="738" t="s">
        <v>884</v>
      </c>
      <c r="B2" s="738"/>
      <c r="C2" s="738"/>
    </row>
    <row r="3" spans="1:3" s="4" customFormat="1" ht="27.0" customHeight="1" x14ac:dyDescent="0.15">
      <c r="A3" s="7"/>
      <c r="C3" s="62" t="s">
        <v>64</v>
      </c>
    </row>
    <row r="4" spans="1:3" s="5" customFormat="1" ht="36.0" customHeight="1" x14ac:dyDescent="0.15">
      <c r="A4" s="8" t="s">
        <v>879</v>
      </c>
      <c r="B4" s="8" t="s">
        <v>885</v>
      </c>
      <c r="C4" s="8" t="s">
        <v>886</v>
      </c>
    </row>
    <row r="5" spans="1:3" ht="38.25" customHeight="1" x14ac:dyDescent="0.15">
      <c r="A5" s="56" t="s">
        <v>882</v>
      </c>
      <c r="B5" s="1055">
        <v>288</v>
      </c>
      <c r="C5" s="1055">
        <v>208</v>
      </c>
    </row>
    <row r="6" spans="1:3" ht="24.0" customHeight="1" x14ac:dyDescent="0.15">
      <c r="A6" s="56"/>
      <c r="B6" s="64"/>
      <c r="C6" s="64"/>
    </row>
    <row r="7" spans="1:3" ht="24.0" customHeight="1" x14ac:dyDescent="0.15">
      <c r="A7" s="56"/>
      <c r="B7" s="64"/>
      <c r="C7" s="64"/>
    </row>
    <row r="8" spans="1:3" ht="24.0" customHeight="1" x14ac:dyDescent="0.15">
      <c r="A8" s="56"/>
      <c r="B8" s="64"/>
      <c r="C8" s="64"/>
    </row>
    <row r="9" spans="1:3" ht="24.0" customHeight="1" x14ac:dyDescent="0.15">
      <c r="A9" s="56"/>
      <c r="B9" s="64"/>
      <c r="C9" s="64"/>
    </row>
    <row r="10" spans="1:3" ht="24.0" customHeight="1" x14ac:dyDescent="0.15">
      <c r="A10" s="55"/>
      <c r="B10" s="65"/>
      <c r="C10" s="65"/>
    </row>
    <row r="11" spans="1:3" ht="24.0" customHeight="1" x14ac:dyDescent="0.15">
      <c r="A11" s="55"/>
      <c r="B11" s="65"/>
      <c r="C11" s="65"/>
    </row>
    <row r="12" spans="1:3" ht="24.0" customHeight="1" x14ac:dyDescent="0.15">
      <c r="A12" s="56"/>
      <c r="B12" s="64"/>
      <c r="C12" s="64"/>
    </row>
    <row r="13" spans="1:3" ht="24.0" customHeight="1" x14ac:dyDescent="0.15">
      <c r="A13" s="55"/>
      <c r="B13" s="65"/>
      <c r="C13" s="65"/>
    </row>
    <row r="14" spans="1:3" ht="40.5" customHeight="1" x14ac:dyDescent="0.15">
      <c r="A14" s="772" t="s">
        <v>883</v>
      </c>
      <c r="B14" s="772"/>
      <c r="C14" s="772"/>
    </row>
  </sheetData>
  <mergeCells count="2">
    <mergeCell ref="A2:C2"/>
    <mergeCell ref="A14:C14"/>
  </mergeCells>
  <phoneticPr fontId="0" type="noConversion"/>
  <pageMargins left="0.6999125161508876" right="0.6999125161508876" top="0.7499062639521802" bottom="0.7499062639521802" header="0.2999625102741512" footer="0.2999625102741512"/>
  <pageSetup paperSize="9"/>
  <extLst>
    <ext uri="{2D9387EB-5337-4D45-933B-B4D357D02E09}">
      <gutter val="0.0" pos="0"/>
    </ext>
  </extLst>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35"/>
  <sheetViews>
    <sheetView tabSelected="1" zoomScaleNormal="100" topLeftCell="A19" workbookViewId="0">
      <selection activeCell="E24" activeCellId="0" sqref="E24"/>
    </sheetView>
  </sheetViews>
  <sheetFormatPr defaultRowHeight="13.5" defaultColWidth="9.000137329101562" x14ac:dyDescent="0.15"/>
  <cols>
    <col min="1" max="1" width="45.625" customWidth="1"/>
    <col min="2" max="2" width="23.5" customWidth="1"/>
    <col min="3" max="3" width="21.625" customWidth="1"/>
  </cols>
  <sheetData>
    <row r="1" spans="1:1" s="2" customFormat="1" ht="24.0" customHeight="1" x14ac:dyDescent="0.15"/>
    <row r="2" spans="1:3" s="3" customFormat="1" ht="42.5" customHeight="1" x14ac:dyDescent="0.15">
      <c r="A2" s="738" t="s">
        <v>995</v>
      </c>
      <c r="B2" s="738"/>
      <c r="C2" s="738"/>
    </row>
    <row r="3" spans="1:3" s="4" customFormat="1" ht="27.0" customHeight="1" x14ac:dyDescent="0.15">
      <c r="C3" s="7" t="s">
        <v>64</v>
      </c>
    </row>
    <row r="4" spans="1:3" s="5" customFormat="1" ht="30.0" customHeight="1" x14ac:dyDescent="0.15">
      <c r="A4" s="8" t="s">
        <v>888</v>
      </c>
      <c r="B4" s="8" t="s">
        <v>889</v>
      </c>
      <c r="C4" s="9" t="s">
        <v>890</v>
      </c>
    </row>
    <row r="5" spans="1:3" ht="24.0" customHeight="1" x14ac:dyDescent="0.15">
      <c r="A5" s="10" t="s">
        <v>996</v>
      </c>
      <c r="B5" s="1100">
        <v>24806</v>
      </c>
      <c r="C5" s="11"/>
    </row>
    <row r="6" spans="1:3" ht="24.0" customHeight="1" x14ac:dyDescent="0.15">
      <c r="A6" s="12" t="s">
        <v>892</v>
      </c>
      <c r="B6" s="1053">
        <v>24598</v>
      </c>
      <c r="C6" s="14"/>
    </row>
    <row r="7" spans="1:3" ht="24.0" customHeight="1" x14ac:dyDescent="0.15">
      <c r="A7" s="12" t="s">
        <v>893</v>
      </c>
      <c r="B7" s="1053">
        <v>208</v>
      </c>
      <c r="C7" s="14"/>
    </row>
    <row r="8" spans="1:3" ht="24.0" customHeight="1" x14ac:dyDescent="0.15">
      <c r="A8" s="10" t="s">
        <v>894</v>
      </c>
      <c r="B8" s="885">
        <v>36866</v>
      </c>
      <c r="C8" s="15"/>
    </row>
    <row r="9" spans="1:3" ht="24.0" customHeight="1" x14ac:dyDescent="0.15">
      <c r="A9" s="12" t="s">
        <v>892</v>
      </c>
      <c r="B9" s="1053">
        <v>36578</v>
      </c>
      <c r="C9" s="16"/>
    </row>
    <row r="10" spans="1:3" ht="24.0" customHeight="1" x14ac:dyDescent="0.15">
      <c r="A10" s="12" t="s">
        <v>893</v>
      </c>
      <c r="B10" s="1053">
        <v>288</v>
      </c>
      <c r="C10" s="16"/>
    </row>
    <row r="11" spans="1:3" ht="24.0" customHeight="1" x14ac:dyDescent="0.15">
      <c r="A11" s="10" t="s">
        <v>997</v>
      </c>
      <c r="B11" s="885"/>
      <c r="C11" s="15"/>
    </row>
    <row r="12" spans="1:3" ht="24.0" customHeight="1" x14ac:dyDescent="0.15">
      <c r="A12" s="12" t="s">
        <v>896</v>
      </c>
      <c r="B12" s="887">
        <v>0</v>
      </c>
      <c r="C12" s="14"/>
    </row>
    <row r="13" spans="1:3" ht="24.0" customHeight="1" x14ac:dyDescent="0.15">
      <c r="A13" s="12" t="s">
        <v>897</v>
      </c>
      <c r="B13" s="887">
        <v>2575</v>
      </c>
      <c r="C13" s="14"/>
    </row>
    <row r="14" spans="1:3" ht="24.0" customHeight="1" x14ac:dyDescent="0.15">
      <c r="A14" s="12" t="s">
        <v>898</v>
      </c>
      <c r="B14" s="887">
        <v>0</v>
      </c>
      <c r="C14" s="14"/>
    </row>
    <row r="15" spans="1:3" ht="24.0" customHeight="1" x14ac:dyDescent="0.15">
      <c r="A15" s="12" t="s">
        <v>899</v>
      </c>
      <c r="B15" s="887">
        <v>0</v>
      </c>
      <c r="C15" s="14"/>
    </row>
    <row r="16" spans="1:3" ht="24.0" customHeight="1" x14ac:dyDescent="0.15">
      <c r="A16" s="10" t="s">
        <v>998</v>
      </c>
      <c r="B16" s="885"/>
      <c r="C16" s="15"/>
    </row>
    <row r="17" spans="1:3" ht="24.0" customHeight="1" x14ac:dyDescent="0.15">
      <c r="A17" s="12" t="s">
        <v>901</v>
      </c>
      <c r="B17" s="887">
        <v>2575</v>
      </c>
      <c r="C17" s="14"/>
    </row>
    <row r="18" spans="1:3" ht="24.0" customHeight="1" x14ac:dyDescent="0.15">
      <c r="A18" s="12" t="s">
        <v>902</v>
      </c>
      <c r="B18" s="887">
        <v>0</v>
      </c>
      <c r="C18" s="14"/>
    </row>
    <row r="19" spans="1:3" ht="24.0" customHeight="1" x14ac:dyDescent="0.15">
      <c r="A19" s="10" t="s">
        <v>999</v>
      </c>
      <c r="B19" s="885">
        <v>899.32</v>
      </c>
      <c r="C19" s="15"/>
    </row>
    <row r="20" spans="1:3" ht="24.0" customHeight="1" x14ac:dyDescent="0.15">
      <c r="A20" s="12" t="s">
        <v>904</v>
      </c>
      <c r="B20" s="887">
        <v>891.16</v>
      </c>
      <c r="C20" s="14"/>
    </row>
    <row r="21" spans="1:3" ht="24.0" customHeight="1" x14ac:dyDescent="0.15">
      <c r="A21" s="12" t="s">
        <v>905</v>
      </c>
      <c r="B21" s="887">
        <v>8.16</v>
      </c>
      <c r="C21" s="14"/>
    </row>
    <row r="22" spans="1:3" ht="24.0" customHeight="1" x14ac:dyDescent="0.15">
      <c r="A22" s="10" t="s">
        <v>1000</v>
      </c>
      <c r="B22" s="1124">
        <v>24806</v>
      </c>
      <c r="C22" s="18"/>
    </row>
    <row r="23" spans="1:3" ht="24.0" customHeight="1" x14ac:dyDescent="0.15">
      <c r="A23" s="12" t="s">
        <v>892</v>
      </c>
      <c r="B23" s="1055">
        <v>24598</v>
      </c>
      <c r="C23" s="14"/>
    </row>
    <row r="24" spans="1:3" ht="24.0" customHeight="1" x14ac:dyDescent="0.15">
      <c r="A24" s="12" t="s">
        <v>893</v>
      </c>
      <c r="B24" s="1055">
        <v>208</v>
      </c>
      <c r="C24" s="14"/>
    </row>
    <row r="25" spans="1:3" ht="24.0" customHeight="1" x14ac:dyDescent="0.15">
      <c r="A25" s="10" t="s">
        <v>1001</v>
      </c>
      <c r="B25" s="1124">
        <v>36866</v>
      </c>
      <c r="C25" s="18"/>
    </row>
    <row r="26" spans="1:3" ht="24.0" customHeight="1" x14ac:dyDescent="0.15">
      <c r="A26" s="12" t="s">
        <v>892</v>
      </c>
      <c r="B26" s="1055">
        <v>36578</v>
      </c>
      <c r="C26" s="14"/>
    </row>
    <row r="27" spans="1:3" ht="24.0" customHeight="1" x14ac:dyDescent="0.15">
      <c r="A27" s="12" t="s">
        <v>893</v>
      </c>
      <c r="B27" s="1055">
        <v>288</v>
      </c>
      <c r="C27" s="14"/>
    </row>
    <row r="28" spans="1:3" ht="24.0" customHeight="1" x14ac:dyDescent="0.15">
      <c r="A28" s="10" t="s">
        <v>1002</v>
      </c>
      <c r="B28" s="14">
        <v>8.1</v>
      </c>
      <c r="C28" s="14"/>
    </row>
    <row r="29" spans="1:3" ht="24.0" customHeight="1" x14ac:dyDescent="0.15">
      <c r="A29" s="12" t="s">
        <v>1003</v>
      </c>
      <c r="B29" s="14">
        <v>8.1</v>
      </c>
      <c r="C29" s="14"/>
    </row>
    <row r="30" spans="1:3" ht="24.0" customHeight="1" x14ac:dyDescent="0.15">
      <c r="A30" s="12" t="s">
        <v>1004</v>
      </c>
      <c r="B30" s="14">
        <v>7.3</v>
      </c>
      <c r="C30" s="14"/>
    </row>
    <row r="31" spans="1:3" ht="65.1" customHeight="1" x14ac:dyDescent="0.15">
      <c r="A31" s="772" t="s">
        <v>908</v>
      </c>
      <c r="B31" s="772"/>
      <c r="C31" s="772"/>
    </row>
    <row r="32" spans="1:1" ht="24.0" customHeight="1" x14ac:dyDescent="0.15"/>
    <row r="33" spans="1:1" ht="24.0" customHeight="1" x14ac:dyDescent="0.15"/>
    <row r="34" spans="1:1" ht="24.0" customHeight="1" x14ac:dyDescent="0.15"/>
    <row r="35" spans="1:1" ht="24.0" customHeight="1" x14ac:dyDescent="0.15"/>
  </sheetData>
  <mergeCells count="2">
    <mergeCell ref="A2:C2"/>
    <mergeCell ref="A31:C31"/>
  </mergeCells>
  <phoneticPr fontId="0" type="noConversion"/>
  <pageMargins left="0.6999125161508876" right="0.6999125161508876" top="0.7499062639521802" bottom="0.7499062639521802" header="0.2999625102741512" footer="0.2999625102741512"/>
  <pageSetup paperSize="9" scale="89"/>
  <extLst>
    <ext uri="{2D9387EB-5337-4D45-933B-B4D357D02E09}">
      <gutter val="0.0" pos="0"/>
    </ext>
  </extLst>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11"/>
  <sheetViews>
    <sheetView zoomScaleNormal="100" topLeftCell="A1" workbookViewId="0">
      <selection activeCell="E6" activeCellId="0" sqref="E6:F6"/>
    </sheetView>
  </sheetViews>
  <sheetFormatPr defaultRowHeight="13.5" defaultColWidth="9.000137329101562" x14ac:dyDescent="0.15"/>
  <cols>
    <col min="1" max="1" width="9.0"/>
    <col min="2" max="7" width="14.375" customWidth="1"/>
  </cols>
  <sheetData>
    <row r="1" spans="1:7" ht="74.25" customHeight="1" x14ac:dyDescent="0.15">
      <c r="A1" s="773" t="s">
        <v>972</v>
      </c>
      <c r="B1" s="773"/>
      <c r="C1" s="773"/>
      <c r="D1" s="773"/>
      <c r="E1" s="773"/>
      <c r="F1" s="773"/>
      <c r="G1" s="773"/>
    </row>
    <row r="2" spans="1:7" ht="23.25" customHeight="1" x14ac:dyDescent="0.15">
      <c r="A2" s="784" t="s">
        <v>973</v>
      </c>
      <c r="B2" s="784"/>
      <c r="C2" s="784"/>
      <c r="D2" s="784"/>
      <c r="E2" s="784"/>
      <c r="F2" s="784"/>
      <c r="G2" s="784"/>
    </row>
    <row r="3" spans="1:7" ht="30.0" customHeight="1" x14ac:dyDescent="0.15">
      <c r="A3" s="789" t="s">
        <v>934</v>
      </c>
      <c r="B3" s="787" t="s">
        <v>974</v>
      </c>
      <c r="C3" s="786"/>
      <c r="D3" s="785"/>
      <c r="E3" s="787" t="s">
        <v>975</v>
      </c>
      <c r="F3" s="786"/>
      <c r="G3" s="785"/>
    </row>
    <row r="4" spans="1:7" ht="30.0" customHeight="1" x14ac:dyDescent="0.15">
      <c r="A4" s="788"/>
      <c r="B4" s="22" t="s">
        <v>967</v>
      </c>
      <c r="C4" s="22" t="s">
        <v>946</v>
      </c>
      <c r="D4" s="22" t="s">
        <v>947</v>
      </c>
      <c r="E4" s="22" t="s">
        <v>967</v>
      </c>
      <c r="F4" s="22" t="s">
        <v>946</v>
      </c>
      <c r="G4" s="30" t="s">
        <v>947</v>
      </c>
    </row>
    <row r="5" spans="1:7" ht="31.5" customHeight="1" x14ac:dyDescent="0.15">
      <c r="A5" s="22" t="s">
        <v>976</v>
      </c>
      <c r="B5" s="22" t="s">
        <v>977</v>
      </c>
      <c r="C5" s="22" t="s">
        <v>978</v>
      </c>
      <c r="D5" s="22" t="s">
        <v>979</v>
      </c>
      <c r="E5" s="22" t="s">
        <v>980</v>
      </c>
      <c r="F5" s="22" t="s">
        <v>981</v>
      </c>
      <c r="G5" s="22" t="s">
        <v>982</v>
      </c>
    </row>
    <row r="6" spans="1:7" ht="31.5" customHeight="1" x14ac:dyDescent="0.15">
      <c r="A6" s="22" t="s">
        <v>931</v>
      </c>
      <c r="B6" s="23">
        <v>0</v>
      </c>
      <c r="C6" s="23">
        <v>0</v>
      </c>
      <c r="D6" s="23">
        <v>0</v>
      </c>
      <c r="E6" s="1050">
        <v>2575</v>
      </c>
      <c r="F6" s="1050">
        <v>2575</v>
      </c>
      <c r="G6" s="23">
        <v>0</v>
      </c>
    </row>
    <row r="7" spans="1:7" ht="31.5" customHeight="1" x14ac:dyDescent="0.15">
      <c r="A7" s="23"/>
      <c r="B7" s="23"/>
      <c r="C7" s="23"/>
      <c r="D7" s="23"/>
      <c r="E7" s="23"/>
      <c r="F7" s="23"/>
      <c r="G7" s="23"/>
    </row>
    <row r="8" spans="1:7" ht="31.5" customHeight="1" x14ac:dyDescent="0.15">
      <c r="A8" s="23"/>
      <c r="B8" s="23"/>
      <c r="C8" s="23"/>
      <c r="D8" s="23"/>
      <c r="E8" s="23"/>
      <c r="F8" s="23"/>
      <c r="G8" s="23"/>
    </row>
    <row r="9" spans="1:7" ht="31.5" customHeight="1" x14ac:dyDescent="0.15">
      <c r="A9" s="23"/>
      <c r="B9" s="23"/>
      <c r="C9" s="23"/>
      <c r="D9" s="23"/>
      <c r="E9" s="23"/>
      <c r="F9" s="23"/>
      <c r="G9" s="23"/>
    </row>
    <row r="10" spans="1:7" ht="31.5" customHeight="1" x14ac:dyDescent="0.15">
      <c r="A10" s="23"/>
      <c r="B10" s="23"/>
      <c r="C10" s="23"/>
      <c r="D10" s="23"/>
      <c r="E10" s="23"/>
      <c r="F10" s="23"/>
      <c r="G10" s="23"/>
    </row>
    <row r="11" spans="1:7" ht="31.5" customHeight="1" x14ac:dyDescent="0.15">
      <c r="A11" s="23"/>
      <c r="B11" s="23"/>
      <c r="C11" s="23"/>
      <c r="D11" s="23"/>
      <c r="E11" s="23"/>
      <c r="F11" s="23"/>
      <c r="G11" s="23"/>
    </row>
  </sheetData>
  <mergeCells count="5">
    <mergeCell ref="A1:G1"/>
    <mergeCell ref="A2:G2"/>
    <mergeCell ref="B3:D3"/>
    <mergeCell ref="E3:G3"/>
    <mergeCell ref="A3:A4"/>
  </mergeCells>
  <phoneticPr fontId="0" type="noConversion"/>
  <pageMargins left="0.6999125161508876" right="0.6999125161508876" top="0.7499062639521802" bottom="0.7499062639521802" header="0.2999625102741512" footer="0.2999625102741512"/>
  <pageSetup paperSize="9" scale="93"/>
  <extLst>
    <ext uri="{2D9387EB-5337-4D45-933B-B4D357D02E09}">
      <gutter val="0.0" pos="0"/>
    </ext>
  </extLst>
</worksheet>
</file>

<file path=docProps/app.xml><?xml version="1.0" encoding="utf-8"?>
<Properties xmlns="http://schemas.openxmlformats.org/officeDocument/2006/extended-properties">
  <Template>Normal.eit</Template>
  <TotalTime>365</TotalTime>
  <Application>Yozo_Office27021597764231179</Application>
  <Company>Microsoft</Company>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Administrator</cp:lastModifiedBy>
  <cp:revision>0</cp:revision>
  <cp:lastPrinted>2022-09-14T03:46:29Z</cp:lastPrinted>
  <dcterms:created xsi:type="dcterms:W3CDTF">2018-01-08T02:36:00Z</dcterms:created>
  <dcterms:modified xsi:type="dcterms:W3CDTF">2022-09-14T03:46:40Z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2052-11.1.0.8799</vt:lpwstr>
  </property>
  <property fmtid="{D5CDD505-2E9C-101B-9397-08002B2CF9AE}" pid="3" name="KSOReadingLayout">
    <vt:bool>false</vt:bool>
  </property>
</Properties>
</file>