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60MoveData\Users\Administrator\Desktop\2022年预算公开\"/>
    </mc:Choice>
  </mc:AlternateContent>
  <xr:revisionPtr revIDLastSave="0" documentId="13_ncr:1_{012C9672-CFCB-4A64-9F75-996711E08EB8}" xr6:coauthVersionLast="47" xr6:coauthVersionMax="47" xr10:uidLastSave="{00000000-0000-0000-0000-000000000000}"/>
  <bookViews>
    <workbookView xWindow="-120" yWindow="-120" windowWidth="29040" windowHeight="15840" activeTab="14" xr2:uid="{00000000-000D-0000-FFFF-FFFF00000000}"/>
  </bookViews>
  <sheets>
    <sheet name="封面" sheetId="1" r:id="rId1"/>
    <sheet name="1" sheetId="2" r:id="rId2"/>
    <sheet name="1-1" sheetId="14" r:id="rId3"/>
    <sheet name="1-2" sheetId="4" r:id="rId4"/>
    <sheet name="2" sheetId="5" r:id="rId5"/>
    <sheet name="2-1" sheetId="15" r:id="rId6"/>
    <sheet name="3" sheetId="16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8" r:id="rId14"/>
    <sheet name="7" sheetId="19" r:id="rId1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6" l="1"/>
  <c r="H7" i="16"/>
  <c r="I7" i="16"/>
  <c r="J7" i="16"/>
  <c r="K7" i="16"/>
  <c r="L7" i="16"/>
  <c r="M7" i="16"/>
  <c r="N7" i="16"/>
  <c r="O7" i="16"/>
  <c r="P7" i="16"/>
  <c r="Q7" i="16"/>
  <c r="R7" i="16"/>
  <c r="S7" i="16"/>
  <c r="T7" i="16"/>
  <c r="U7" i="16"/>
  <c r="V7" i="16"/>
  <c r="W7" i="16"/>
  <c r="X7" i="16"/>
  <c r="Y7" i="16"/>
  <c r="Z7" i="16"/>
  <c r="AA7" i="16"/>
  <c r="AB7" i="16"/>
  <c r="AC7" i="16"/>
  <c r="AD7" i="16"/>
  <c r="AE7" i="16"/>
  <c r="AF7" i="16"/>
  <c r="AG7" i="16"/>
  <c r="AH7" i="16"/>
  <c r="AI7" i="16"/>
  <c r="AJ7" i="16"/>
  <c r="AK7" i="16"/>
  <c r="AL7" i="16"/>
  <c r="AM7" i="16"/>
  <c r="AN7" i="16"/>
  <c r="AO7" i="16"/>
  <c r="AP7" i="16"/>
  <c r="AQ7" i="16"/>
  <c r="AR7" i="16"/>
  <c r="AS7" i="16"/>
  <c r="AT7" i="16"/>
  <c r="AU7" i="16"/>
  <c r="AV7" i="16"/>
  <c r="AW7" i="16"/>
  <c r="AX7" i="16"/>
  <c r="AY7" i="16"/>
  <c r="AZ7" i="16"/>
  <c r="BA7" i="16"/>
  <c r="BB7" i="16"/>
  <c r="BC7" i="16"/>
  <c r="BD7" i="16"/>
  <c r="BE7" i="16"/>
  <c r="BF7" i="16"/>
  <c r="BG7" i="16"/>
  <c r="BH7" i="16"/>
  <c r="BI7" i="16"/>
  <c r="BJ7" i="16"/>
  <c r="BK7" i="16"/>
  <c r="BL7" i="16"/>
  <c r="BM7" i="16"/>
  <c r="BN7" i="16"/>
  <c r="BO7" i="16"/>
  <c r="BP7" i="16"/>
  <c r="BQ7" i="16"/>
  <c r="BR7" i="16"/>
  <c r="BS7" i="16"/>
  <c r="BT7" i="16"/>
  <c r="BU7" i="16"/>
  <c r="BV7" i="16"/>
  <c r="BW7" i="16"/>
  <c r="BX7" i="16"/>
  <c r="BY7" i="16"/>
  <c r="BZ7" i="16"/>
  <c r="CA7" i="16"/>
  <c r="CB7" i="16"/>
  <c r="CC7" i="16"/>
  <c r="CD7" i="16"/>
  <c r="CE7" i="16"/>
  <c r="CF7" i="16"/>
  <c r="CG7" i="16"/>
  <c r="CH7" i="16"/>
  <c r="CI7" i="16"/>
  <c r="CJ7" i="16"/>
  <c r="CK7" i="16"/>
  <c r="CL7" i="16"/>
  <c r="CM7" i="16"/>
  <c r="CN7" i="16"/>
  <c r="CO7" i="16"/>
  <c r="CP7" i="16"/>
  <c r="CQ7" i="16"/>
  <c r="CR7" i="16"/>
  <c r="CS7" i="16"/>
  <c r="CT7" i="16"/>
  <c r="CU7" i="16"/>
  <c r="CV7" i="16"/>
  <c r="CW7" i="16"/>
  <c r="CX7" i="16"/>
  <c r="CY7" i="16"/>
  <c r="CZ7" i="16"/>
  <c r="DA7" i="16"/>
  <c r="DB7" i="16"/>
  <c r="DC7" i="16"/>
  <c r="DD7" i="16"/>
  <c r="DE7" i="16"/>
  <c r="DF7" i="16"/>
  <c r="DG7" i="16"/>
  <c r="G7" i="16"/>
  <c r="E8" i="16"/>
  <c r="F8" i="16"/>
  <c r="H8" i="16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X8" i="16"/>
  <c r="Y8" i="16"/>
  <c r="Z8" i="16"/>
  <c r="AA8" i="16"/>
  <c r="AB8" i="16"/>
  <c r="AC8" i="16"/>
  <c r="AD8" i="16"/>
  <c r="AE8" i="16"/>
  <c r="AF8" i="16"/>
  <c r="AG8" i="16"/>
  <c r="AH8" i="16"/>
  <c r="AI8" i="16"/>
  <c r="AJ8" i="16"/>
  <c r="AK8" i="16"/>
  <c r="AL8" i="16"/>
  <c r="AM8" i="16"/>
  <c r="AN8" i="16"/>
  <c r="AO8" i="16"/>
  <c r="AP8" i="16"/>
  <c r="AQ8" i="16"/>
  <c r="AR8" i="16"/>
  <c r="AS8" i="16"/>
  <c r="AT8" i="16"/>
  <c r="AU8" i="16"/>
  <c r="AV8" i="16"/>
  <c r="AW8" i="16"/>
  <c r="AX8" i="16"/>
  <c r="AY8" i="16"/>
  <c r="AZ8" i="16"/>
  <c r="BA8" i="16"/>
  <c r="BB8" i="16"/>
  <c r="BC8" i="16"/>
  <c r="BD8" i="16"/>
  <c r="BE8" i="16"/>
  <c r="BF8" i="16"/>
  <c r="BG8" i="16"/>
  <c r="BH8" i="16"/>
  <c r="BI8" i="16"/>
  <c r="BJ8" i="16"/>
  <c r="BK8" i="16"/>
  <c r="BL8" i="16"/>
  <c r="BM8" i="16"/>
  <c r="BN8" i="16"/>
  <c r="BO8" i="16"/>
  <c r="BP8" i="16"/>
  <c r="BQ8" i="16"/>
  <c r="BR8" i="16"/>
  <c r="BS8" i="16"/>
  <c r="BT8" i="16"/>
  <c r="BU8" i="16"/>
  <c r="BV8" i="16"/>
  <c r="BW8" i="16"/>
  <c r="BX8" i="16"/>
  <c r="BY8" i="16"/>
  <c r="BZ8" i="16"/>
  <c r="CA8" i="16"/>
  <c r="CB8" i="16"/>
  <c r="CC8" i="16"/>
  <c r="CD8" i="16"/>
  <c r="CE8" i="16"/>
  <c r="CF8" i="16"/>
  <c r="CG8" i="16"/>
  <c r="CH8" i="16"/>
  <c r="CI8" i="16"/>
  <c r="CJ8" i="16"/>
  <c r="CK8" i="16"/>
  <c r="CL8" i="16"/>
  <c r="CM8" i="16"/>
  <c r="CN8" i="16"/>
  <c r="CO8" i="16"/>
  <c r="CP8" i="16"/>
  <c r="CQ8" i="16"/>
  <c r="CR8" i="16"/>
  <c r="CS8" i="16"/>
  <c r="CT8" i="16"/>
  <c r="CU8" i="16"/>
  <c r="CV8" i="16"/>
  <c r="CW8" i="16"/>
  <c r="CX8" i="16"/>
  <c r="CY8" i="16"/>
  <c r="CZ8" i="16"/>
  <c r="DA8" i="16"/>
  <c r="DB8" i="16"/>
  <c r="DC8" i="16"/>
  <c r="DD8" i="16"/>
  <c r="DE8" i="16"/>
  <c r="DF8" i="16"/>
  <c r="DG8" i="16"/>
  <c r="G8" i="16"/>
  <c r="E21" i="16"/>
  <c r="F23" i="16"/>
  <c r="E23" i="16"/>
  <c r="E22" i="16"/>
  <c r="F21" i="16"/>
  <c r="F22" i="16"/>
  <c r="O24" i="16"/>
  <c r="N24" i="16"/>
  <c r="AV13" i="16"/>
  <c r="AV14" i="16"/>
  <c r="AV15" i="16"/>
  <c r="AV16" i="16"/>
  <c r="AV12" i="16"/>
  <c r="AV20" i="16"/>
  <c r="AV19" i="16"/>
  <c r="AV18" i="16"/>
  <c r="AV17" i="16"/>
  <c r="T23" i="16"/>
  <c r="T22" i="16"/>
  <c r="T21" i="16"/>
  <c r="BA12" i="16"/>
  <c r="BB12" i="16"/>
  <c r="O25" i="16"/>
  <c r="N25" i="16"/>
  <c r="F24" i="16"/>
  <c r="E24" i="16"/>
  <c r="F29" i="16"/>
  <c r="F28" i="16" s="1"/>
  <c r="F30" i="16"/>
  <c r="E30" i="16" s="1"/>
  <c r="E25" i="16"/>
  <c r="F25" i="16"/>
  <c r="E27" i="16"/>
  <c r="E26" i="16"/>
  <c r="F27" i="16"/>
  <c r="F26" i="16"/>
  <c r="W21" i="16"/>
  <c r="X21" i="16"/>
  <c r="Y21" i="16"/>
  <c r="Z21" i="16"/>
  <c r="AA21" i="16"/>
  <c r="AB21" i="16"/>
  <c r="AC21" i="16"/>
  <c r="AD21" i="16"/>
  <c r="AE21" i="16"/>
  <c r="AF21" i="16"/>
  <c r="AG21" i="16"/>
  <c r="AH21" i="16"/>
  <c r="AI21" i="16"/>
  <c r="AJ21" i="16"/>
  <c r="AK21" i="16"/>
  <c r="AL21" i="16"/>
  <c r="AM21" i="16"/>
  <c r="AN21" i="16"/>
  <c r="AO21" i="16"/>
  <c r="AP21" i="16"/>
  <c r="AQ21" i="16"/>
  <c r="AR21" i="16"/>
  <c r="AS21" i="16"/>
  <c r="AT21" i="16"/>
  <c r="AU21" i="16"/>
  <c r="AW21" i="16"/>
  <c r="AX21" i="16"/>
  <c r="AY21" i="16"/>
  <c r="AZ21" i="16"/>
  <c r="BA21" i="16"/>
  <c r="BB21" i="16"/>
  <c r="BC21" i="16"/>
  <c r="BD21" i="16"/>
  <c r="BE21" i="16"/>
  <c r="H21" i="16"/>
  <c r="I21" i="16"/>
  <c r="J21" i="16"/>
  <c r="K21" i="16"/>
  <c r="L21" i="16"/>
  <c r="M21" i="16"/>
  <c r="N21" i="16"/>
  <c r="O21" i="16"/>
  <c r="P21" i="16"/>
  <c r="Q21" i="16"/>
  <c r="R21" i="16"/>
  <c r="S21" i="16"/>
  <c r="U21" i="16"/>
  <c r="V21" i="16"/>
  <c r="G21" i="16"/>
  <c r="F17" i="16"/>
  <c r="E17" i="16"/>
  <c r="F20" i="16"/>
  <c r="E20" i="16"/>
  <c r="F19" i="16"/>
  <c r="E19" i="16" s="1"/>
  <c r="F18" i="16"/>
  <c r="E18" i="16" s="1"/>
  <c r="F16" i="16"/>
  <c r="E16" i="16" s="1"/>
  <c r="F15" i="16"/>
  <c r="E15" i="16" s="1"/>
  <c r="F14" i="16"/>
  <c r="E14" i="16" s="1"/>
  <c r="F13" i="16"/>
  <c r="E13" i="16" s="1"/>
  <c r="M9" i="16"/>
  <c r="L9" i="16"/>
  <c r="F11" i="16"/>
  <c r="E11" i="16" s="1"/>
  <c r="F10" i="16"/>
  <c r="E10" i="16" s="1"/>
  <c r="E7" i="15"/>
  <c r="F7" i="15"/>
  <c r="H7" i="15"/>
  <c r="G7" i="15"/>
  <c r="G25" i="15"/>
  <c r="F25" i="15" s="1"/>
  <c r="E25" i="15" s="1"/>
  <c r="G26" i="15"/>
  <c r="F26" i="15" s="1"/>
  <c r="E26" i="15" s="1"/>
  <c r="H8" i="15"/>
  <c r="F8" i="15" s="1"/>
  <c r="E8" i="15" s="1"/>
  <c r="H9" i="15"/>
  <c r="F9" i="15"/>
  <c r="F22" i="15"/>
  <c r="F14" i="15"/>
  <c r="F15" i="15"/>
  <c r="E15" i="15" s="1"/>
  <c r="F16" i="15"/>
  <c r="F17" i="15"/>
  <c r="F18" i="15"/>
  <c r="F19" i="15"/>
  <c r="E19" i="15" s="1"/>
  <c r="F20" i="15"/>
  <c r="F21" i="15"/>
  <c r="F23" i="15"/>
  <c r="F24" i="15"/>
  <c r="F27" i="15"/>
  <c r="E27" i="15" s="1"/>
  <c r="F28" i="15"/>
  <c r="E28" i="15" s="1"/>
  <c r="G9" i="15"/>
  <c r="H22" i="15"/>
  <c r="G14" i="15"/>
  <c r="E14" i="15" s="1"/>
  <c r="E17" i="15"/>
  <c r="E16" i="15"/>
  <c r="E18" i="15"/>
  <c r="E20" i="15"/>
  <c r="E21" i="15"/>
  <c r="E23" i="15"/>
  <c r="E24" i="15"/>
  <c r="F13" i="15"/>
  <c r="E13" i="15" s="1"/>
  <c r="F10" i="15"/>
  <c r="E10" i="15" s="1"/>
  <c r="F11" i="15"/>
  <c r="E11" i="15" s="1"/>
  <c r="F12" i="15"/>
  <c r="E12" i="15"/>
  <c r="L28" i="15"/>
  <c r="I28" i="15"/>
  <c r="L27" i="15"/>
  <c r="I27" i="15"/>
  <c r="L26" i="15"/>
  <c r="I26" i="15"/>
  <c r="L25" i="15"/>
  <c r="I25" i="15"/>
  <c r="L24" i="15"/>
  <c r="I24" i="15"/>
  <c r="L23" i="15"/>
  <c r="I23" i="15"/>
  <c r="L22" i="15"/>
  <c r="I22" i="15"/>
  <c r="L21" i="15"/>
  <c r="I21" i="15"/>
  <c r="L20" i="15"/>
  <c r="I20" i="15"/>
  <c r="L19" i="15"/>
  <c r="I19" i="15"/>
  <c r="L18" i="15"/>
  <c r="I18" i="15"/>
  <c r="L15" i="15"/>
  <c r="I15" i="15"/>
  <c r="L14" i="15"/>
  <c r="I14" i="15"/>
  <c r="L13" i="15"/>
  <c r="I13" i="15"/>
  <c r="L12" i="15"/>
  <c r="I12" i="15"/>
  <c r="L11" i="15"/>
  <c r="I11" i="15"/>
  <c r="L10" i="15"/>
  <c r="I10" i="15"/>
  <c r="L9" i="15"/>
  <c r="I9" i="15"/>
  <c r="L8" i="15"/>
  <c r="I8" i="15"/>
  <c r="L7" i="15"/>
  <c r="I7" i="15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H8" i="14"/>
  <c r="H7" i="14" s="1"/>
  <c r="F7" i="14" s="1"/>
  <c r="H21" i="14"/>
  <c r="G6" i="9"/>
  <c r="G7" i="9"/>
  <c r="E6" i="5"/>
  <c r="F6" i="5"/>
  <c r="E14" i="5"/>
  <c r="G8" i="4"/>
  <c r="I7" i="4"/>
  <c r="G7" i="4" s="1"/>
  <c r="I8" i="4"/>
  <c r="I9" i="4"/>
  <c r="E40" i="2"/>
  <c r="E36" i="2"/>
  <c r="C40" i="2"/>
  <c r="E29" i="16" l="1"/>
  <c r="E28" i="16" s="1"/>
  <c r="F12" i="16"/>
  <c r="E12" i="16" s="1"/>
  <c r="F9" i="16"/>
  <c r="E9" i="16"/>
  <c r="E9" i="15"/>
  <c r="G8" i="15"/>
  <c r="E22" i="15"/>
  <c r="F8" i="14"/>
</calcChain>
</file>

<file path=xl/sharedStrings.xml><?xml version="1.0" encoding="utf-8"?>
<sst xmlns="http://schemas.openxmlformats.org/spreadsheetml/2006/main" count="2247" uniqueCount="634">
  <si>
    <t/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</si>
  <si>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</si>
  <si>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</si>
  <si>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在乡复员、退伍军人生活补助</t>
    </r>
  </si>
  <si>
    <r>
      <rPr>
        <sz val="11"/>
        <rFont val="宋体"/>
        <family val="3"/>
        <charset val="134"/>
      </rPr>
      <t> 义务兵优待</t>
    </r>
  </si>
  <si>
    <r>
      <rPr>
        <sz val="11"/>
        <rFont val="宋体"/>
        <family val="3"/>
        <charset val="134"/>
      </rPr>
      <t> 退役士兵安置</t>
    </r>
  </si>
  <si>
    <r>
      <rPr>
        <sz val="11"/>
        <rFont val="宋体"/>
        <family val="3"/>
        <charset val="134"/>
      </rPr>
      <t> 军队移交政府的离退休人员安置</t>
    </r>
  </si>
  <si>
    <r>
      <rPr>
        <sz val="11"/>
        <rFont val="宋体"/>
        <family val="3"/>
        <charset val="134"/>
      </rPr>
      <t> 军队转业干部安置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</si>
  <si>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</si>
  <si>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</si>
  <si>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</si>
  <si>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茂县退役军人事务局（行政）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</si>
  <si>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</si>
  <si>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</si>
  <si>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</si>
  <si>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</si>
  <si>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茂县退役军人事务局（事业）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</si>
  <si>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</si>
  <si>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</si>
  <si>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</si>
  <si>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茂县退役军人事务局（行政）</t>
    </r>
  </si>
  <si>
    <r>
      <rPr>
        <sz val="11"/>
        <rFont val="宋体"/>
        <family val="3"/>
        <charset val="134"/>
      </rPr>
      <t>  2022年享受老复员原生活补助</t>
    </r>
  </si>
  <si>
    <r>
      <rPr>
        <sz val="11"/>
        <rFont val="宋体"/>
        <family val="3"/>
        <charset val="134"/>
      </rPr>
      <t>  2022年优抚对象自然增长</t>
    </r>
  </si>
  <si>
    <r>
      <rPr>
        <sz val="11"/>
        <rFont val="宋体"/>
        <family val="3"/>
        <charset val="134"/>
      </rPr>
      <t>  参军大学生奖励金</t>
    </r>
  </si>
  <si>
    <r>
      <rPr>
        <sz val="11"/>
        <rFont val="宋体"/>
        <family val="3"/>
        <charset val="134"/>
      </rPr>
      <t>  新兵优待金</t>
    </r>
  </si>
  <si>
    <r>
      <rPr>
        <sz val="11"/>
        <rFont val="宋体"/>
        <family val="3"/>
        <charset val="134"/>
      </rPr>
      <t> 退役士兵安置</t>
    </r>
  </si>
  <si>
    <r>
      <rPr>
        <sz val="11"/>
        <rFont val="宋体"/>
        <family val="3"/>
        <charset val="134"/>
      </rPr>
      <t>  退役士兵一次性地方经济补助</t>
    </r>
  </si>
  <si>
    <r>
      <rPr>
        <sz val="11"/>
        <rFont val="宋体"/>
        <family val="3"/>
        <charset val="134"/>
      </rPr>
      <t>  军休、无军籍体检费</t>
    </r>
  </si>
  <si>
    <r>
      <rPr>
        <sz val="11"/>
        <rFont val="宋体"/>
        <family val="3"/>
        <charset val="134"/>
      </rPr>
      <t> 军队转业干部安置</t>
    </r>
  </si>
  <si>
    <r>
      <rPr>
        <sz val="11"/>
        <rFont val="宋体"/>
        <family val="3"/>
        <charset val="134"/>
      </rPr>
      <t>  军转干部医保单位缴费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</si>
  <si>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</si>
  <si>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茂县退役军人事务局（行政）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</si>
  <si>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</si>
  <si>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</si>
  <si>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</si>
  <si>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</si>
  <si>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</si>
  <si>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</si>
  <si>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</si>
  <si>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</si>
  <si>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</si>
  <si>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</si>
  <si>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</si>
  <si>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</si>
  <si>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</si>
  <si>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</si>
  <si>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</si>
  <si>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</si>
  <si>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</si>
  <si>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</si>
  <si>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</si>
  <si>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</si>
  <si>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</si>
  <si>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</si>
  <si>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</si>
  <si>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</si>
  <si>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</si>
  <si>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</si>
  <si>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</si>
  <si>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</si>
  <si>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</si>
  <si>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</si>
  <si>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</si>
  <si>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</si>
  <si>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</si>
  <si>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</si>
  <si>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</si>
  <si>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</si>
  <si>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</si>
  <si>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</si>
  <si>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</si>
  <si>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独生子女</t>
    </r>
  </si>
  <si>
    <r>
      <rPr>
        <sz val="11"/>
        <rFont val="宋体"/>
        <family val="3"/>
        <charset val="134"/>
      </rPr>
      <t>茂县退役军人事务局（事业）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</si>
  <si>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</si>
  <si>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</si>
  <si>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</si>
  <si>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</si>
  <si>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</si>
  <si>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</si>
  <si>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</si>
  <si>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</si>
  <si>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</si>
  <si>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</si>
  <si>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</si>
  <si>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</si>
  <si>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</si>
  <si>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</si>
  <si>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</si>
  <si>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</si>
  <si>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</si>
  <si>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</si>
  <si>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</si>
  <si>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</si>
  <si>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</si>
  <si>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事业运行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</si>
  <si>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</si>
  <si>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</si>
  <si>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</si>
  <si>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</si>
  <si>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</si>
  <si>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</si>
  <si>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</si>
  <si>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</si>
  <si>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</si>
  <si>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</si>
  <si>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</si>
  <si>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</si>
  <si>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</si>
  <si>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</si>
  <si>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</si>
  <si>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</si>
  <si>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</si>
  <si>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</si>
  <si>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</si>
  <si>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</si>
  <si>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</si>
  <si>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</si>
  <si>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</si>
  <si>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</si>
  <si>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</si>
  <si>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</si>
  <si>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</si>
  <si>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</si>
  <si>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</si>
  <si>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</si>
  <si>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</si>
  <si>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</si>
  <si>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</si>
  <si>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</si>
  <si>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</si>
  <si>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</si>
  <si>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</si>
  <si>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</si>
  <si>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</si>
  <si>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</si>
  <si>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</si>
  <si>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</si>
  <si>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</si>
  <si>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</si>
  <si>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</si>
  <si>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</si>
  <si>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</si>
  <si>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</si>
  <si>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</si>
  <si>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</si>
  <si>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</si>
  <si>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</si>
  <si>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</si>
  <si>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</si>
  <si>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</si>
  <si>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</si>
  <si>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</si>
  <si>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</si>
  <si>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</si>
  <si>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</si>
  <si>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</si>
  <si>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</si>
  <si>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</si>
  <si>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</si>
  <si>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</si>
  <si>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</si>
  <si>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</si>
  <si>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</si>
  <si>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</si>
  <si>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</si>
  <si>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</si>
  <si>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</si>
  <si>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</si>
  <si>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2022年部门预算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</si>
  <si>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</si>
  <si>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</si>
  <si>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</si>
  <si>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</si>
  <si>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</si>
  <si>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</si>
  <si>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</si>
  <si>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</si>
  <si>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</si>
  <si>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</si>
  <si>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</si>
  <si>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</si>
  <si>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</si>
  <si>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</si>
  <si>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</si>
  <si>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</si>
  <si>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</si>
  <si>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</si>
  <si>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</si>
  <si>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</si>
  <si>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</si>
  <si>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</si>
  <si>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</si>
  <si>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</si>
  <si>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</si>
  <si>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</si>
  <si>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</si>
  <si>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</si>
  <si>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</si>
  <si>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</si>
  <si>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414001</t>
  </si>
  <si>
    <t>414102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</si>
  <si>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</si>
  <si>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</si>
  <si>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</si>
  <si>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</si>
  <si>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</si>
  <si>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</si>
  <si>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</si>
  <si>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</si>
  <si>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</si>
  <si>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</si>
  <si>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</si>
  <si>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</si>
  <si>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</si>
  <si>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08</t>
  </si>
  <si>
    <t>03</t>
  </si>
  <si>
    <t>09</t>
  </si>
  <si>
    <t>01</t>
  </si>
  <si>
    <t>02</t>
  </si>
  <si>
    <t>28</t>
  </si>
  <si>
    <t>210</t>
  </si>
  <si>
    <t>11</t>
  </si>
  <si>
    <t>221</t>
  </si>
  <si>
    <t>50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</si>
  <si>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</si>
  <si>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</si>
  <si>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</si>
  <si>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</si>
  <si>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</si>
  <si>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</si>
  <si>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</si>
  <si>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</si>
  <si>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总计</t>
  </si>
  <si>
    <t>小计</t>
  </si>
  <si>
    <t>表3</t>
  </si>
  <si>
    <t>当年财政拨款安排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</si>
  <si>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</si>
  <si>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</si>
  <si>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</si>
  <si>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</si>
  <si>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</si>
  <si>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</si>
  <si>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</si>
  <si>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</si>
  <si>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</si>
  <si>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</si>
  <si>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</si>
  <si>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</si>
  <si>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</si>
  <si>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3011202</t>
  </si>
  <si>
    <t>30113</t>
  </si>
  <si>
    <t>30114</t>
  </si>
  <si>
    <t>302</t>
  </si>
  <si>
    <t>30201</t>
  </si>
  <si>
    <t>30207</t>
  </si>
  <si>
    <t>30211</t>
  </si>
  <si>
    <t>30216</t>
  </si>
  <si>
    <t>30217</t>
  </si>
  <si>
    <t>30231</t>
  </si>
  <si>
    <t>30299</t>
  </si>
  <si>
    <t>303</t>
  </si>
  <si>
    <t>30309</t>
  </si>
  <si>
    <t>3030901</t>
  </si>
  <si>
    <t>30107</t>
  </si>
  <si>
    <t>3011201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</si>
  <si>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</si>
  <si>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</si>
  <si>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</si>
  <si>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</si>
  <si>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</si>
  <si>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</si>
  <si>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</si>
  <si>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</si>
  <si>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</si>
  <si>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</si>
  <si>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</si>
  <si>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</si>
  <si>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</si>
  <si>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</si>
  <si>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</si>
  <si>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</si>
  <si>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</si>
  <si>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</si>
  <si>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</si>
  <si>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</si>
  <si>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单位：元</t>
  </si>
  <si>
    <t>事业单位经营收入</t>
  </si>
  <si>
    <t>转移性收入</t>
  </si>
  <si>
    <t>单位名称  （科目）</t>
  </si>
  <si>
    <t>其中：教育收费</t>
  </si>
  <si>
    <t>从其他部门取得的收入</t>
  </si>
  <si>
    <t>从不同级政府取得的收入</t>
  </si>
  <si>
    <t>茂县退役军人事务局（行政）</t>
  </si>
  <si>
    <t xml:space="preserve">  机关事业单位基本养老保险缴费支出</t>
  </si>
  <si>
    <t xml:space="preserve">  机关事业单位职业年金缴费支出</t>
  </si>
  <si>
    <t xml:space="preserve">  义务兵优待</t>
  </si>
  <si>
    <t xml:space="preserve">  退役士兵安置</t>
  </si>
  <si>
    <t xml:space="preserve">  军队转业干部安置</t>
  </si>
  <si>
    <t xml:space="preserve">  行政运行</t>
  </si>
  <si>
    <t xml:space="preserve">  行政单位医疗</t>
  </si>
  <si>
    <t xml:space="preserve">  住房公积金</t>
  </si>
  <si>
    <t>茂县退役军人事务局（事业）</t>
  </si>
  <si>
    <t xml:space="preserve">  事业运行</t>
  </si>
  <si>
    <t xml:space="preserve">  事业单位医疗</t>
  </si>
  <si>
    <t>414101</t>
  </si>
  <si>
    <t xml:space="preserve">  414101</t>
  </si>
  <si>
    <t xml:space="preserve">  414102</t>
  </si>
  <si>
    <t>208</t>
    <phoneticPr fontId="14" type="noConversion"/>
  </si>
  <si>
    <t>08</t>
    <phoneticPr fontId="14" type="noConversion"/>
  </si>
  <si>
    <t>03</t>
    <phoneticPr fontId="14" type="noConversion"/>
  </si>
  <si>
    <t>414101</t>
    <phoneticPr fontId="14" type="noConversion"/>
  </si>
  <si>
    <t>在乡复员、退伍军人生活补助</t>
    <phoneticPr fontId="14" type="noConversion"/>
  </si>
  <si>
    <t>09</t>
    <phoneticPr fontId="14" type="noConversion"/>
  </si>
  <si>
    <t>02</t>
    <phoneticPr fontId="14" type="noConversion"/>
  </si>
  <si>
    <t xml:space="preserve">  414101</t>
    <phoneticPr fontId="14" type="noConversion"/>
  </si>
  <si>
    <t>军队移交政府的离退休人员安置</t>
    <phoneticPr fontId="14" type="noConversion"/>
  </si>
  <si>
    <t>财政拨款支出预算表(政府经济分类科目)</t>
  </si>
  <si>
    <t>一般公共预算安排</t>
  </si>
  <si>
    <t>政府性基金</t>
  </si>
  <si>
    <t xml:space="preserve">  机关工资福利支出</t>
  </si>
  <si>
    <t>501</t>
  </si>
  <si>
    <t xml:space="preserve">    工资奖金津补贴</t>
  </si>
  <si>
    <t xml:space="preserve">    社会保障缴费</t>
  </si>
  <si>
    <t xml:space="preserve">    住房公积金</t>
  </si>
  <si>
    <t>99</t>
  </si>
  <si>
    <t xml:space="preserve">    其他工资福利支出</t>
  </si>
  <si>
    <t xml:space="preserve">  机关商品和服务支出</t>
  </si>
  <si>
    <t>502</t>
  </si>
  <si>
    <t xml:space="preserve">    办公经费</t>
  </si>
  <si>
    <t xml:space="preserve">    培训费</t>
  </si>
  <si>
    <t xml:space="preserve">    公务接待费</t>
  </si>
  <si>
    <t xml:space="preserve">    公务用车运行维护费</t>
  </si>
  <si>
    <t xml:space="preserve">    其他商品和服务支出</t>
  </si>
  <si>
    <t xml:space="preserve">  对个人和家庭的补助</t>
  </si>
  <si>
    <t>509</t>
  </si>
  <si>
    <t xml:space="preserve">    社会福利和救助</t>
  </si>
  <si>
    <t xml:space="preserve">  对事业单位经常性补助</t>
  </si>
  <si>
    <t>505</t>
  </si>
  <si>
    <t xml:space="preserve">    工资福利支出</t>
  </si>
  <si>
    <t xml:space="preserve">    商品和服务支出</t>
  </si>
  <si>
    <t>502</t>
    <phoneticPr fontId="14" type="noConversion"/>
  </si>
  <si>
    <t>414101</t>
    <phoneticPr fontId="14" type="noConversion"/>
  </si>
  <si>
    <t>11</t>
    <phoneticPr fontId="14" type="noConversion"/>
  </si>
  <si>
    <t xml:space="preserve">    差旅费</t>
    <phoneticPr fontId="14" type="noConversion"/>
  </si>
  <si>
    <t>07</t>
    <phoneticPr fontId="14" type="noConversion"/>
  </si>
  <si>
    <t xml:space="preserve">    邮电费</t>
    <phoneticPr fontId="14" type="noConversion"/>
  </si>
  <si>
    <t>05</t>
    <phoneticPr fontId="14" type="noConversion"/>
  </si>
  <si>
    <t>09</t>
    <phoneticPr fontId="14" type="noConversion"/>
  </si>
  <si>
    <t>   奖励金</t>
    <phoneticPr fontId="14" type="noConversion"/>
  </si>
  <si>
    <t>16</t>
    <phoneticPr fontId="14" type="noConversion"/>
  </si>
  <si>
    <t>17</t>
    <phoneticPr fontId="14" type="noConversion"/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</si>
  <si>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</si>
  <si>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</si>
  <si>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</si>
  <si>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</si>
  <si>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</si>
  <si>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</si>
  <si>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</si>
  <si>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</si>
  <si>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</si>
  <si>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</si>
  <si>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</si>
  <si>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</si>
  <si>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</si>
  <si>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</si>
  <si>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</si>
  <si>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</si>
  <si>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</si>
  <si>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</si>
  <si>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</si>
  <si>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</si>
  <si>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</si>
  <si>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</si>
  <si>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</si>
  <si>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</si>
  <si>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</si>
  <si>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</si>
  <si>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</si>
  <si>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</si>
  <si>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</si>
  <si>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</si>
  <si>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</si>
  <si>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</si>
  <si>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</si>
  <si>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</si>
  <si>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维修（护）费</t>
  </si>
  <si>
    <t>租赁费</t>
  </si>
  <si>
    <t>会议费</t>
  </si>
  <si>
    <t>培训费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</si>
  <si>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</si>
  <si>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</si>
  <si>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</si>
  <si>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</si>
  <si>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</si>
  <si>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</si>
  <si>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</si>
  <si>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</si>
  <si>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</si>
  <si>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</si>
  <si>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</si>
  <si>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</si>
  <si>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</si>
  <si>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</si>
  <si>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</si>
  <si>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</si>
  <si>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</si>
  <si>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</si>
  <si>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</si>
  <si>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</si>
  <si>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</si>
  <si>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</si>
  <si>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</si>
  <si>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</si>
  <si>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</si>
  <si>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</si>
  <si>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</si>
  <si>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</si>
  <si>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</si>
  <si>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</si>
  <si>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</si>
  <si>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</si>
  <si>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</si>
  <si>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</si>
  <si>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</si>
  <si>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</si>
  <si>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</si>
  <si>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</si>
  <si>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</si>
  <si>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</si>
  <si>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</si>
  <si>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</si>
  <si>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</si>
  <si>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</si>
  <si>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</si>
  <si>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</si>
  <si>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</si>
  <si>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</si>
  <si>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</si>
  <si>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</si>
  <si>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</si>
  <si>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</si>
  <si>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</si>
  <si>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</si>
  <si>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</si>
  <si>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</si>
  <si>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 xml:space="preserve">  抚恤</t>
  </si>
  <si>
    <t xml:space="preserve">    义务兵优待</t>
  </si>
  <si>
    <t xml:space="preserve">  退役安置</t>
  </si>
  <si>
    <t xml:space="preserve">    退役士兵安置</t>
  </si>
  <si>
    <t xml:space="preserve">    军队转业干部安置</t>
  </si>
  <si>
    <t xml:space="preserve">  退役军人管理事务</t>
  </si>
  <si>
    <t xml:space="preserve">    行政运行</t>
  </si>
  <si>
    <t xml:space="preserve">    事业运行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</si>
  <si>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</si>
  <si>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</si>
  <si>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</si>
  <si>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</si>
  <si>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>住房保障支出</t>
  </si>
  <si>
    <t xml:space="preserve">  住房改革支出</t>
  </si>
  <si>
    <t>3</t>
    <phoneticPr fontId="14" type="noConversion"/>
  </si>
  <si>
    <t>208</t>
    <phoneticPr fontId="14" type="noConversion"/>
  </si>
  <si>
    <t>09</t>
    <phoneticPr fontId="14" type="noConversion"/>
  </si>
  <si>
    <t>02</t>
    <phoneticPr fontId="14" type="noConversion"/>
  </si>
  <si>
    <t>军队移交政府的离退休人员安置</t>
    <phoneticPr fontId="14" type="noConversion"/>
  </si>
  <si>
    <t xml:space="preserve">    </t>
  </si>
  <si>
    <t xml:space="preserve">
</t>
  </si>
  <si>
    <t>预算年度：2022</t>
  </si>
  <si>
    <t>单位名称</t>
  </si>
  <si>
    <t>项目名称</t>
  </si>
  <si>
    <t>预算执行率权重(%)</t>
  </si>
  <si>
    <t>编报模板</t>
  </si>
  <si>
    <t>职能职责与活动</t>
  </si>
  <si>
    <t>项目类别</t>
  </si>
  <si>
    <t>绩效目标</t>
  </si>
  <si>
    <t>一级指标</t>
  </si>
  <si>
    <t>二级指标</t>
  </si>
  <si>
    <t>三级指标</t>
  </si>
  <si>
    <t>绩效指标性质</t>
  </si>
  <si>
    <t>绩效指标值</t>
  </si>
  <si>
    <t>本年绩效指标值</t>
  </si>
  <si>
    <t>绩效度量单位</t>
  </si>
  <si>
    <t>权重</t>
  </si>
  <si>
    <t>本年权重</t>
  </si>
  <si>
    <t xml:space="preserve">指标方向性
</t>
  </si>
  <si>
    <t>合计：</t>
  </si>
  <si>
    <t xml:space="preserve"> 项目支出绩效表</t>
  </si>
  <si>
    <t>“二上”财政审核数</t>
  </si>
  <si>
    <r>
      <rPr>
        <sz val="11"/>
        <rFont val="宋体"/>
        <family val="3"/>
        <charset val="134"/>
      </rPr>
      <t>414001-茂县退役军人事务局（行政）</t>
    </r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</si>
  <si>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</si>
  <si>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rFont val="宋体"/>
        <family val="3"/>
        <charset val="134"/>
      </rPr>
      <t>M98-通用人员类</t>
    </r>
  </si>
  <si>
    <t>人员类</t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</si>
  <si>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</si>
  <si>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</si>
  <si>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</si>
  <si>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</si>
  <si>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t>≤</t>
  </si>
  <si>
    <t>10</t>
  </si>
  <si>
    <t>次</t>
  </si>
  <si>
    <t>22.5</t>
  </si>
  <si>
    <t>反向指标</t>
  </si>
  <si>
    <r>
      <rPr>
        <sz val="11"/>
        <rFont val="宋体"/>
        <family val="3"/>
        <charset val="134"/>
      </rPr>
      <t>足额保障率</t>
    </r>
  </si>
  <si>
    <t>＝</t>
  </si>
  <si>
    <t>100</t>
  </si>
  <si>
    <t>%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</si>
  <si>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</si>
  <si>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</si>
  <si>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按时发放率</t>
    </r>
  </si>
  <si>
    <t>效益指标</t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</si>
  <si>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</si>
  <si>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结余率（计算方法为：结余数/预算数）</t>
    </r>
  </si>
  <si>
    <t>5</t>
  </si>
  <si>
    <r>
      <rPr>
        <sz val="11"/>
        <rFont val="宋体"/>
        <family val="3"/>
        <charset val="134"/>
      </rPr>
      <t>51000021Y000000011490-定额公用经费</t>
    </r>
  </si>
  <si>
    <r>
      <rPr>
        <sz val="11"/>
        <rFont val="宋体"/>
        <family val="3"/>
        <charset val="134"/>
      </rPr>
      <t>M99-通用公用类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</si>
  <si>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</si>
  <si>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</si>
  <si>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预算编制准确率（计算方法为：∣（执行数-预算数）/预算数∣）</t>
    </r>
  </si>
  <si>
    <r>
      <rPr>
        <sz val="11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</si>
  <si>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</si>
  <si>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51322321R000000066857-机关事业养老保险</t>
    </r>
  </si>
  <si>
    <r>
      <rPr>
        <sz val="11"/>
        <rFont val="宋体"/>
        <family val="3"/>
        <charset val="134"/>
      </rPr>
      <t>51322321R000000066859-职业年金</t>
    </r>
  </si>
  <si>
    <r>
      <rPr>
        <sz val="11"/>
        <rFont val="宋体"/>
        <family val="3"/>
        <charset val="134"/>
      </rPr>
      <t>51322321R000000066868-医疗保险及公务员医疗补助（行政）</t>
    </r>
  </si>
  <si>
    <r>
      <rPr>
        <sz val="11"/>
        <rFont val="宋体"/>
        <family val="3"/>
        <charset val="134"/>
      </rPr>
      <t>51322321R000000066870-医疗保险及公务员医疗补助（事业）</t>
    </r>
  </si>
  <si>
    <r>
      <rPr>
        <sz val="11"/>
        <rFont val="宋体"/>
        <family val="3"/>
        <charset val="134"/>
      </rPr>
      <t>51322321R000000066881-其他社会保险缴费</t>
    </r>
  </si>
  <si>
    <r>
      <rPr>
        <sz val="11"/>
        <rFont val="宋体"/>
        <family val="3"/>
        <charset val="134"/>
      </rPr>
      <t>51322321R000000067578-住房公积金</t>
    </r>
  </si>
  <si>
    <r>
      <rPr>
        <sz val="11"/>
        <rFont val="宋体"/>
        <family val="3"/>
        <charset val="134"/>
      </rPr>
      <t>51322321R000000067579-体检费</t>
    </r>
  </si>
  <si>
    <r>
      <rPr>
        <sz val="11"/>
        <rFont val="宋体"/>
        <family val="3"/>
        <charset val="134"/>
      </rPr>
      <t>51322321R000000067580-独子费</t>
    </r>
  </si>
  <si>
    <r>
      <rPr>
        <sz val="11"/>
        <rFont val="宋体"/>
        <family val="3"/>
        <charset val="134"/>
      </rPr>
      <t>51322321T000000055354-军转干部医保单位缴费</t>
    </r>
  </si>
  <si>
    <r>
      <rPr>
        <sz val="11"/>
        <rFont val="宋体"/>
        <family val="3"/>
        <charset val="134"/>
      </rPr>
      <t>M100-自定义类</t>
    </r>
  </si>
  <si>
    <r>
      <rPr>
        <sz val="11"/>
        <rFont val="宋体"/>
        <family val="3"/>
        <charset val="134"/>
      </rPr>
      <t>01-退役军人服务保障体系建设和纪念设施保护管理</t>
    </r>
  </si>
  <si>
    <t>部门项目</t>
  </si>
  <si>
    <r>
      <rPr>
        <sz val="11"/>
        <rFont val="宋体"/>
        <family val="3"/>
        <charset val="134"/>
      </rPr>
      <t>保障军转干部医疗保险、体检</t>
    </r>
  </si>
  <si>
    <r>
      <rPr>
        <sz val="11"/>
        <rFont val="宋体"/>
        <family val="3"/>
        <charset val="134"/>
      </rPr>
      <t>军转干部医疗保险人数</t>
    </r>
  </si>
  <si>
    <t>≥</t>
  </si>
  <si>
    <t>13</t>
  </si>
  <si>
    <t>人数</t>
  </si>
  <si>
    <t>30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</si>
  <si>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</si>
  <si>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军转干部医疗情况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</si>
  <si>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</si>
  <si>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</si>
  <si>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满意度</t>
    </r>
  </si>
  <si>
    <r>
      <rPr>
        <sz val="11"/>
        <rFont val="宋体"/>
        <family val="3"/>
        <charset val="134"/>
      </rPr>
      <t>资金及时拨付率</t>
    </r>
  </si>
  <si>
    <t>98</t>
  </si>
  <si>
    <r>
      <rPr>
        <sz val="11"/>
        <rFont val="宋体"/>
        <family val="3"/>
        <charset val="134"/>
      </rPr>
      <t>51322321T000000055367-参军大学生奖励金</t>
    </r>
  </si>
  <si>
    <r>
      <rPr>
        <sz val="11"/>
        <rFont val="宋体"/>
        <family val="3"/>
        <charset val="134"/>
      </rPr>
      <t>增加国防力量</t>
    </r>
  </si>
  <si>
    <r>
      <rPr>
        <sz val="11"/>
        <rFont val="宋体"/>
        <family val="3"/>
        <charset val="134"/>
      </rPr>
      <t>参军人数</t>
    </r>
  </si>
  <si>
    <t>40</t>
  </si>
  <si>
    <r>
      <rPr>
        <sz val="11"/>
        <rFont val="宋体"/>
        <family val="3"/>
        <charset val="134"/>
      </rPr>
      <t>提高大学生参军率</t>
    </r>
  </si>
  <si>
    <r>
      <rPr>
        <sz val="11"/>
        <rFont val="宋体"/>
        <family val="3"/>
        <charset val="134"/>
      </rPr>
      <t>51322321T000000055371-新兵优待金</t>
    </r>
  </si>
  <si>
    <r>
      <rPr>
        <sz val="11"/>
        <rFont val="宋体"/>
        <family val="3"/>
        <charset val="134"/>
      </rPr>
      <t>　提高参军率</t>
    </r>
  </si>
  <si>
    <r>
      <rPr>
        <sz val="11"/>
        <rFont val="宋体"/>
        <family val="3"/>
        <charset val="134"/>
      </rPr>
      <t>新兵优待金拨付率</t>
    </r>
  </si>
  <si>
    <t>90</t>
  </si>
  <si>
    <r>
      <rPr>
        <sz val="11"/>
        <rFont val="宋体"/>
        <family val="3"/>
        <charset val="134"/>
      </rPr>
      <t>新兵优待金补助</t>
    </r>
  </si>
  <si>
    <r>
      <rPr>
        <sz val="11"/>
        <rFont val="宋体"/>
        <family val="3"/>
        <charset val="134"/>
      </rPr>
      <t>新兵满意度</t>
    </r>
  </si>
  <si>
    <t>95</t>
  </si>
  <si>
    <r>
      <rPr>
        <sz val="11"/>
        <rFont val="宋体"/>
        <family val="3"/>
        <charset val="134"/>
      </rPr>
      <t>51322321T000000055377-退役士兵一次性地方经济补助</t>
    </r>
  </si>
  <si>
    <r>
      <rPr>
        <sz val="11"/>
        <rFont val="宋体"/>
        <family val="3"/>
        <charset val="134"/>
      </rPr>
      <t>保障退役军人生活补助　</t>
    </r>
  </si>
  <si>
    <r>
      <rPr>
        <sz val="11"/>
        <rFont val="宋体"/>
        <family val="3"/>
        <charset val="134"/>
      </rPr>
      <t>发放退役军人补助人数</t>
    </r>
  </si>
  <si>
    <t>75</t>
  </si>
  <si>
    <r>
      <rPr>
        <sz val="11"/>
        <rFont val="宋体"/>
        <family val="3"/>
        <charset val="134"/>
      </rPr>
      <t>退役军人生活情况</t>
    </r>
  </si>
  <si>
    <r>
      <rPr>
        <sz val="11"/>
        <rFont val="宋体"/>
        <family val="3"/>
        <charset val="134"/>
      </rPr>
      <t>51322321Y000000067627-公务用车运行维护费</t>
    </r>
  </si>
  <si>
    <r>
      <rPr>
        <sz val="11"/>
        <rFont val="宋体"/>
        <family val="3"/>
        <charset val="134"/>
      </rPr>
      <t>01-定期发放各类生活补助及工资</t>
    </r>
  </si>
  <si>
    <r>
      <rPr>
        <sz val="11"/>
        <rFont val="宋体"/>
        <family val="3"/>
        <charset val="134"/>
      </rPr>
      <t>51322322T000000309044-2022年享受老复员原生活补助</t>
    </r>
  </si>
  <si>
    <r>
      <rPr>
        <sz val="11"/>
        <rFont val="宋体"/>
        <family val="3"/>
        <charset val="134"/>
      </rPr>
      <t>保障退役军人生活补助</t>
    </r>
  </si>
  <si>
    <r>
      <rPr>
        <sz val="11"/>
        <rFont val="宋体"/>
        <family val="3"/>
        <charset val="134"/>
      </rPr>
      <t>优抚对象抚恤补助资金发放人数</t>
    </r>
  </si>
  <si>
    <t>55</t>
  </si>
  <si>
    <r>
      <rPr>
        <sz val="11"/>
        <rFont val="宋体"/>
        <family val="3"/>
        <charset val="134"/>
      </rPr>
      <t>优抚对象生活情况</t>
    </r>
  </si>
  <si>
    <r>
      <rPr>
        <sz val="11"/>
        <rFont val="宋体"/>
        <family val="3"/>
        <charset val="134"/>
      </rPr>
      <t>51322322T000000309070-2022年优抚对象自然增长</t>
    </r>
  </si>
  <si>
    <t>118</t>
  </si>
  <si>
    <t>20</t>
  </si>
  <si>
    <r>
      <rPr>
        <sz val="11"/>
        <rFont val="宋体"/>
        <family val="3"/>
        <charset val="134"/>
      </rPr>
      <t>优抚对象抚恤补助资金及时拨付率</t>
    </r>
  </si>
  <si>
    <r>
      <rPr>
        <sz val="11"/>
        <rFont val="宋体"/>
        <family val="3"/>
        <charset val="134"/>
      </rPr>
      <t>51322322T000000309088-军休、无军籍体检费</t>
    </r>
  </si>
  <si>
    <r>
      <rPr>
        <sz val="11"/>
        <rFont val="宋体"/>
        <family val="3"/>
        <charset val="134"/>
      </rPr>
      <t>保障军休医疗保障</t>
    </r>
  </si>
  <si>
    <r>
      <rPr>
        <sz val="11"/>
        <rFont val="宋体"/>
        <family val="3"/>
        <charset val="134"/>
      </rPr>
      <t>军休人员体检人数</t>
    </r>
  </si>
  <si>
    <t>6</t>
  </si>
  <si>
    <r>
      <rPr>
        <sz val="11"/>
        <rFont val="宋体"/>
        <family val="3"/>
        <charset val="134"/>
      </rPr>
      <t>经费及时拨付率</t>
    </r>
  </si>
  <si>
    <r>
      <rPr>
        <sz val="11"/>
        <rFont val="宋体"/>
        <family val="3"/>
        <charset val="134"/>
      </rPr>
      <t>414102-茂县退役军人事务局（事业）</t>
    </r>
  </si>
  <si>
    <t>部门（单位）整体支出绩效目标申报表</t>
  </si>
  <si>
    <t>预算年度:2022</t>
  </si>
  <si>
    <t>预算（单位）名称：</t>
    <phoneticPr fontId="14" type="noConversion"/>
  </si>
  <si>
    <t>414-茂县退役军人事务局</t>
  </si>
  <si>
    <t>总体资金情况（元）</t>
  </si>
  <si>
    <t>预算支出总额</t>
  </si>
  <si>
    <t>财政拨款</t>
  </si>
  <si>
    <t>专户资金</t>
  </si>
  <si>
    <t>单位资金</t>
  </si>
  <si>
    <t>年度主要任务</t>
    <phoneticPr fontId="14" type="noConversion"/>
  </si>
  <si>
    <t>&amp;NULL&amp;</t>
    <phoneticPr fontId="14" type="noConversion"/>
  </si>
  <si>
    <t>任务名称</t>
    <phoneticPr fontId="14" type="noConversion"/>
  </si>
  <si>
    <t>主要内容</t>
  </si>
  <si>
    <t>年度
主要
任务</t>
  </si>
  <si>
    <t>工资、保险、公积金</t>
  </si>
  <si>
    <t>单位日常工作经费</t>
  </si>
  <si>
    <t>2022年优抚对象自然增长</t>
  </si>
  <si>
    <t>保障优抚对象生活补助</t>
  </si>
  <si>
    <t>2022年享受老复员生活补助</t>
  </si>
  <si>
    <t>保障老复员生活补助</t>
  </si>
  <si>
    <t>军转干医保和体检</t>
  </si>
  <si>
    <t>军转干部医疗保障</t>
  </si>
  <si>
    <t>军休、无军籍经费</t>
  </si>
  <si>
    <t>体检费</t>
  </si>
  <si>
    <t>新兵 优待金</t>
  </si>
  <si>
    <t>新兵优待金发放</t>
  </si>
  <si>
    <t>参军大学生奖励金</t>
  </si>
  <si>
    <t>参军大学生奖励金发放</t>
  </si>
  <si>
    <t>退役士兵一次性地方经济补助</t>
  </si>
  <si>
    <t>退役士兵补助</t>
  </si>
  <si>
    <t>烈士陵园管理维修经费</t>
  </si>
  <si>
    <t>维修烈士陵园经费</t>
  </si>
  <si>
    <t>部
门
整
体
绩
效
情
况</t>
  </si>
  <si>
    <t>整体绩效目标</t>
  </si>
  <si>
    <t>进一步完善县域内退役军人事务公共设施建设，提升服务保障水平;提高各类对象的生活保障;组织开展退役军人权益维护;</t>
  </si>
  <si>
    <t>年度绩效指标</t>
  </si>
  <si>
    <t xml:space="preserve"> 三级指标</t>
  </si>
  <si>
    <t>数量指标</t>
  </si>
  <si>
    <t>一处</t>
  </si>
  <si>
    <t>1</t>
  </si>
  <si>
    <t>人/户</t>
  </si>
  <si>
    <t>社会效益指标</t>
  </si>
  <si>
    <t>服务保障体系建设和纪念设施</t>
  </si>
  <si>
    <t>有效改善</t>
  </si>
  <si>
    <t>座（处）</t>
  </si>
  <si>
    <t>服务对象满意度指标</t>
  </si>
  <si>
    <t>军人及家属</t>
  </si>
  <si>
    <t>满意</t>
  </si>
  <si>
    <t>优抚对象补助金</t>
  </si>
  <si>
    <t>100%</t>
  </si>
  <si>
    <t>时效指标</t>
  </si>
  <si>
    <t>优抚对象补助金的时效</t>
  </si>
  <si>
    <t>优抚对象保障</t>
  </si>
  <si>
    <t>优抚对象满意度</t>
  </si>
  <si>
    <t>优抚对象帮扶</t>
  </si>
  <si>
    <t>足额保障率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</si>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</sst>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&quot;年&quot;mm&quot;月&quot;dd&quot;日&quot;"/>
    <numFmt numFmtId="177" formatCode="#,##0.00_ "/>
    <numFmt numFmtId="178" formatCode="#,###"/>
    <numFmt numFmtId="179" formatCode="&quot;\&quot;#,##0.00_);\(&quot;\&quot;#,##0.00\)"/>
    <numFmt numFmtId="180" formatCode="0.00_);[Red]\(0.00\)"/>
  </numFmts>
  <fonts count="30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charset val="134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simhei"/>
    </font>
    <font>
      <sz val="9"/>
      <name val="宋体"/>
      <family val="3"/>
      <charset val="134"/>
      <scheme val="minor"/>
    </font>
    <font>
      <b/>
      <sz val="18"/>
      <name val="黑体"/>
      <family val="3"/>
      <charset val="134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8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SimSun"/>
      <family val="3"/>
      <charset val="134"/>
    </font>
    <font>
      <b/>
      <sz val="16"/>
      <color theme="0" tint="-0.499984740745262"/>
      <name val="微软雅黑"/>
      <family val="2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0" tint="-0.499984740745262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6" fillId="0" borderId="1">
      <alignment vertical="center"/>
    </xf>
  </cellStyleXfs>
  <cellXfs count="19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9" fillId="0" borderId="0" xfId="0" applyFont="1" applyAlignment="1"/>
    <xf numFmtId="0" fontId="9" fillId="0" borderId="1" xfId="0" applyFont="1" applyBorder="1" applyAlignment="1">
      <alignment horizontal="left"/>
    </xf>
    <xf numFmtId="0" fontId="9" fillId="0" borderId="13" xfId="0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vertical="center" wrapText="1"/>
    </xf>
    <xf numFmtId="0" fontId="9" fillId="4" borderId="0" xfId="0" applyFont="1" applyFill="1" applyAlignment="1"/>
    <xf numFmtId="0" fontId="9" fillId="4" borderId="13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78" fontId="9" fillId="0" borderId="23" xfId="0" applyNumberFormat="1" applyFont="1" applyBorder="1" applyAlignment="1">
      <alignment vertical="center" wrapText="1"/>
    </xf>
    <xf numFmtId="178" fontId="9" fillId="0" borderId="24" xfId="0" applyNumberFormat="1" applyFont="1" applyBorder="1" applyAlignment="1">
      <alignment vertical="center" wrapText="1"/>
    </xf>
    <xf numFmtId="178" fontId="9" fillId="0" borderId="25" xfId="0" applyNumberFormat="1" applyFont="1" applyBorder="1" applyAlignment="1">
      <alignment vertical="center" wrapText="1"/>
    </xf>
    <xf numFmtId="178" fontId="9" fillId="0" borderId="14" xfId="0" applyNumberFormat="1" applyFont="1" applyBorder="1" applyAlignment="1">
      <alignment vertical="center" wrapText="1"/>
    </xf>
    <xf numFmtId="178" fontId="9" fillId="0" borderId="27" xfId="0" applyNumberFormat="1" applyFont="1" applyBorder="1" applyAlignment="1">
      <alignment vertical="center" wrapText="1"/>
    </xf>
    <xf numFmtId="178" fontId="9" fillId="0" borderId="21" xfId="0" applyNumberFormat="1" applyFont="1" applyBorder="1" applyAlignment="1">
      <alignment vertical="center" wrapText="1"/>
    </xf>
    <xf numFmtId="0" fontId="16" fillId="4" borderId="0" xfId="0" applyFont="1" applyFill="1" applyAlignment="1"/>
    <xf numFmtId="0" fontId="0" fillId="4" borderId="0" xfId="0" applyFill="1" applyAlignment="1"/>
    <xf numFmtId="0" fontId="9" fillId="4" borderId="0" xfId="0" applyFont="1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178" fontId="9" fillId="0" borderId="28" xfId="0" applyNumberFormat="1" applyFont="1" applyBorder="1" applyAlignment="1">
      <alignment vertical="center" wrapText="1"/>
    </xf>
    <xf numFmtId="180" fontId="9" fillId="0" borderId="12" xfId="0" applyNumberFormat="1" applyFont="1" applyBorder="1" applyAlignment="1">
      <alignment vertical="center" wrapText="1"/>
    </xf>
    <xf numFmtId="180" fontId="9" fillId="0" borderId="23" xfId="0" applyNumberFormat="1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9" fillId="0" borderId="31" xfId="0" applyFont="1" applyBorder="1" applyAlignment="1">
      <alignment horizontal="center" vertical="center" wrapText="1"/>
    </xf>
    <xf numFmtId="49" fontId="9" fillId="0" borderId="27" xfId="0" applyNumberFormat="1" applyFont="1" applyBorder="1" applyAlignment="1">
      <alignment vertical="center" wrapText="1"/>
    </xf>
    <xf numFmtId="177" fontId="9" fillId="0" borderId="27" xfId="0" applyNumberFormat="1" applyFont="1" applyBorder="1" applyAlignment="1">
      <alignment vertical="center" wrapText="1"/>
    </xf>
    <xf numFmtId="49" fontId="18" fillId="0" borderId="27" xfId="0" applyNumberFormat="1" applyFont="1" applyBorder="1" applyAlignment="1">
      <alignment vertical="center" wrapText="1"/>
    </xf>
    <xf numFmtId="1" fontId="0" fillId="0" borderId="0" xfId="0" applyNumberFormat="1" applyAlignment="1"/>
    <xf numFmtId="0" fontId="9" fillId="0" borderId="27" xfId="0" applyFont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49" fontId="19" fillId="5" borderId="27" xfId="0" applyNumberFormat="1" applyFont="1" applyFill="1" applyBorder="1" applyAlignment="1">
      <alignment vertical="center" wrapText="1"/>
    </xf>
    <xf numFmtId="177" fontId="19" fillId="5" borderId="27" xfId="0" applyNumberFormat="1" applyFont="1" applyFill="1" applyBorder="1" applyAlignment="1">
      <alignment vertical="center" wrapText="1"/>
    </xf>
    <xf numFmtId="0" fontId="20" fillId="5" borderId="0" xfId="0" applyFont="1" applyFill="1">
      <alignment vertical="center"/>
    </xf>
    <xf numFmtId="49" fontId="9" fillId="5" borderId="27" xfId="0" applyNumberFormat="1" applyFont="1" applyFill="1" applyBorder="1" applyAlignment="1">
      <alignment vertical="center" wrapText="1"/>
    </xf>
    <xf numFmtId="177" fontId="9" fillId="5" borderId="27" xfId="0" applyNumberFormat="1" applyFont="1" applyFill="1" applyBorder="1" applyAlignment="1">
      <alignment vertical="center" wrapText="1"/>
    </xf>
    <xf numFmtId="0" fontId="0" fillId="5" borderId="0" xfId="0" applyFill="1">
      <alignment vertical="center"/>
    </xf>
    <xf numFmtId="0" fontId="11" fillId="0" borderId="2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right" vertical="center"/>
    </xf>
    <xf numFmtId="4" fontId="21" fillId="0" borderId="21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24" fillId="0" borderId="21" xfId="1" applyFont="1" applyBorder="1" applyAlignment="1">
      <alignment horizontal="center" vertical="center" wrapText="1"/>
    </xf>
    <xf numFmtId="180" fontId="24" fillId="4" borderId="21" xfId="1" applyNumberFormat="1" applyFont="1" applyFill="1" applyBorder="1" applyAlignment="1">
      <alignment horizontal="right" vertical="center" wrapText="1"/>
    </xf>
    <xf numFmtId="180" fontId="24" fillId="0" borderId="21" xfId="1" applyNumberFormat="1" applyFont="1" applyBorder="1" applyAlignment="1">
      <alignment horizontal="right" vertical="center" wrapText="1"/>
    </xf>
    <xf numFmtId="180" fontId="24" fillId="0" borderId="21" xfId="1" applyNumberFormat="1" applyFont="1" applyBorder="1" applyAlignment="1">
      <alignment horizontal="right" vertical="center"/>
    </xf>
    <xf numFmtId="0" fontId="24" fillId="0" borderId="21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1" xfId="0" applyFont="1" applyBorder="1" applyAlignment="1" applyProtection="1">
      <alignment horizontal="left" vertical="center" wrapText="1"/>
      <protection locked="0"/>
    </xf>
    <xf numFmtId="0" fontId="23" fillId="0" borderId="2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79" fontId="9" fillId="0" borderId="22" xfId="0" applyNumberFormat="1" applyFont="1" applyBorder="1" applyAlignment="1">
      <alignment horizontal="center" vertical="center" wrapText="1"/>
    </xf>
    <xf numFmtId="179" fontId="9" fillId="0" borderId="26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4" fontId="21" fillId="0" borderId="21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24" fillId="0" borderId="26" xfId="1" applyFont="1" applyBorder="1" applyAlignment="1">
      <alignment horizontal="center" vertical="center" wrapText="1"/>
    </xf>
    <xf numFmtId="0" fontId="24" fillId="0" borderId="21" xfId="1" applyFont="1" applyBorder="1" applyAlignment="1">
      <alignment horizontal="center" vertical="center" wrapText="1"/>
    </xf>
    <xf numFmtId="0" fontId="27" fillId="4" borderId="26" xfId="1" applyFont="1" applyFill="1" applyBorder="1" applyAlignment="1">
      <alignment horizontal="center" vertical="center" wrapText="1"/>
    </xf>
    <xf numFmtId="0" fontId="27" fillId="4" borderId="21" xfId="1" applyFont="1" applyFill="1" applyBorder="1" applyAlignment="1">
      <alignment horizontal="center" vertical="center" wrapText="1"/>
    </xf>
    <xf numFmtId="0" fontId="27" fillId="4" borderId="26" xfId="0" applyFont="1" applyFill="1" applyBorder="1" applyAlignment="1">
      <alignment horizontal="center" vertical="center" wrapText="1"/>
    </xf>
    <xf numFmtId="0" fontId="27" fillId="0" borderId="26" xfId="1" applyFont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4" fillId="4" borderId="19" xfId="0" applyFont="1" applyFill="1" applyBorder="1" applyAlignment="1">
      <alignment horizontal="right" vertical="center" wrapText="1"/>
    </xf>
    <xf numFmtId="0" fontId="24" fillId="4" borderId="39" xfId="0" applyFont="1" applyFill="1" applyBorder="1" applyAlignment="1">
      <alignment horizontal="right" vertical="center" wrapText="1"/>
    </xf>
    <xf numFmtId="0" fontId="24" fillId="4" borderId="39" xfId="0" applyFont="1" applyFill="1" applyBorder="1" applyAlignment="1">
      <alignment horizontal="left" vertical="center" wrapText="1"/>
    </xf>
    <xf numFmtId="0" fontId="25" fillId="4" borderId="39" xfId="0" applyFont="1" applyFill="1" applyBorder="1" applyAlignment="1">
      <alignment horizontal="right" vertical="center" wrapText="1"/>
    </xf>
    <xf numFmtId="0" fontId="25" fillId="4" borderId="35" xfId="0" applyFont="1" applyFill="1" applyBorder="1" applyAlignment="1">
      <alignment horizontal="right" vertical="center" wrapText="1"/>
    </xf>
    <xf numFmtId="0" fontId="23" fillId="0" borderId="21" xfId="0" applyFont="1" applyBorder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3" fillId="0" borderId="21" xfId="0" applyFont="1" applyBorder="1" applyAlignment="1">
      <alignment vertical="center" wrapText="1"/>
    </xf>
    <xf numFmtId="0" fontId="28" fillId="0" borderId="21" xfId="0" applyFont="1" applyBorder="1" applyAlignment="1">
      <alignment horizontal="center" vertical="center"/>
    </xf>
    <xf numFmtId="0" fontId="24" fillId="0" borderId="21" xfId="0" applyFont="1" applyBorder="1" applyAlignment="1">
      <alignment horizontal="left" vertical="top" wrapText="1"/>
    </xf>
    <xf numFmtId="0" fontId="29" fillId="4" borderId="21" xfId="0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left" vertical="top" wrapText="1"/>
    </xf>
  </cellXfs>
  <cellStyles count="2">
    <cellStyle name="常规" xfId="0" builtinId="0"/>
    <cellStyle name="常规 2" xfId="1" xr:uid="{B60E69E4-D695-4849-A2F3-324886DE19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168</v>
      </c>
    </row>
    <row r="3" spans="1:1" ht="146.65" customHeight="1">
      <c r="A3" s="3">
        <v>44630</v>
      </c>
    </row>
  </sheetData>
  <phoneticPr fontId="14" type="noConversion"/>
  <pageMargins left="0.75" right="0.75" top="0.27000001072883606" bottom="0.27000001072883606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14999847407452621"/>
  </sheetPr>
  <dimension ref="A1:J11"/>
  <sheetViews>
    <sheetView view="pageBreakPreview" zoomScale="60" zoomScaleNormal="100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2"/>
      <c r="B1" s="5"/>
      <c r="C1" s="6"/>
      <c r="D1" s="33"/>
      <c r="E1" s="33"/>
      <c r="F1" s="33"/>
      <c r="G1" s="33"/>
      <c r="H1" s="33"/>
      <c r="I1" s="34" t="s">
        <v>268</v>
      </c>
      <c r="J1" s="16"/>
    </row>
    <row r="2" spans="1:10" ht="22.9" customHeight="1">
      <c r="A2" s="32"/>
      <c r="B2" s="142" t="s">
        <v>269</v>
      </c>
      <c r="C2" s="142"/>
      <c r="D2" s="142"/>
      <c r="E2" s="142"/>
      <c r="F2" s="142"/>
      <c r="G2" s="142"/>
      <c r="H2" s="142"/>
      <c r="I2" s="142"/>
      <c r="J2" s="16" t="s">
        <v>169</v>
      </c>
    </row>
    <row r="3" spans="1:10" ht="19.5" customHeight="1">
      <c r="A3" s="35"/>
      <c r="B3" s="143" t="s">
        <v>171</v>
      </c>
      <c r="C3" s="143"/>
      <c r="D3" s="37"/>
      <c r="E3" s="37"/>
      <c r="F3" s="37"/>
      <c r="G3" s="37"/>
      <c r="H3" s="37"/>
      <c r="I3" s="37" t="s">
        <v>172</v>
      </c>
      <c r="J3" s="38"/>
    </row>
    <row r="4" spans="1:10" ht="24.4" customHeight="1">
      <c r="A4" s="16"/>
      <c r="B4" s="144" t="s">
        <v>270</v>
      </c>
      <c r="C4" s="144" t="s">
        <v>197</v>
      </c>
      <c r="D4" s="144" t="s">
        <v>271</v>
      </c>
      <c r="E4" s="144"/>
      <c r="F4" s="144"/>
      <c r="G4" s="144"/>
      <c r="H4" s="144"/>
      <c r="I4" s="144"/>
      <c r="J4" s="44"/>
    </row>
    <row r="5" spans="1:10" ht="24.4" customHeight="1">
      <c r="A5" s="39"/>
      <c r="B5" s="144"/>
      <c r="C5" s="144"/>
      <c r="D5" s="144" t="s">
        <v>186</v>
      </c>
      <c r="E5" s="154" t="s">
        <v>272</v>
      </c>
      <c r="F5" s="144" t="s">
        <v>273</v>
      </c>
      <c r="G5" s="144"/>
      <c r="H5" s="144"/>
      <c r="I5" s="144" t="s">
        <v>274</v>
      </c>
      <c r="J5" s="44"/>
    </row>
    <row r="6" spans="1:10" ht="24.4" customHeight="1">
      <c r="A6" s="39"/>
      <c r="B6" s="144"/>
      <c r="C6" s="144"/>
      <c r="D6" s="144"/>
      <c r="E6" s="154"/>
      <c r="F6" s="49" t="s">
        <v>233</v>
      </c>
      <c r="G6" s="49" t="s">
        <v>275</v>
      </c>
      <c r="H6" s="49" t="s">
        <v>276</v>
      </c>
      <c r="I6" s="144"/>
      <c r="J6" s="19"/>
    </row>
    <row r="7" spans="1:10" ht="22.9" customHeight="1">
      <c r="A7" s="20"/>
      <c r="B7" s="40"/>
      <c r="C7" s="40" t="s">
        <v>198</v>
      </c>
      <c r="D7" s="41">
        <v>41600</v>
      </c>
      <c r="E7" s="41"/>
      <c r="F7" s="41">
        <v>40000</v>
      </c>
      <c r="G7" s="41"/>
      <c r="H7" s="41">
        <v>40000</v>
      </c>
      <c r="I7" s="41">
        <v>1600</v>
      </c>
      <c r="J7" s="23"/>
    </row>
    <row r="8" spans="1:10" ht="22.9" customHeight="1">
      <c r="A8" s="39"/>
      <c r="B8" s="42"/>
      <c r="C8" s="42" t="s">
        <v>0</v>
      </c>
      <c r="D8" s="43">
        <v>41600</v>
      </c>
      <c r="E8" s="43"/>
      <c r="F8" s="43">
        <v>40000</v>
      </c>
      <c r="G8" s="43"/>
      <c r="H8" s="43">
        <v>40000</v>
      </c>
      <c r="I8" s="43">
        <v>1600</v>
      </c>
      <c r="J8" s="44"/>
    </row>
    <row r="9" spans="1:10" ht="22.9" customHeight="1">
      <c r="A9" s="140"/>
      <c r="B9" s="42" t="s">
        <v>199</v>
      </c>
      <c r="C9" s="42" t="s">
        <v>11</v>
      </c>
      <c r="D9" s="45">
        <v>40960</v>
      </c>
      <c r="E9" s="45"/>
      <c r="F9" s="45">
        <v>40000</v>
      </c>
      <c r="G9" s="45"/>
      <c r="H9" s="45">
        <v>40000</v>
      </c>
      <c r="I9" s="45">
        <v>960</v>
      </c>
      <c r="J9" s="44"/>
    </row>
    <row r="10" spans="1:10" ht="22.9" customHeight="1">
      <c r="A10" s="140"/>
      <c r="B10" s="42" t="s">
        <v>200</v>
      </c>
      <c r="C10" s="42" t="s">
        <v>16</v>
      </c>
      <c r="D10" s="45">
        <v>640</v>
      </c>
      <c r="E10" s="45"/>
      <c r="F10" s="45"/>
      <c r="G10" s="45"/>
      <c r="H10" s="45"/>
      <c r="I10" s="45">
        <v>640</v>
      </c>
      <c r="J10" s="44"/>
    </row>
    <row r="11" spans="1:10" ht="9.75" customHeight="1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scale="5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</sheetPr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2"/>
      <c r="B1" s="141"/>
      <c r="C1" s="141"/>
      <c r="D1" s="141"/>
      <c r="E1" s="6"/>
      <c r="F1" s="6"/>
      <c r="G1" s="33"/>
      <c r="H1" s="33"/>
      <c r="I1" s="34" t="s">
        <v>277</v>
      </c>
      <c r="J1" s="16"/>
    </row>
    <row r="2" spans="1:10" ht="22.9" customHeight="1">
      <c r="A2" s="32"/>
      <c r="B2" s="142" t="s">
        <v>278</v>
      </c>
      <c r="C2" s="142"/>
      <c r="D2" s="142"/>
      <c r="E2" s="142"/>
      <c r="F2" s="142"/>
      <c r="G2" s="142"/>
      <c r="H2" s="142"/>
      <c r="I2" s="142"/>
      <c r="J2" s="16" t="s">
        <v>169</v>
      </c>
    </row>
    <row r="3" spans="1:10" ht="19.5" customHeight="1">
      <c r="A3" s="35"/>
      <c r="B3" s="143" t="s">
        <v>171</v>
      </c>
      <c r="C3" s="143"/>
      <c r="D3" s="143"/>
      <c r="E3" s="143"/>
      <c r="F3" s="143"/>
      <c r="G3" s="35"/>
      <c r="H3" s="35"/>
      <c r="I3" s="37" t="s">
        <v>172</v>
      </c>
      <c r="J3" s="38"/>
    </row>
    <row r="4" spans="1:10" ht="24.4" customHeight="1">
      <c r="A4" s="16"/>
      <c r="B4" s="144" t="s">
        <v>175</v>
      </c>
      <c r="C4" s="144"/>
      <c r="D4" s="144"/>
      <c r="E4" s="144"/>
      <c r="F4" s="144"/>
      <c r="G4" s="144" t="s">
        <v>279</v>
      </c>
      <c r="H4" s="144"/>
      <c r="I4" s="144"/>
      <c r="J4" s="44"/>
    </row>
    <row r="5" spans="1:10" ht="24.4" customHeight="1">
      <c r="A5" s="39"/>
      <c r="B5" s="144" t="s">
        <v>207</v>
      </c>
      <c r="C5" s="144"/>
      <c r="D5" s="144"/>
      <c r="E5" s="144" t="s">
        <v>196</v>
      </c>
      <c r="F5" s="144" t="s">
        <v>197</v>
      </c>
      <c r="G5" s="144" t="s">
        <v>186</v>
      </c>
      <c r="H5" s="144" t="s">
        <v>203</v>
      </c>
      <c r="I5" s="144" t="s">
        <v>204</v>
      </c>
      <c r="J5" s="44"/>
    </row>
    <row r="6" spans="1:10" ht="24.4" customHeight="1">
      <c r="A6" s="39"/>
      <c r="B6" s="49" t="s">
        <v>208</v>
      </c>
      <c r="C6" s="49" t="s">
        <v>209</v>
      </c>
      <c r="D6" s="49" t="s">
        <v>210</v>
      </c>
      <c r="E6" s="144"/>
      <c r="F6" s="144"/>
      <c r="G6" s="144"/>
      <c r="H6" s="144"/>
      <c r="I6" s="144"/>
      <c r="J6" s="19"/>
    </row>
    <row r="7" spans="1:10" ht="22.9" customHeight="1">
      <c r="A7" s="20"/>
      <c r="B7" s="40"/>
      <c r="C7" s="40"/>
      <c r="D7" s="40"/>
      <c r="E7" s="40"/>
      <c r="F7" s="40" t="s">
        <v>198</v>
      </c>
      <c r="G7" s="41"/>
      <c r="H7" s="41"/>
      <c r="I7" s="41"/>
      <c r="J7" s="23"/>
    </row>
    <row r="8" spans="1:10" ht="22.9" customHeight="1">
      <c r="A8" s="39"/>
      <c r="B8" s="42"/>
      <c r="C8" s="42"/>
      <c r="D8" s="42"/>
      <c r="E8" s="42"/>
      <c r="F8" s="42" t="s">
        <v>0</v>
      </c>
      <c r="G8" s="43"/>
      <c r="H8" s="43"/>
      <c r="I8" s="43"/>
      <c r="J8" s="44"/>
    </row>
    <row r="9" spans="1:10" ht="22.9" customHeight="1">
      <c r="A9" s="39"/>
      <c r="B9" s="42"/>
      <c r="C9" s="42"/>
      <c r="D9" s="42"/>
      <c r="E9" s="42"/>
      <c r="F9" s="42" t="s">
        <v>0</v>
      </c>
      <c r="G9" s="43"/>
      <c r="H9" s="43"/>
      <c r="I9" s="43"/>
      <c r="J9" s="44"/>
    </row>
    <row r="10" spans="1:10" ht="22.9" customHeight="1">
      <c r="A10" s="39"/>
      <c r="B10" s="42"/>
      <c r="C10" s="42"/>
      <c r="D10" s="42"/>
      <c r="E10" s="42"/>
      <c r="F10" s="42" t="s">
        <v>30</v>
      </c>
      <c r="G10" s="43"/>
      <c r="H10" s="45"/>
      <c r="I10" s="45"/>
      <c r="J10" s="19"/>
    </row>
    <row r="11" spans="1:10" ht="9.75" customHeight="1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</sheetPr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2"/>
      <c r="B1" s="5"/>
      <c r="C1" s="6"/>
      <c r="D1" s="33"/>
      <c r="E1" s="33"/>
      <c r="F1" s="33"/>
      <c r="G1" s="33"/>
      <c r="H1" s="33"/>
      <c r="I1" s="34" t="s">
        <v>280</v>
      </c>
      <c r="J1" s="16"/>
    </row>
    <row r="2" spans="1:10" ht="22.9" customHeight="1">
      <c r="A2" s="32"/>
      <c r="B2" s="142" t="s">
        <v>281</v>
      </c>
      <c r="C2" s="142"/>
      <c r="D2" s="142"/>
      <c r="E2" s="142"/>
      <c r="F2" s="142"/>
      <c r="G2" s="142"/>
      <c r="H2" s="142"/>
      <c r="I2" s="142"/>
      <c r="J2" s="16" t="s">
        <v>169</v>
      </c>
    </row>
    <row r="3" spans="1:10" ht="19.5" customHeight="1">
      <c r="A3" s="35"/>
      <c r="B3" s="143" t="s">
        <v>171</v>
      </c>
      <c r="C3" s="143"/>
      <c r="D3" s="37"/>
      <c r="E3" s="37"/>
      <c r="F3" s="37"/>
      <c r="G3" s="37"/>
      <c r="H3" s="37"/>
      <c r="I3" s="37" t="s">
        <v>172</v>
      </c>
      <c r="J3" s="38"/>
    </row>
    <row r="4" spans="1:10" ht="24.4" customHeight="1">
      <c r="A4" s="16"/>
      <c r="B4" s="144" t="s">
        <v>270</v>
      </c>
      <c r="C4" s="144" t="s">
        <v>197</v>
      </c>
      <c r="D4" s="144" t="s">
        <v>271</v>
      </c>
      <c r="E4" s="144"/>
      <c r="F4" s="144"/>
      <c r="G4" s="144"/>
      <c r="H4" s="144"/>
      <c r="I4" s="144"/>
      <c r="J4" s="44"/>
    </row>
    <row r="5" spans="1:10" ht="24.4" customHeight="1">
      <c r="A5" s="39"/>
      <c r="B5" s="144"/>
      <c r="C5" s="144"/>
      <c r="D5" s="144" t="s">
        <v>186</v>
      </c>
      <c r="E5" s="154" t="s">
        <v>272</v>
      </c>
      <c r="F5" s="144" t="s">
        <v>273</v>
      </c>
      <c r="G5" s="144"/>
      <c r="H5" s="144"/>
      <c r="I5" s="144" t="s">
        <v>274</v>
      </c>
      <c r="J5" s="44"/>
    </row>
    <row r="6" spans="1:10" ht="24.4" customHeight="1">
      <c r="A6" s="39"/>
      <c r="B6" s="144"/>
      <c r="C6" s="144"/>
      <c r="D6" s="144"/>
      <c r="E6" s="154"/>
      <c r="F6" s="49" t="s">
        <v>233</v>
      </c>
      <c r="G6" s="49" t="s">
        <v>275</v>
      </c>
      <c r="H6" s="49" t="s">
        <v>276</v>
      </c>
      <c r="I6" s="144"/>
      <c r="J6" s="19"/>
    </row>
    <row r="7" spans="1:10" ht="22.9" customHeight="1">
      <c r="A7" s="20"/>
      <c r="B7" s="40"/>
      <c r="C7" s="40" t="s">
        <v>198</v>
      </c>
      <c r="D7" s="41"/>
      <c r="E7" s="41"/>
      <c r="F7" s="41"/>
      <c r="G7" s="41"/>
      <c r="H7" s="41"/>
      <c r="I7" s="41"/>
      <c r="J7" s="23"/>
    </row>
    <row r="8" spans="1:10" ht="22.9" customHeight="1">
      <c r="A8" s="39"/>
      <c r="B8" s="42"/>
      <c r="C8" s="42" t="s">
        <v>0</v>
      </c>
      <c r="D8" s="43"/>
      <c r="E8" s="43"/>
      <c r="F8" s="43"/>
      <c r="G8" s="43"/>
      <c r="H8" s="43"/>
      <c r="I8" s="43"/>
      <c r="J8" s="44"/>
    </row>
    <row r="9" spans="1:10" ht="22.9" customHeight="1">
      <c r="A9" s="39"/>
      <c r="B9" s="42"/>
      <c r="C9" s="42" t="s">
        <v>19</v>
      </c>
      <c r="D9" s="45"/>
      <c r="E9" s="45"/>
      <c r="F9" s="45"/>
      <c r="G9" s="45"/>
      <c r="H9" s="45"/>
      <c r="I9" s="45"/>
      <c r="J9" s="44"/>
    </row>
    <row r="10" spans="1:10" ht="9.75" customHeight="1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</sheetPr>
  <dimension ref="A1:J11"/>
  <sheetViews>
    <sheetView workbookViewId="0">
      <pane ySplit="6" topLeftCell="A7" activePane="bottomLeft" state="frozen"/>
      <selection pane="bottomLeft" activeCell="G12" sqref="G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2"/>
      <c r="B1" s="141"/>
      <c r="C1" s="141"/>
      <c r="D1" s="141"/>
      <c r="E1" s="5"/>
      <c r="F1" s="5"/>
      <c r="G1" s="5"/>
      <c r="H1" s="5"/>
      <c r="I1" s="34" t="s">
        <v>282</v>
      </c>
      <c r="J1" s="16"/>
    </row>
    <row r="2" spans="1:10" ht="22.9" customHeight="1">
      <c r="A2" s="32"/>
      <c r="B2" s="142" t="s">
        <v>283</v>
      </c>
      <c r="C2" s="142"/>
      <c r="D2" s="142"/>
      <c r="E2" s="142"/>
      <c r="F2" s="142"/>
      <c r="G2" s="142"/>
      <c r="H2" s="142"/>
      <c r="I2" s="142"/>
      <c r="J2" s="16" t="s">
        <v>169</v>
      </c>
    </row>
    <row r="3" spans="1:10" ht="19.5" customHeight="1">
      <c r="A3" s="35"/>
      <c r="B3" s="143" t="s">
        <v>171</v>
      </c>
      <c r="C3" s="143"/>
      <c r="D3" s="143"/>
      <c r="E3" s="143"/>
      <c r="F3" s="143"/>
      <c r="G3" s="35"/>
      <c r="H3" s="35"/>
      <c r="I3" s="37" t="s">
        <v>172</v>
      </c>
      <c r="J3" s="38"/>
    </row>
    <row r="4" spans="1:10" ht="24.4" customHeight="1">
      <c r="A4" s="16"/>
      <c r="B4" s="144" t="s">
        <v>175</v>
      </c>
      <c r="C4" s="144"/>
      <c r="D4" s="144"/>
      <c r="E4" s="144"/>
      <c r="F4" s="144"/>
      <c r="G4" s="144" t="s">
        <v>284</v>
      </c>
      <c r="H4" s="144"/>
      <c r="I4" s="144"/>
      <c r="J4" s="44"/>
    </row>
    <row r="5" spans="1:10" ht="24.4" customHeight="1">
      <c r="A5" s="39"/>
      <c r="B5" s="144" t="s">
        <v>207</v>
      </c>
      <c r="C5" s="144"/>
      <c r="D5" s="144"/>
      <c r="E5" s="144" t="s">
        <v>196</v>
      </c>
      <c r="F5" s="144" t="s">
        <v>197</v>
      </c>
      <c r="G5" s="144" t="s">
        <v>186</v>
      </c>
      <c r="H5" s="144" t="s">
        <v>203</v>
      </c>
      <c r="I5" s="144" t="s">
        <v>204</v>
      </c>
      <c r="J5" s="44"/>
    </row>
    <row r="6" spans="1:10" ht="24.4" customHeight="1">
      <c r="A6" s="39"/>
      <c r="B6" s="49" t="s">
        <v>208</v>
      </c>
      <c r="C6" s="49" t="s">
        <v>209</v>
      </c>
      <c r="D6" s="49" t="s">
        <v>210</v>
      </c>
      <c r="E6" s="144"/>
      <c r="F6" s="144"/>
      <c r="G6" s="144"/>
      <c r="H6" s="144"/>
      <c r="I6" s="144"/>
      <c r="J6" s="19"/>
    </row>
    <row r="7" spans="1:10" ht="22.9" customHeight="1">
      <c r="A7" s="20"/>
      <c r="B7" s="40"/>
      <c r="C7" s="40"/>
      <c r="D7" s="40"/>
      <c r="E7" s="40"/>
      <c r="F7" s="40" t="s">
        <v>198</v>
      </c>
      <c r="G7" s="41"/>
      <c r="H7" s="41"/>
      <c r="I7" s="41"/>
      <c r="J7" s="23"/>
    </row>
    <row r="8" spans="1:10" ht="22.9" customHeight="1">
      <c r="A8" s="39"/>
      <c r="B8" s="42"/>
      <c r="C8" s="42"/>
      <c r="D8" s="42"/>
      <c r="E8" s="42"/>
      <c r="F8" s="42" t="s">
        <v>0</v>
      </c>
      <c r="G8" s="43"/>
      <c r="H8" s="43"/>
      <c r="I8" s="43"/>
      <c r="J8" s="44"/>
    </row>
    <row r="9" spans="1:10" ht="22.9" customHeight="1">
      <c r="A9" s="39"/>
      <c r="B9" s="42"/>
      <c r="C9" s="42"/>
      <c r="D9" s="42"/>
      <c r="E9" s="42"/>
      <c r="F9" s="42" t="s">
        <v>0</v>
      </c>
      <c r="G9" s="43"/>
      <c r="H9" s="43"/>
      <c r="I9" s="43"/>
      <c r="J9" s="44"/>
    </row>
    <row r="10" spans="1:10" ht="22.9" customHeight="1">
      <c r="A10" s="39"/>
      <c r="B10" s="42"/>
      <c r="C10" s="42"/>
      <c r="D10" s="42"/>
      <c r="E10" s="42"/>
      <c r="F10" s="42" t="s">
        <v>30</v>
      </c>
      <c r="G10" s="43"/>
      <c r="H10" s="45"/>
      <c r="I10" s="45"/>
      <c r="J10" s="44"/>
    </row>
    <row r="11" spans="1:10" ht="9.75" customHeight="1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08EB-927A-4E99-8068-01BB302BEC3C}">
  <dimension ref="A1:R100"/>
  <sheetViews>
    <sheetView view="pageBreakPreview" topLeftCell="A43" zoomScale="60" zoomScaleNormal="100" workbookViewId="0">
      <selection activeCell="B15" sqref="B15:B18"/>
    </sheetView>
  </sheetViews>
  <sheetFormatPr defaultRowHeight="13.5"/>
  <cols>
    <col min="2" max="2" width="45" customWidth="1"/>
    <col min="7" max="7" width="13.5" customWidth="1"/>
  </cols>
  <sheetData>
    <row r="1" spans="1:18" ht="24">
      <c r="B1" s="91"/>
      <c r="C1" s="91"/>
      <c r="D1" s="91"/>
      <c r="E1" s="91"/>
      <c r="F1" s="51"/>
      <c r="G1" s="91"/>
      <c r="H1" s="91" t="s">
        <v>464</v>
      </c>
      <c r="I1" s="91" t="s">
        <v>464</v>
      </c>
      <c r="J1" s="91" t="s">
        <v>464</v>
      </c>
      <c r="K1" s="91"/>
      <c r="L1" s="91"/>
      <c r="M1" s="91"/>
      <c r="N1" s="91"/>
      <c r="O1" s="91"/>
      <c r="P1" s="91"/>
      <c r="Q1" s="91"/>
      <c r="R1" s="91" t="s">
        <v>465</v>
      </c>
    </row>
    <row r="2" spans="1:18" ht="20.25">
      <c r="A2" s="111" t="s">
        <v>485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>
      <c r="A3" s="92" t="s">
        <v>466</v>
      </c>
      <c r="B3" s="93"/>
      <c r="C3" s="94"/>
      <c r="D3" s="94"/>
      <c r="E3" s="94"/>
      <c r="F3" s="51"/>
      <c r="G3" s="94"/>
      <c r="H3" s="94"/>
      <c r="I3" s="94"/>
      <c r="J3" s="94"/>
      <c r="K3" s="94"/>
      <c r="L3" s="94"/>
      <c r="M3" s="94"/>
      <c r="N3" s="94"/>
      <c r="O3" s="94"/>
      <c r="P3" s="160" t="s">
        <v>172</v>
      </c>
      <c r="Q3" s="160"/>
      <c r="R3" s="160"/>
    </row>
    <row r="4" spans="1:18">
      <c r="A4" s="112" t="s">
        <v>467</v>
      </c>
      <c r="B4" s="112" t="s">
        <v>468</v>
      </c>
      <c r="C4" s="112" t="s">
        <v>469</v>
      </c>
      <c r="D4" s="112" t="s">
        <v>470</v>
      </c>
      <c r="E4" s="112" t="s">
        <v>471</v>
      </c>
      <c r="F4" s="112" t="s">
        <v>472</v>
      </c>
      <c r="G4" s="161" t="s">
        <v>486</v>
      </c>
      <c r="H4" s="112" t="s">
        <v>473</v>
      </c>
      <c r="I4" s="112" t="s">
        <v>474</v>
      </c>
      <c r="J4" s="112" t="s">
        <v>475</v>
      </c>
      <c r="K4" s="112" t="s">
        <v>476</v>
      </c>
      <c r="L4" s="112" t="s">
        <v>477</v>
      </c>
      <c r="M4" s="112" t="s">
        <v>478</v>
      </c>
      <c r="N4" s="112" t="s">
        <v>479</v>
      </c>
      <c r="O4" s="112" t="s">
        <v>480</v>
      </c>
      <c r="P4" s="112" t="s">
        <v>481</v>
      </c>
      <c r="Q4" s="112" t="s">
        <v>482</v>
      </c>
      <c r="R4" s="112" t="s">
        <v>483</v>
      </c>
    </row>
    <row r="5" spans="1:18">
      <c r="A5" s="159"/>
      <c r="B5" s="159"/>
      <c r="C5" s="159"/>
      <c r="D5" s="159"/>
      <c r="E5" s="159"/>
      <c r="F5" s="159"/>
      <c r="G5" s="162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</row>
    <row r="6" spans="1:18" ht="18.75" customHeight="1">
      <c r="A6" s="98" t="s">
        <v>484</v>
      </c>
      <c r="B6" s="99"/>
      <c r="C6" s="95"/>
      <c r="D6" s="95"/>
      <c r="E6" s="95"/>
      <c r="F6" s="95"/>
      <c r="G6" s="97">
        <v>4942715.8600000003</v>
      </c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</row>
    <row r="7" spans="1:18">
      <c r="A7" s="156" t="s">
        <v>487</v>
      </c>
      <c r="B7" s="156" t="s">
        <v>488</v>
      </c>
      <c r="C7" s="158">
        <v>10</v>
      </c>
      <c r="D7" s="156" t="s">
        <v>489</v>
      </c>
      <c r="E7" s="156" t="s">
        <v>0</v>
      </c>
      <c r="F7" s="158" t="s">
        <v>490</v>
      </c>
      <c r="G7" s="157">
        <v>511810</v>
      </c>
      <c r="H7" s="155" t="s">
        <v>491</v>
      </c>
      <c r="I7" s="156" t="s">
        <v>492</v>
      </c>
      <c r="J7" s="156" t="s">
        <v>493</v>
      </c>
      <c r="K7" s="95" t="s">
        <v>494</v>
      </c>
      <c r="L7" s="95" t="s">
        <v>495</v>
      </c>
      <c r="M7" s="96" t="s">
        <v>496</v>
      </c>
      <c r="N7" s="96" t="s">
        <v>496</v>
      </c>
      <c r="O7" s="95" t="s">
        <v>497</v>
      </c>
      <c r="P7" s="96" t="s">
        <v>498</v>
      </c>
      <c r="Q7" s="96" t="s">
        <v>498</v>
      </c>
      <c r="R7" s="95" t="s">
        <v>499</v>
      </c>
    </row>
    <row r="8" spans="1:18">
      <c r="A8" s="156"/>
      <c r="B8" s="156"/>
      <c r="C8" s="158"/>
      <c r="D8" s="156"/>
      <c r="E8" s="156"/>
      <c r="F8" s="158"/>
      <c r="G8" s="157"/>
      <c r="H8" s="155"/>
      <c r="I8" s="156"/>
      <c r="J8" s="156"/>
      <c r="K8" s="95" t="s">
        <v>500</v>
      </c>
      <c r="L8" s="95" t="s">
        <v>501</v>
      </c>
      <c r="M8" s="96" t="s">
        <v>502</v>
      </c>
      <c r="N8" s="96" t="s">
        <v>502</v>
      </c>
      <c r="O8" s="95" t="s">
        <v>503</v>
      </c>
      <c r="P8" s="96" t="s">
        <v>498</v>
      </c>
      <c r="Q8" s="96" t="s">
        <v>498</v>
      </c>
      <c r="R8" s="95" t="s">
        <v>504</v>
      </c>
    </row>
    <row r="9" spans="1:18">
      <c r="A9" s="156"/>
      <c r="B9" s="156"/>
      <c r="C9" s="158"/>
      <c r="D9" s="156"/>
      <c r="E9" s="156"/>
      <c r="F9" s="158"/>
      <c r="G9" s="157"/>
      <c r="H9" s="155"/>
      <c r="I9" s="156"/>
      <c r="J9" s="95" t="s">
        <v>505</v>
      </c>
      <c r="K9" s="95" t="s">
        <v>506</v>
      </c>
      <c r="L9" s="95" t="s">
        <v>501</v>
      </c>
      <c r="M9" s="96" t="s">
        <v>502</v>
      </c>
      <c r="N9" s="96" t="s">
        <v>502</v>
      </c>
      <c r="O9" s="95" t="s">
        <v>503</v>
      </c>
      <c r="P9" s="96" t="s">
        <v>498</v>
      </c>
      <c r="Q9" s="96" t="s">
        <v>498</v>
      </c>
      <c r="R9" s="95" t="s">
        <v>504</v>
      </c>
    </row>
    <row r="10" spans="1:18">
      <c r="A10" s="156"/>
      <c r="B10" s="156"/>
      <c r="C10" s="158"/>
      <c r="D10" s="156"/>
      <c r="E10" s="156"/>
      <c r="F10" s="158"/>
      <c r="G10" s="157"/>
      <c r="H10" s="155"/>
      <c r="I10" s="95" t="s">
        <v>507</v>
      </c>
      <c r="J10" s="95" t="s">
        <v>508</v>
      </c>
      <c r="K10" s="95" t="s">
        <v>509</v>
      </c>
      <c r="L10" s="95" t="s">
        <v>495</v>
      </c>
      <c r="M10" s="96" t="s">
        <v>510</v>
      </c>
      <c r="N10" s="96" t="s">
        <v>510</v>
      </c>
      <c r="O10" s="95" t="s">
        <v>503</v>
      </c>
      <c r="P10" s="96" t="s">
        <v>498</v>
      </c>
      <c r="Q10" s="96" t="s">
        <v>498</v>
      </c>
      <c r="R10" s="95" t="s">
        <v>499</v>
      </c>
    </row>
    <row r="11" spans="1:18">
      <c r="A11" s="156"/>
      <c r="B11" s="156" t="s">
        <v>511</v>
      </c>
      <c r="C11" s="158">
        <v>10</v>
      </c>
      <c r="D11" s="156" t="s">
        <v>512</v>
      </c>
      <c r="E11" s="156" t="s">
        <v>0</v>
      </c>
      <c r="F11" s="158" t="s">
        <v>239</v>
      </c>
      <c r="G11" s="157">
        <v>43260</v>
      </c>
      <c r="H11" s="155" t="s">
        <v>513</v>
      </c>
      <c r="I11" s="156" t="s">
        <v>492</v>
      </c>
      <c r="J11" s="95" t="s">
        <v>493</v>
      </c>
      <c r="K11" s="95" t="s">
        <v>494</v>
      </c>
      <c r="L11" s="95" t="s">
        <v>495</v>
      </c>
      <c r="M11" s="96" t="s">
        <v>496</v>
      </c>
      <c r="N11" s="96" t="s">
        <v>496</v>
      </c>
      <c r="O11" s="95" t="s">
        <v>497</v>
      </c>
      <c r="P11" s="96" t="s">
        <v>498</v>
      </c>
      <c r="Q11" s="96" t="s">
        <v>498</v>
      </c>
      <c r="R11" s="95" t="s">
        <v>499</v>
      </c>
    </row>
    <row r="12" spans="1:18">
      <c r="A12" s="156"/>
      <c r="B12" s="156"/>
      <c r="C12" s="158"/>
      <c r="D12" s="156"/>
      <c r="E12" s="156"/>
      <c r="F12" s="158"/>
      <c r="G12" s="157"/>
      <c r="H12" s="155"/>
      <c r="I12" s="156"/>
      <c r="J12" s="95" t="s">
        <v>514</v>
      </c>
      <c r="K12" s="95" t="s">
        <v>515</v>
      </c>
      <c r="L12" s="95" t="s">
        <v>495</v>
      </c>
      <c r="M12" s="96" t="s">
        <v>510</v>
      </c>
      <c r="N12" s="96" t="s">
        <v>510</v>
      </c>
      <c r="O12" s="95" t="s">
        <v>503</v>
      </c>
      <c r="P12" s="96" t="s">
        <v>498</v>
      </c>
      <c r="Q12" s="96" t="s">
        <v>498</v>
      </c>
      <c r="R12" s="95" t="s">
        <v>499</v>
      </c>
    </row>
    <row r="13" spans="1:18">
      <c r="A13" s="156"/>
      <c r="B13" s="156"/>
      <c r="C13" s="158"/>
      <c r="D13" s="156"/>
      <c r="E13" s="156"/>
      <c r="F13" s="158"/>
      <c r="G13" s="157"/>
      <c r="H13" s="155"/>
      <c r="I13" s="156" t="s">
        <v>507</v>
      </c>
      <c r="J13" s="156" t="s">
        <v>508</v>
      </c>
      <c r="K13" s="95" t="s">
        <v>516</v>
      </c>
      <c r="L13" s="95" t="s">
        <v>495</v>
      </c>
      <c r="M13" s="96" t="s">
        <v>502</v>
      </c>
      <c r="N13" s="96" t="s">
        <v>502</v>
      </c>
      <c r="O13" s="95" t="s">
        <v>503</v>
      </c>
      <c r="P13" s="96" t="s">
        <v>498</v>
      </c>
      <c r="Q13" s="96" t="s">
        <v>498</v>
      </c>
      <c r="R13" s="95" t="s">
        <v>499</v>
      </c>
    </row>
    <row r="14" spans="1:18">
      <c r="A14" s="156"/>
      <c r="B14" s="156"/>
      <c r="C14" s="158"/>
      <c r="D14" s="156"/>
      <c r="E14" s="156"/>
      <c r="F14" s="158"/>
      <c r="G14" s="157"/>
      <c r="H14" s="155"/>
      <c r="I14" s="156"/>
      <c r="J14" s="156"/>
      <c r="K14" s="95" t="s">
        <v>517</v>
      </c>
      <c r="L14" s="95" t="s">
        <v>501</v>
      </c>
      <c r="M14" s="96" t="s">
        <v>502</v>
      </c>
      <c r="N14" s="96" t="s">
        <v>502</v>
      </c>
      <c r="O14" s="95" t="s">
        <v>503</v>
      </c>
      <c r="P14" s="96" t="s">
        <v>498</v>
      </c>
      <c r="Q14" s="96" t="s">
        <v>498</v>
      </c>
      <c r="R14" s="95" t="s">
        <v>504</v>
      </c>
    </row>
    <row r="15" spans="1:18">
      <c r="A15" s="156"/>
      <c r="B15" s="156" t="s">
        <v>518</v>
      </c>
      <c r="C15" s="158">
        <v>10</v>
      </c>
      <c r="D15" s="156" t="s">
        <v>489</v>
      </c>
      <c r="E15" s="156" t="s">
        <v>0</v>
      </c>
      <c r="F15" s="158" t="s">
        <v>490</v>
      </c>
      <c r="G15" s="157">
        <v>78579.839999999997</v>
      </c>
      <c r="H15" s="155" t="s">
        <v>491</v>
      </c>
      <c r="I15" s="156" t="s">
        <v>492</v>
      </c>
      <c r="J15" s="156" t="s">
        <v>493</v>
      </c>
      <c r="K15" s="95" t="s">
        <v>500</v>
      </c>
      <c r="L15" s="95" t="s">
        <v>501</v>
      </c>
      <c r="M15" s="96" t="s">
        <v>502</v>
      </c>
      <c r="N15" s="96" t="s">
        <v>502</v>
      </c>
      <c r="O15" s="95" t="s">
        <v>503</v>
      </c>
      <c r="P15" s="96" t="s">
        <v>498</v>
      </c>
      <c r="Q15" s="96" t="s">
        <v>498</v>
      </c>
      <c r="R15" s="95" t="s">
        <v>504</v>
      </c>
    </row>
    <row r="16" spans="1:18">
      <c r="A16" s="156"/>
      <c r="B16" s="156"/>
      <c r="C16" s="158"/>
      <c r="D16" s="156"/>
      <c r="E16" s="156"/>
      <c r="F16" s="158"/>
      <c r="G16" s="157"/>
      <c r="H16" s="155"/>
      <c r="I16" s="156"/>
      <c r="J16" s="156"/>
      <c r="K16" s="95" t="s">
        <v>494</v>
      </c>
      <c r="L16" s="95" t="s">
        <v>495</v>
      </c>
      <c r="M16" s="96" t="s">
        <v>496</v>
      </c>
      <c r="N16" s="96" t="s">
        <v>496</v>
      </c>
      <c r="O16" s="95" t="s">
        <v>497</v>
      </c>
      <c r="P16" s="96" t="s">
        <v>498</v>
      </c>
      <c r="Q16" s="96" t="s">
        <v>498</v>
      </c>
      <c r="R16" s="95" t="s">
        <v>499</v>
      </c>
    </row>
    <row r="17" spans="1:18">
      <c r="A17" s="156"/>
      <c r="B17" s="156"/>
      <c r="C17" s="158"/>
      <c r="D17" s="156"/>
      <c r="E17" s="156"/>
      <c r="F17" s="158"/>
      <c r="G17" s="157"/>
      <c r="H17" s="155"/>
      <c r="I17" s="156"/>
      <c r="J17" s="95" t="s">
        <v>505</v>
      </c>
      <c r="K17" s="95" t="s">
        <v>506</v>
      </c>
      <c r="L17" s="95" t="s">
        <v>501</v>
      </c>
      <c r="M17" s="96" t="s">
        <v>502</v>
      </c>
      <c r="N17" s="96" t="s">
        <v>502</v>
      </c>
      <c r="O17" s="95" t="s">
        <v>503</v>
      </c>
      <c r="P17" s="96" t="s">
        <v>498</v>
      </c>
      <c r="Q17" s="96" t="s">
        <v>498</v>
      </c>
      <c r="R17" s="95" t="s">
        <v>504</v>
      </c>
    </row>
    <row r="18" spans="1:18">
      <c r="A18" s="156"/>
      <c r="B18" s="156"/>
      <c r="C18" s="158"/>
      <c r="D18" s="156"/>
      <c r="E18" s="156"/>
      <c r="F18" s="158"/>
      <c r="G18" s="157"/>
      <c r="H18" s="155"/>
      <c r="I18" s="95" t="s">
        <v>507</v>
      </c>
      <c r="J18" s="95" t="s">
        <v>508</v>
      </c>
      <c r="K18" s="95" t="s">
        <v>509</v>
      </c>
      <c r="L18" s="95" t="s">
        <v>495</v>
      </c>
      <c r="M18" s="96" t="s">
        <v>510</v>
      </c>
      <c r="N18" s="96" t="s">
        <v>510</v>
      </c>
      <c r="O18" s="95" t="s">
        <v>503</v>
      </c>
      <c r="P18" s="96" t="s">
        <v>498</v>
      </c>
      <c r="Q18" s="96" t="s">
        <v>498</v>
      </c>
      <c r="R18" s="95" t="s">
        <v>499</v>
      </c>
    </row>
    <row r="19" spans="1:18">
      <c r="A19" s="156"/>
      <c r="B19" s="156" t="s">
        <v>519</v>
      </c>
      <c r="C19" s="158">
        <v>10</v>
      </c>
      <c r="D19" s="156" t="s">
        <v>489</v>
      </c>
      <c r="E19" s="156" t="s">
        <v>0</v>
      </c>
      <c r="F19" s="158" t="s">
        <v>490</v>
      </c>
      <c r="G19" s="157">
        <v>39289.919999999998</v>
      </c>
      <c r="H19" s="155" t="s">
        <v>491</v>
      </c>
      <c r="I19" s="156" t="s">
        <v>492</v>
      </c>
      <c r="J19" s="156" t="s">
        <v>493</v>
      </c>
      <c r="K19" s="95" t="s">
        <v>500</v>
      </c>
      <c r="L19" s="95" t="s">
        <v>501</v>
      </c>
      <c r="M19" s="96" t="s">
        <v>502</v>
      </c>
      <c r="N19" s="96" t="s">
        <v>502</v>
      </c>
      <c r="O19" s="95" t="s">
        <v>503</v>
      </c>
      <c r="P19" s="96" t="s">
        <v>498</v>
      </c>
      <c r="Q19" s="96" t="s">
        <v>498</v>
      </c>
      <c r="R19" s="95" t="s">
        <v>504</v>
      </c>
    </row>
    <row r="20" spans="1:18">
      <c r="A20" s="156"/>
      <c r="B20" s="156"/>
      <c r="C20" s="158"/>
      <c r="D20" s="156"/>
      <c r="E20" s="156"/>
      <c r="F20" s="158"/>
      <c r="G20" s="157"/>
      <c r="H20" s="155"/>
      <c r="I20" s="156"/>
      <c r="J20" s="156"/>
      <c r="K20" s="95" t="s">
        <v>494</v>
      </c>
      <c r="L20" s="95" t="s">
        <v>495</v>
      </c>
      <c r="M20" s="96" t="s">
        <v>496</v>
      </c>
      <c r="N20" s="96" t="s">
        <v>496</v>
      </c>
      <c r="O20" s="95" t="s">
        <v>497</v>
      </c>
      <c r="P20" s="96" t="s">
        <v>498</v>
      </c>
      <c r="Q20" s="96" t="s">
        <v>498</v>
      </c>
      <c r="R20" s="95" t="s">
        <v>499</v>
      </c>
    </row>
    <row r="21" spans="1:18">
      <c r="A21" s="156"/>
      <c r="B21" s="156"/>
      <c r="C21" s="158"/>
      <c r="D21" s="156"/>
      <c r="E21" s="156"/>
      <c r="F21" s="158"/>
      <c r="G21" s="157"/>
      <c r="H21" s="155"/>
      <c r="I21" s="156"/>
      <c r="J21" s="95" t="s">
        <v>505</v>
      </c>
      <c r="K21" s="95" t="s">
        <v>506</v>
      </c>
      <c r="L21" s="95" t="s">
        <v>501</v>
      </c>
      <c r="M21" s="96" t="s">
        <v>502</v>
      </c>
      <c r="N21" s="96" t="s">
        <v>502</v>
      </c>
      <c r="O21" s="95" t="s">
        <v>503</v>
      </c>
      <c r="P21" s="96" t="s">
        <v>498</v>
      </c>
      <c r="Q21" s="96" t="s">
        <v>498</v>
      </c>
      <c r="R21" s="95" t="s">
        <v>504</v>
      </c>
    </row>
    <row r="22" spans="1:18">
      <c r="A22" s="156"/>
      <c r="B22" s="156"/>
      <c r="C22" s="158"/>
      <c r="D22" s="156"/>
      <c r="E22" s="156"/>
      <c r="F22" s="158"/>
      <c r="G22" s="157"/>
      <c r="H22" s="155"/>
      <c r="I22" s="95" t="s">
        <v>507</v>
      </c>
      <c r="J22" s="95" t="s">
        <v>508</v>
      </c>
      <c r="K22" s="95" t="s">
        <v>509</v>
      </c>
      <c r="L22" s="95" t="s">
        <v>495</v>
      </c>
      <c r="M22" s="96" t="s">
        <v>510</v>
      </c>
      <c r="N22" s="96" t="s">
        <v>510</v>
      </c>
      <c r="O22" s="95" t="s">
        <v>503</v>
      </c>
      <c r="P22" s="96" t="s">
        <v>498</v>
      </c>
      <c r="Q22" s="96" t="s">
        <v>498</v>
      </c>
      <c r="R22" s="95" t="s">
        <v>499</v>
      </c>
    </row>
    <row r="23" spans="1:18">
      <c r="A23" s="156"/>
      <c r="B23" s="156" t="s">
        <v>520</v>
      </c>
      <c r="C23" s="158">
        <v>10</v>
      </c>
      <c r="D23" s="156" t="s">
        <v>489</v>
      </c>
      <c r="E23" s="156" t="s">
        <v>0</v>
      </c>
      <c r="F23" s="158" t="s">
        <v>490</v>
      </c>
      <c r="G23" s="157">
        <v>46801.05</v>
      </c>
      <c r="H23" s="155" t="s">
        <v>491</v>
      </c>
      <c r="I23" s="156" t="s">
        <v>492</v>
      </c>
      <c r="J23" s="156" t="s">
        <v>493</v>
      </c>
      <c r="K23" s="95" t="s">
        <v>500</v>
      </c>
      <c r="L23" s="95" t="s">
        <v>501</v>
      </c>
      <c r="M23" s="96" t="s">
        <v>502</v>
      </c>
      <c r="N23" s="96" t="s">
        <v>502</v>
      </c>
      <c r="O23" s="95" t="s">
        <v>503</v>
      </c>
      <c r="P23" s="96" t="s">
        <v>498</v>
      </c>
      <c r="Q23" s="96" t="s">
        <v>498</v>
      </c>
      <c r="R23" s="95" t="s">
        <v>504</v>
      </c>
    </row>
    <row r="24" spans="1:18">
      <c r="A24" s="156"/>
      <c r="B24" s="156"/>
      <c r="C24" s="158"/>
      <c r="D24" s="156"/>
      <c r="E24" s="156"/>
      <c r="F24" s="158"/>
      <c r="G24" s="157"/>
      <c r="H24" s="155"/>
      <c r="I24" s="156"/>
      <c r="J24" s="156"/>
      <c r="K24" s="95" t="s">
        <v>494</v>
      </c>
      <c r="L24" s="95" t="s">
        <v>495</v>
      </c>
      <c r="M24" s="96" t="s">
        <v>496</v>
      </c>
      <c r="N24" s="96" t="s">
        <v>496</v>
      </c>
      <c r="O24" s="95" t="s">
        <v>497</v>
      </c>
      <c r="P24" s="96" t="s">
        <v>498</v>
      </c>
      <c r="Q24" s="96" t="s">
        <v>498</v>
      </c>
      <c r="R24" s="95" t="s">
        <v>499</v>
      </c>
    </row>
    <row r="25" spans="1:18">
      <c r="A25" s="156"/>
      <c r="B25" s="156"/>
      <c r="C25" s="158"/>
      <c r="D25" s="156"/>
      <c r="E25" s="156"/>
      <c r="F25" s="158"/>
      <c r="G25" s="157"/>
      <c r="H25" s="155"/>
      <c r="I25" s="156"/>
      <c r="J25" s="95" t="s">
        <v>505</v>
      </c>
      <c r="K25" s="95" t="s">
        <v>506</v>
      </c>
      <c r="L25" s="95" t="s">
        <v>501</v>
      </c>
      <c r="M25" s="96" t="s">
        <v>502</v>
      </c>
      <c r="N25" s="96" t="s">
        <v>502</v>
      </c>
      <c r="O25" s="95" t="s">
        <v>503</v>
      </c>
      <c r="P25" s="96" t="s">
        <v>498</v>
      </c>
      <c r="Q25" s="96" t="s">
        <v>498</v>
      </c>
      <c r="R25" s="95" t="s">
        <v>504</v>
      </c>
    </row>
    <row r="26" spans="1:18">
      <c r="A26" s="156"/>
      <c r="B26" s="156"/>
      <c r="C26" s="158"/>
      <c r="D26" s="156"/>
      <c r="E26" s="156"/>
      <c r="F26" s="158"/>
      <c r="G26" s="157"/>
      <c r="H26" s="155"/>
      <c r="I26" s="95" t="s">
        <v>507</v>
      </c>
      <c r="J26" s="95" t="s">
        <v>508</v>
      </c>
      <c r="K26" s="95" t="s">
        <v>509</v>
      </c>
      <c r="L26" s="95" t="s">
        <v>495</v>
      </c>
      <c r="M26" s="96" t="s">
        <v>510</v>
      </c>
      <c r="N26" s="96" t="s">
        <v>510</v>
      </c>
      <c r="O26" s="95" t="s">
        <v>503</v>
      </c>
      <c r="P26" s="96" t="s">
        <v>498</v>
      </c>
      <c r="Q26" s="96" t="s">
        <v>498</v>
      </c>
      <c r="R26" s="95" t="s">
        <v>499</v>
      </c>
    </row>
    <row r="27" spans="1:18">
      <c r="A27" s="156"/>
      <c r="B27" s="156" t="s">
        <v>522</v>
      </c>
      <c r="C27" s="158">
        <v>10</v>
      </c>
      <c r="D27" s="156" t="s">
        <v>489</v>
      </c>
      <c r="E27" s="156" t="s">
        <v>0</v>
      </c>
      <c r="F27" s="158" t="s">
        <v>490</v>
      </c>
      <c r="G27" s="157">
        <v>1074.1300000000001</v>
      </c>
      <c r="H27" s="155" t="s">
        <v>491</v>
      </c>
      <c r="I27" s="156" t="s">
        <v>492</v>
      </c>
      <c r="J27" s="156" t="s">
        <v>493</v>
      </c>
      <c r="K27" s="95" t="s">
        <v>494</v>
      </c>
      <c r="L27" s="95" t="s">
        <v>495</v>
      </c>
      <c r="M27" s="96" t="s">
        <v>496</v>
      </c>
      <c r="N27" s="96" t="s">
        <v>496</v>
      </c>
      <c r="O27" s="95" t="s">
        <v>497</v>
      </c>
      <c r="P27" s="96" t="s">
        <v>498</v>
      </c>
      <c r="Q27" s="96" t="s">
        <v>498</v>
      </c>
      <c r="R27" s="95" t="s">
        <v>499</v>
      </c>
    </row>
    <row r="28" spans="1:18">
      <c r="A28" s="156"/>
      <c r="B28" s="156"/>
      <c r="C28" s="158"/>
      <c r="D28" s="156"/>
      <c r="E28" s="156"/>
      <c r="F28" s="158"/>
      <c r="G28" s="157"/>
      <c r="H28" s="155"/>
      <c r="I28" s="156"/>
      <c r="J28" s="156"/>
      <c r="K28" s="95" t="s">
        <v>500</v>
      </c>
      <c r="L28" s="95" t="s">
        <v>501</v>
      </c>
      <c r="M28" s="96" t="s">
        <v>502</v>
      </c>
      <c r="N28" s="96" t="s">
        <v>502</v>
      </c>
      <c r="O28" s="95" t="s">
        <v>503</v>
      </c>
      <c r="P28" s="96" t="s">
        <v>498</v>
      </c>
      <c r="Q28" s="96" t="s">
        <v>498</v>
      </c>
      <c r="R28" s="95" t="s">
        <v>504</v>
      </c>
    </row>
    <row r="29" spans="1:18">
      <c r="A29" s="156"/>
      <c r="B29" s="156"/>
      <c r="C29" s="158"/>
      <c r="D29" s="156"/>
      <c r="E29" s="156"/>
      <c r="F29" s="158"/>
      <c r="G29" s="157"/>
      <c r="H29" s="155"/>
      <c r="I29" s="156"/>
      <c r="J29" s="95" t="s">
        <v>505</v>
      </c>
      <c r="K29" s="95" t="s">
        <v>506</v>
      </c>
      <c r="L29" s="95" t="s">
        <v>501</v>
      </c>
      <c r="M29" s="96" t="s">
        <v>502</v>
      </c>
      <c r="N29" s="96" t="s">
        <v>502</v>
      </c>
      <c r="O29" s="95" t="s">
        <v>503</v>
      </c>
      <c r="P29" s="96" t="s">
        <v>498</v>
      </c>
      <c r="Q29" s="96" t="s">
        <v>498</v>
      </c>
      <c r="R29" s="95" t="s">
        <v>504</v>
      </c>
    </row>
    <row r="30" spans="1:18">
      <c r="A30" s="156"/>
      <c r="B30" s="156"/>
      <c r="C30" s="158"/>
      <c r="D30" s="156"/>
      <c r="E30" s="156"/>
      <c r="F30" s="158"/>
      <c r="G30" s="157"/>
      <c r="H30" s="155"/>
      <c r="I30" s="95" t="s">
        <v>507</v>
      </c>
      <c r="J30" s="95" t="s">
        <v>508</v>
      </c>
      <c r="K30" s="95" t="s">
        <v>509</v>
      </c>
      <c r="L30" s="95" t="s">
        <v>495</v>
      </c>
      <c r="M30" s="96" t="s">
        <v>510</v>
      </c>
      <c r="N30" s="96" t="s">
        <v>510</v>
      </c>
      <c r="O30" s="95" t="s">
        <v>503</v>
      </c>
      <c r="P30" s="96" t="s">
        <v>498</v>
      </c>
      <c r="Q30" s="96" t="s">
        <v>498</v>
      </c>
      <c r="R30" s="95" t="s">
        <v>499</v>
      </c>
    </row>
    <row r="31" spans="1:18">
      <c r="A31" s="156"/>
      <c r="B31" s="156" t="s">
        <v>523</v>
      </c>
      <c r="C31" s="158">
        <v>10</v>
      </c>
      <c r="D31" s="156" t="s">
        <v>489</v>
      </c>
      <c r="E31" s="156" t="s">
        <v>0</v>
      </c>
      <c r="F31" s="158" t="s">
        <v>490</v>
      </c>
      <c r="G31" s="157">
        <v>83652</v>
      </c>
      <c r="H31" s="155" t="s">
        <v>491</v>
      </c>
      <c r="I31" s="156" t="s">
        <v>492</v>
      </c>
      <c r="J31" s="156" t="s">
        <v>493</v>
      </c>
      <c r="K31" s="95" t="s">
        <v>500</v>
      </c>
      <c r="L31" s="95" t="s">
        <v>501</v>
      </c>
      <c r="M31" s="96" t="s">
        <v>502</v>
      </c>
      <c r="N31" s="96" t="s">
        <v>502</v>
      </c>
      <c r="O31" s="95" t="s">
        <v>503</v>
      </c>
      <c r="P31" s="96" t="s">
        <v>498</v>
      </c>
      <c r="Q31" s="96" t="s">
        <v>498</v>
      </c>
      <c r="R31" s="95" t="s">
        <v>504</v>
      </c>
    </row>
    <row r="32" spans="1:18">
      <c r="A32" s="156"/>
      <c r="B32" s="156"/>
      <c r="C32" s="158"/>
      <c r="D32" s="156"/>
      <c r="E32" s="156"/>
      <c r="F32" s="158"/>
      <c r="G32" s="157"/>
      <c r="H32" s="155"/>
      <c r="I32" s="156"/>
      <c r="J32" s="156"/>
      <c r="K32" s="95" t="s">
        <v>494</v>
      </c>
      <c r="L32" s="95" t="s">
        <v>495</v>
      </c>
      <c r="M32" s="96" t="s">
        <v>496</v>
      </c>
      <c r="N32" s="96" t="s">
        <v>496</v>
      </c>
      <c r="O32" s="95" t="s">
        <v>497</v>
      </c>
      <c r="P32" s="96" t="s">
        <v>498</v>
      </c>
      <c r="Q32" s="96" t="s">
        <v>498</v>
      </c>
      <c r="R32" s="95" t="s">
        <v>499</v>
      </c>
    </row>
    <row r="33" spans="1:18">
      <c r="A33" s="156"/>
      <c r="B33" s="156"/>
      <c r="C33" s="158"/>
      <c r="D33" s="156"/>
      <c r="E33" s="156"/>
      <c r="F33" s="158"/>
      <c r="G33" s="157"/>
      <c r="H33" s="155"/>
      <c r="I33" s="156"/>
      <c r="J33" s="95" t="s">
        <v>505</v>
      </c>
      <c r="K33" s="95" t="s">
        <v>506</v>
      </c>
      <c r="L33" s="95" t="s">
        <v>501</v>
      </c>
      <c r="M33" s="96" t="s">
        <v>502</v>
      </c>
      <c r="N33" s="96" t="s">
        <v>502</v>
      </c>
      <c r="O33" s="95" t="s">
        <v>503</v>
      </c>
      <c r="P33" s="96" t="s">
        <v>498</v>
      </c>
      <c r="Q33" s="96" t="s">
        <v>498</v>
      </c>
      <c r="R33" s="95" t="s">
        <v>504</v>
      </c>
    </row>
    <row r="34" spans="1:18">
      <c r="A34" s="156"/>
      <c r="B34" s="156"/>
      <c r="C34" s="158"/>
      <c r="D34" s="156"/>
      <c r="E34" s="156"/>
      <c r="F34" s="158"/>
      <c r="G34" s="157"/>
      <c r="H34" s="155"/>
      <c r="I34" s="95" t="s">
        <v>507</v>
      </c>
      <c r="J34" s="95" t="s">
        <v>508</v>
      </c>
      <c r="K34" s="95" t="s">
        <v>509</v>
      </c>
      <c r="L34" s="95" t="s">
        <v>495</v>
      </c>
      <c r="M34" s="96" t="s">
        <v>510</v>
      </c>
      <c r="N34" s="96" t="s">
        <v>510</v>
      </c>
      <c r="O34" s="95" t="s">
        <v>503</v>
      </c>
      <c r="P34" s="96" t="s">
        <v>498</v>
      </c>
      <c r="Q34" s="96" t="s">
        <v>498</v>
      </c>
      <c r="R34" s="95" t="s">
        <v>499</v>
      </c>
    </row>
    <row r="35" spans="1:18">
      <c r="A35" s="156"/>
      <c r="B35" s="156" t="s">
        <v>524</v>
      </c>
      <c r="C35" s="158">
        <v>10</v>
      </c>
      <c r="D35" s="156" t="s">
        <v>489</v>
      </c>
      <c r="E35" s="156" t="s">
        <v>0</v>
      </c>
      <c r="F35" s="158" t="s">
        <v>490</v>
      </c>
      <c r="G35" s="157">
        <v>6400</v>
      </c>
      <c r="H35" s="155" t="s">
        <v>491</v>
      </c>
      <c r="I35" s="156" t="s">
        <v>492</v>
      </c>
      <c r="J35" s="156" t="s">
        <v>493</v>
      </c>
      <c r="K35" s="95" t="s">
        <v>500</v>
      </c>
      <c r="L35" s="95" t="s">
        <v>501</v>
      </c>
      <c r="M35" s="96" t="s">
        <v>502</v>
      </c>
      <c r="N35" s="96" t="s">
        <v>502</v>
      </c>
      <c r="O35" s="95" t="s">
        <v>503</v>
      </c>
      <c r="P35" s="96" t="s">
        <v>498</v>
      </c>
      <c r="Q35" s="96" t="s">
        <v>498</v>
      </c>
      <c r="R35" s="95" t="s">
        <v>504</v>
      </c>
    </row>
    <row r="36" spans="1:18">
      <c r="A36" s="156"/>
      <c r="B36" s="156"/>
      <c r="C36" s="158"/>
      <c r="D36" s="156"/>
      <c r="E36" s="156"/>
      <c r="F36" s="158"/>
      <c r="G36" s="157"/>
      <c r="H36" s="155"/>
      <c r="I36" s="156"/>
      <c r="J36" s="156"/>
      <c r="K36" s="95" t="s">
        <v>494</v>
      </c>
      <c r="L36" s="95" t="s">
        <v>495</v>
      </c>
      <c r="M36" s="96" t="s">
        <v>496</v>
      </c>
      <c r="N36" s="96" t="s">
        <v>496</v>
      </c>
      <c r="O36" s="95" t="s">
        <v>497</v>
      </c>
      <c r="P36" s="96" t="s">
        <v>498</v>
      </c>
      <c r="Q36" s="96" t="s">
        <v>498</v>
      </c>
      <c r="R36" s="95" t="s">
        <v>499</v>
      </c>
    </row>
    <row r="37" spans="1:18">
      <c r="A37" s="156"/>
      <c r="B37" s="156"/>
      <c r="C37" s="158"/>
      <c r="D37" s="156"/>
      <c r="E37" s="156"/>
      <c r="F37" s="158"/>
      <c r="G37" s="157"/>
      <c r="H37" s="155"/>
      <c r="I37" s="156"/>
      <c r="J37" s="95" t="s">
        <v>505</v>
      </c>
      <c r="K37" s="95" t="s">
        <v>506</v>
      </c>
      <c r="L37" s="95" t="s">
        <v>501</v>
      </c>
      <c r="M37" s="96" t="s">
        <v>502</v>
      </c>
      <c r="N37" s="96" t="s">
        <v>502</v>
      </c>
      <c r="O37" s="95" t="s">
        <v>503</v>
      </c>
      <c r="P37" s="96" t="s">
        <v>498</v>
      </c>
      <c r="Q37" s="96" t="s">
        <v>498</v>
      </c>
      <c r="R37" s="95" t="s">
        <v>504</v>
      </c>
    </row>
    <row r="38" spans="1:18">
      <c r="A38" s="156"/>
      <c r="B38" s="156"/>
      <c r="C38" s="158"/>
      <c r="D38" s="156"/>
      <c r="E38" s="156"/>
      <c r="F38" s="158"/>
      <c r="G38" s="157"/>
      <c r="H38" s="155"/>
      <c r="I38" s="95" t="s">
        <v>507</v>
      </c>
      <c r="J38" s="95" t="s">
        <v>508</v>
      </c>
      <c r="K38" s="95" t="s">
        <v>509</v>
      </c>
      <c r="L38" s="95" t="s">
        <v>495</v>
      </c>
      <c r="M38" s="96" t="s">
        <v>510</v>
      </c>
      <c r="N38" s="96" t="s">
        <v>510</v>
      </c>
      <c r="O38" s="95" t="s">
        <v>503</v>
      </c>
      <c r="P38" s="96" t="s">
        <v>498</v>
      </c>
      <c r="Q38" s="96" t="s">
        <v>498</v>
      </c>
      <c r="R38" s="95" t="s">
        <v>499</v>
      </c>
    </row>
    <row r="39" spans="1:18">
      <c r="A39" s="156"/>
      <c r="B39" s="156" t="s">
        <v>525</v>
      </c>
      <c r="C39" s="158">
        <v>10</v>
      </c>
      <c r="D39" s="156" t="s">
        <v>489</v>
      </c>
      <c r="E39" s="156" t="s">
        <v>0</v>
      </c>
      <c r="F39" s="158" t="s">
        <v>490</v>
      </c>
      <c r="G39" s="157">
        <v>120</v>
      </c>
      <c r="H39" s="155" t="s">
        <v>491</v>
      </c>
      <c r="I39" s="156" t="s">
        <v>492</v>
      </c>
      <c r="J39" s="156" t="s">
        <v>493</v>
      </c>
      <c r="K39" s="95" t="s">
        <v>494</v>
      </c>
      <c r="L39" s="95" t="s">
        <v>495</v>
      </c>
      <c r="M39" s="96" t="s">
        <v>496</v>
      </c>
      <c r="N39" s="96" t="s">
        <v>496</v>
      </c>
      <c r="O39" s="95" t="s">
        <v>497</v>
      </c>
      <c r="P39" s="96" t="s">
        <v>498</v>
      </c>
      <c r="Q39" s="96" t="s">
        <v>498</v>
      </c>
      <c r="R39" s="95" t="s">
        <v>499</v>
      </c>
    </row>
    <row r="40" spans="1:18">
      <c r="A40" s="156"/>
      <c r="B40" s="156"/>
      <c r="C40" s="158"/>
      <c r="D40" s="156"/>
      <c r="E40" s="156"/>
      <c r="F40" s="158"/>
      <c r="G40" s="157"/>
      <c r="H40" s="155"/>
      <c r="I40" s="156"/>
      <c r="J40" s="156"/>
      <c r="K40" s="95" t="s">
        <v>500</v>
      </c>
      <c r="L40" s="95" t="s">
        <v>501</v>
      </c>
      <c r="M40" s="96" t="s">
        <v>502</v>
      </c>
      <c r="N40" s="96" t="s">
        <v>502</v>
      </c>
      <c r="O40" s="95" t="s">
        <v>503</v>
      </c>
      <c r="P40" s="96" t="s">
        <v>498</v>
      </c>
      <c r="Q40" s="96" t="s">
        <v>498</v>
      </c>
      <c r="R40" s="95" t="s">
        <v>504</v>
      </c>
    </row>
    <row r="41" spans="1:18">
      <c r="A41" s="156"/>
      <c r="B41" s="156"/>
      <c r="C41" s="158"/>
      <c r="D41" s="156"/>
      <c r="E41" s="156"/>
      <c r="F41" s="158"/>
      <c r="G41" s="157"/>
      <c r="H41" s="155"/>
      <c r="I41" s="156"/>
      <c r="J41" s="95" t="s">
        <v>505</v>
      </c>
      <c r="K41" s="95" t="s">
        <v>506</v>
      </c>
      <c r="L41" s="95" t="s">
        <v>501</v>
      </c>
      <c r="M41" s="96" t="s">
        <v>502</v>
      </c>
      <c r="N41" s="96" t="s">
        <v>502</v>
      </c>
      <c r="O41" s="95" t="s">
        <v>503</v>
      </c>
      <c r="P41" s="96" t="s">
        <v>498</v>
      </c>
      <c r="Q41" s="96" t="s">
        <v>498</v>
      </c>
      <c r="R41" s="95" t="s">
        <v>504</v>
      </c>
    </row>
    <row r="42" spans="1:18">
      <c r="A42" s="156"/>
      <c r="B42" s="156"/>
      <c r="C42" s="158"/>
      <c r="D42" s="156"/>
      <c r="E42" s="156"/>
      <c r="F42" s="158"/>
      <c r="G42" s="157"/>
      <c r="H42" s="155"/>
      <c r="I42" s="95" t="s">
        <v>507</v>
      </c>
      <c r="J42" s="95" t="s">
        <v>508</v>
      </c>
      <c r="K42" s="95" t="s">
        <v>509</v>
      </c>
      <c r="L42" s="95" t="s">
        <v>495</v>
      </c>
      <c r="M42" s="96" t="s">
        <v>510</v>
      </c>
      <c r="N42" s="96" t="s">
        <v>510</v>
      </c>
      <c r="O42" s="95" t="s">
        <v>503</v>
      </c>
      <c r="P42" s="96" t="s">
        <v>498</v>
      </c>
      <c r="Q42" s="96" t="s">
        <v>498</v>
      </c>
      <c r="R42" s="95" t="s">
        <v>499</v>
      </c>
    </row>
    <row r="43" spans="1:18">
      <c r="A43" s="156"/>
      <c r="B43" s="156" t="s">
        <v>526</v>
      </c>
      <c r="C43" s="158">
        <v>10</v>
      </c>
      <c r="D43" s="156" t="s">
        <v>527</v>
      </c>
      <c r="E43" s="156" t="s">
        <v>528</v>
      </c>
      <c r="F43" s="158" t="s">
        <v>529</v>
      </c>
      <c r="G43" s="157">
        <v>147399.56</v>
      </c>
      <c r="H43" s="155" t="s">
        <v>530</v>
      </c>
      <c r="I43" s="95" t="s">
        <v>492</v>
      </c>
      <c r="J43" s="95" t="s">
        <v>493</v>
      </c>
      <c r="K43" s="95" t="s">
        <v>531</v>
      </c>
      <c r="L43" s="95" t="s">
        <v>532</v>
      </c>
      <c r="M43" s="96" t="s">
        <v>533</v>
      </c>
      <c r="N43" s="96" t="s">
        <v>533</v>
      </c>
      <c r="O43" s="95" t="s">
        <v>534</v>
      </c>
      <c r="P43" s="96" t="s">
        <v>535</v>
      </c>
      <c r="Q43" s="96" t="s">
        <v>535</v>
      </c>
      <c r="R43" s="95" t="s">
        <v>504</v>
      </c>
    </row>
    <row r="44" spans="1:18">
      <c r="A44" s="156"/>
      <c r="B44" s="156"/>
      <c r="C44" s="158"/>
      <c r="D44" s="156"/>
      <c r="E44" s="156"/>
      <c r="F44" s="158"/>
      <c r="G44" s="157"/>
      <c r="H44" s="155"/>
      <c r="I44" s="95" t="s">
        <v>507</v>
      </c>
      <c r="J44" s="95" t="s">
        <v>536</v>
      </c>
      <c r="K44" s="95" t="s">
        <v>537</v>
      </c>
      <c r="L44" s="95" t="s">
        <v>532</v>
      </c>
      <c r="M44" s="96" t="s">
        <v>533</v>
      </c>
      <c r="N44" s="96" t="s">
        <v>533</v>
      </c>
      <c r="O44" s="95" t="s">
        <v>534</v>
      </c>
      <c r="P44" s="96" t="s">
        <v>535</v>
      </c>
      <c r="Q44" s="96" t="s">
        <v>535</v>
      </c>
      <c r="R44" s="95" t="s">
        <v>504</v>
      </c>
    </row>
    <row r="45" spans="1:18">
      <c r="A45" s="156"/>
      <c r="B45" s="156"/>
      <c r="C45" s="158"/>
      <c r="D45" s="156"/>
      <c r="E45" s="156"/>
      <c r="F45" s="158"/>
      <c r="G45" s="157"/>
      <c r="H45" s="155"/>
      <c r="I45" s="95" t="s">
        <v>538</v>
      </c>
      <c r="J45" s="95" t="s">
        <v>539</v>
      </c>
      <c r="K45" s="95" t="s">
        <v>540</v>
      </c>
      <c r="L45" s="95" t="s">
        <v>532</v>
      </c>
      <c r="M45" s="96" t="s">
        <v>502</v>
      </c>
      <c r="N45" s="96" t="s">
        <v>502</v>
      </c>
      <c r="O45" s="95" t="s">
        <v>503</v>
      </c>
      <c r="P45" s="96" t="s">
        <v>535</v>
      </c>
      <c r="Q45" s="96" t="s">
        <v>535</v>
      </c>
      <c r="R45" s="95" t="s">
        <v>504</v>
      </c>
    </row>
    <row r="46" spans="1:18">
      <c r="A46" s="156"/>
      <c r="B46" s="156" t="s">
        <v>543</v>
      </c>
      <c r="C46" s="158">
        <v>10</v>
      </c>
      <c r="D46" s="156" t="s">
        <v>527</v>
      </c>
      <c r="E46" s="156" t="s">
        <v>528</v>
      </c>
      <c r="F46" s="158" t="s">
        <v>529</v>
      </c>
      <c r="G46" s="157">
        <v>238000</v>
      </c>
      <c r="H46" s="155" t="s">
        <v>544</v>
      </c>
      <c r="I46" s="156" t="s">
        <v>492</v>
      </c>
      <c r="J46" s="95" t="s">
        <v>493</v>
      </c>
      <c r="K46" s="95" t="s">
        <v>545</v>
      </c>
      <c r="L46" s="95" t="s">
        <v>532</v>
      </c>
      <c r="M46" s="96" t="s">
        <v>546</v>
      </c>
      <c r="N46" s="96" t="s">
        <v>535</v>
      </c>
      <c r="O46" s="95" t="s">
        <v>534</v>
      </c>
      <c r="P46" s="96" t="s">
        <v>535</v>
      </c>
      <c r="Q46" s="96" t="s">
        <v>535</v>
      </c>
      <c r="R46" s="95" t="s">
        <v>504</v>
      </c>
    </row>
    <row r="47" spans="1:18">
      <c r="A47" s="156"/>
      <c r="B47" s="156"/>
      <c r="C47" s="158"/>
      <c r="D47" s="156"/>
      <c r="E47" s="156"/>
      <c r="F47" s="158"/>
      <c r="G47" s="157"/>
      <c r="H47" s="155"/>
      <c r="I47" s="156"/>
      <c r="J47" s="95" t="s">
        <v>505</v>
      </c>
      <c r="K47" s="95" t="s">
        <v>541</v>
      </c>
      <c r="L47" s="95" t="s">
        <v>532</v>
      </c>
      <c r="M47" s="96" t="s">
        <v>502</v>
      </c>
      <c r="N47" s="96" t="s">
        <v>502</v>
      </c>
      <c r="O47" s="95" t="s">
        <v>503</v>
      </c>
      <c r="P47" s="96" t="s">
        <v>535</v>
      </c>
      <c r="Q47" s="96" t="s">
        <v>535</v>
      </c>
      <c r="R47" s="95" t="s">
        <v>504</v>
      </c>
    </row>
    <row r="48" spans="1:18">
      <c r="A48" s="156"/>
      <c r="B48" s="156"/>
      <c r="C48" s="158"/>
      <c r="D48" s="156"/>
      <c r="E48" s="156"/>
      <c r="F48" s="158"/>
      <c r="G48" s="157"/>
      <c r="H48" s="155"/>
      <c r="I48" s="95" t="s">
        <v>507</v>
      </c>
      <c r="J48" s="95" t="s">
        <v>536</v>
      </c>
      <c r="K48" s="95" t="s">
        <v>547</v>
      </c>
      <c r="L48" s="95" t="s">
        <v>532</v>
      </c>
      <c r="M48" s="96" t="s">
        <v>502</v>
      </c>
      <c r="N48" s="96" t="s">
        <v>502</v>
      </c>
      <c r="O48" s="95" t="s">
        <v>503</v>
      </c>
      <c r="P48" s="96" t="s">
        <v>535</v>
      </c>
      <c r="Q48" s="96" t="s">
        <v>535</v>
      </c>
      <c r="R48" s="95" t="s">
        <v>504</v>
      </c>
    </row>
    <row r="49" spans="1:18">
      <c r="A49" s="156"/>
      <c r="B49" s="156" t="s">
        <v>548</v>
      </c>
      <c r="C49" s="158">
        <v>10</v>
      </c>
      <c r="D49" s="156" t="s">
        <v>527</v>
      </c>
      <c r="E49" s="156" t="s">
        <v>528</v>
      </c>
      <c r="F49" s="158" t="s">
        <v>529</v>
      </c>
      <c r="G49" s="157">
        <v>663520</v>
      </c>
      <c r="H49" s="155" t="s">
        <v>549</v>
      </c>
      <c r="I49" s="95" t="s">
        <v>492</v>
      </c>
      <c r="J49" s="95" t="s">
        <v>505</v>
      </c>
      <c r="K49" s="95" t="s">
        <v>550</v>
      </c>
      <c r="L49" s="95" t="s">
        <v>532</v>
      </c>
      <c r="M49" s="96" t="s">
        <v>551</v>
      </c>
      <c r="N49" s="96" t="s">
        <v>502</v>
      </c>
      <c r="O49" s="95" t="s">
        <v>534</v>
      </c>
      <c r="P49" s="96" t="s">
        <v>535</v>
      </c>
      <c r="Q49" s="96" t="s">
        <v>535</v>
      </c>
      <c r="R49" s="95" t="s">
        <v>504</v>
      </c>
    </row>
    <row r="50" spans="1:18">
      <c r="A50" s="156"/>
      <c r="B50" s="156"/>
      <c r="C50" s="158"/>
      <c r="D50" s="156"/>
      <c r="E50" s="156"/>
      <c r="F50" s="158"/>
      <c r="G50" s="157"/>
      <c r="H50" s="155"/>
      <c r="I50" s="95" t="s">
        <v>507</v>
      </c>
      <c r="J50" s="95" t="s">
        <v>536</v>
      </c>
      <c r="K50" s="95" t="s">
        <v>552</v>
      </c>
      <c r="L50" s="95" t="s">
        <v>532</v>
      </c>
      <c r="M50" s="96" t="s">
        <v>551</v>
      </c>
      <c r="N50" s="96" t="s">
        <v>551</v>
      </c>
      <c r="O50" s="95" t="s">
        <v>534</v>
      </c>
      <c r="P50" s="96" t="s">
        <v>535</v>
      </c>
      <c r="Q50" s="96" t="s">
        <v>535</v>
      </c>
      <c r="R50" s="95" t="s">
        <v>504</v>
      </c>
    </row>
    <row r="51" spans="1:18">
      <c r="A51" s="156"/>
      <c r="B51" s="156"/>
      <c r="C51" s="158"/>
      <c r="D51" s="156"/>
      <c r="E51" s="156"/>
      <c r="F51" s="158"/>
      <c r="G51" s="157"/>
      <c r="H51" s="155"/>
      <c r="I51" s="95" t="s">
        <v>538</v>
      </c>
      <c r="J51" s="95" t="s">
        <v>539</v>
      </c>
      <c r="K51" s="95" t="s">
        <v>553</v>
      </c>
      <c r="L51" s="95" t="s">
        <v>532</v>
      </c>
      <c r="M51" s="96" t="s">
        <v>554</v>
      </c>
      <c r="N51" s="96" t="s">
        <v>542</v>
      </c>
      <c r="O51" s="95" t="s">
        <v>503</v>
      </c>
      <c r="P51" s="96" t="s">
        <v>535</v>
      </c>
      <c r="Q51" s="96" t="s">
        <v>535</v>
      </c>
      <c r="R51" s="95" t="s">
        <v>504</v>
      </c>
    </row>
    <row r="52" spans="1:18">
      <c r="A52" s="156"/>
      <c r="B52" s="156" t="s">
        <v>555</v>
      </c>
      <c r="C52" s="158">
        <v>10</v>
      </c>
      <c r="D52" s="156" t="s">
        <v>527</v>
      </c>
      <c r="E52" s="156" t="s">
        <v>528</v>
      </c>
      <c r="F52" s="158" t="s">
        <v>529</v>
      </c>
      <c r="G52" s="157">
        <v>1624000</v>
      </c>
      <c r="H52" s="155" t="s">
        <v>556</v>
      </c>
      <c r="I52" s="95" t="s">
        <v>492</v>
      </c>
      <c r="J52" s="95" t="s">
        <v>493</v>
      </c>
      <c r="K52" s="95" t="s">
        <v>557</v>
      </c>
      <c r="L52" s="95" t="s">
        <v>532</v>
      </c>
      <c r="M52" s="96" t="s">
        <v>558</v>
      </c>
      <c r="N52" s="96" t="s">
        <v>558</v>
      </c>
      <c r="O52" s="95" t="s">
        <v>534</v>
      </c>
      <c r="P52" s="96" t="s">
        <v>535</v>
      </c>
      <c r="Q52" s="96" t="s">
        <v>535</v>
      </c>
      <c r="R52" s="95" t="s">
        <v>504</v>
      </c>
    </row>
    <row r="53" spans="1:18">
      <c r="A53" s="156"/>
      <c r="B53" s="156"/>
      <c r="C53" s="158"/>
      <c r="D53" s="156"/>
      <c r="E53" s="156"/>
      <c r="F53" s="158"/>
      <c r="G53" s="157"/>
      <c r="H53" s="155"/>
      <c r="I53" s="95" t="s">
        <v>507</v>
      </c>
      <c r="J53" s="95" t="s">
        <v>536</v>
      </c>
      <c r="K53" s="95" t="s">
        <v>559</v>
      </c>
      <c r="L53" s="95" t="s">
        <v>532</v>
      </c>
      <c r="M53" s="96" t="s">
        <v>558</v>
      </c>
      <c r="N53" s="96" t="s">
        <v>558</v>
      </c>
      <c r="O53" s="95" t="s">
        <v>534</v>
      </c>
      <c r="P53" s="96" t="s">
        <v>535</v>
      </c>
      <c r="Q53" s="96" t="s">
        <v>535</v>
      </c>
      <c r="R53" s="95" t="s">
        <v>504</v>
      </c>
    </row>
    <row r="54" spans="1:18">
      <c r="A54" s="156"/>
      <c r="B54" s="156"/>
      <c r="C54" s="158"/>
      <c r="D54" s="156"/>
      <c r="E54" s="156"/>
      <c r="F54" s="158"/>
      <c r="G54" s="157"/>
      <c r="H54" s="155"/>
      <c r="I54" s="95" t="s">
        <v>538</v>
      </c>
      <c r="J54" s="95" t="s">
        <v>539</v>
      </c>
      <c r="K54" s="95" t="s">
        <v>540</v>
      </c>
      <c r="L54" s="95" t="s">
        <v>532</v>
      </c>
      <c r="M54" s="96" t="s">
        <v>502</v>
      </c>
      <c r="N54" s="96" t="s">
        <v>502</v>
      </c>
      <c r="O54" s="95" t="s">
        <v>503</v>
      </c>
      <c r="P54" s="96" t="s">
        <v>535</v>
      </c>
      <c r="Q54" s="96" t="s">
        <v>535</v>
      </c>
      <c r="R54" s="95" t="s">
        <v>504</v>
      </c>
    </row>
    <row r="55" spans="1:18">
      <c r="A55" s="156"/>
      <c r="B55" s="156" t="s">
        <v>560</v>
      </c>
      <c r="C55" s="158">
        <v>10</v>
      </c>
      <c r="D55" s="156" t="s">
        <v>512</v>
      </c>
      <c r="E55" s="156" t="s">
        <v>0</v>
      </c>
      <c r="F55" s="158" t="s">
        <v>239</v>
      </c>
      <c r="G55" s="157">
        <v>40000</v>
      </c>
      <c r="H55" s="155" t="s">
        <v>513</v>
      </c>
      <c r="I55" s="156" t="s">
        <v>492</v>
      </c>
      <c r="J55" s="95" t="s">
        <v>493</v>
      </c>
      <c r="K55" s="95" t="s">
        <v>494</v>
      </c>
      <c r="L55" s="95" t="s">
        <v>495</v>
      </c>
      <c r="M55" s="96" t="s">
        <v>496</v>
      </c>
      <c r="N55" s="96" t="s">
        <v>496</v>
      </c>
      <c r="O55" s="95" t="s">
        <v>497</v>
      </c>
      <c r="P55" s="96" t="s">
        <v>498</v>
      </c>
      <c r="Q55" s="96" t="s">
        <v>498</v>
      </c>
      <c r="R55" s="95" t="s">
        <v>499</v>
      </c>
    </row>
    <row r="56" spans="1:18">
      <c r="A56" s="156"/>
      <c r="B56" s="156"/>
      <c r="C56" s="158"/>
      <c r="D56" s="156"/>
      <c r="E56" s="156"/>
      <c r="F56" s="158"/>
      <c r="G56" s="157"/>
      <c r="H56" s="155"/>
      <c r="I56" s="156"/>
      <c r="J56" s="95" t="s">
        <v>514</v>
      </c>
      <c r="K56" s="95" t="s">
        <v>515</v>
      </c>
      <c r="L56" s="95" t="s">
        <v>495</v>
      </c>
      <c r="M56" s="96" t="s">
        <v>510</v>
      </c>
      <c r="N56" s="96" t="s">
        <v>510</v>
      </c>
      <c r="O56" s="95" t="s">
        <v>503</v>
      </c>
      <c r="P56" s="96" t="s">
        <v>498</v>
      </c>
      <c r="Q56" s="96" t="s">
        <v>498</v>
      </c>
      <c r="R56" s="95" t="s">
        <v>499</v>
      </c>
    </row>
    <row r="57" spans="1:18">
      <c r="A57" s="156"/>
      <c r="B57" s="156"/>
      <c r="C57" s="158"/>
      <c r="D57" s="156"/>
      <c r="E57" s="156"/>
      <c r="F57" s="158"/>
      <c r="G57" s="157"/>
      <c r="H57" s="155"/>
      <c r="I57" s="156" t="s">
        <v>507</v>
      </c>
      <c r="J57" s="156" t="s">
        <v>508</v>
      </c>
      <c r="K57" s="95" t="s">
        <v>516</v>
      </c>
      <c r="L57" s="95" t="s">
        <v>495</v>
      </c>
      <c r="M57" s="96" t="s">
        <v>502</v>
      </c>
      <c r="N57" s="96" t="s">
        <v>502</v>
      </c>
      <c r="O57" s="95" t="s">
        <v>503</v>
      </c>
      <c r="P57" s="96" t="s">
        <v>498</v>
      </c>
      <c r="Q57" s="96" t="s">
        <v>498</v>
      </c>
      <c r="R57" s="95" t="s">
        <v>499</v>
      </c>
    </row>
    <row r="58" spans="1:18">
      <c r="A58" s="156"/>
      <c r="B58" s="156"/>
      <c r="C58" s="158"/>
      <c r="D58" s="156"/>
      <c r="E58" s="156"/>
      <c r="F58" s="158"/>
      <c r="G58" s="157"/>
      <c r="H58" s="155"/>
      <c r="I58" s="156"/>
      <c r="J58" s="156"/>
      <c r="K58" s="95" t="s">
        <v>517</v>
      </c>
      <c r="L58" s="95" t="s">
        <v>501</v>
      </c>
      <c r="M58" s="96" t="s">
        <v>502</v>
      </c>
      <c r="N58" s="96" t="s">
        <v>502</v>
      </c>
      <c r="O58" s="95" t="s">
        <v>503</v>
      </c>
      <c r="P58" s="96" t="s">
        <v>498</v>
      </c>
      <c r="Q58" s="96" t="s">
        <v>498</v>
      </c>
      <c r="R58" s="95" t="s">
        <v>504</v>
      </c>
    </row>
    <row r="59" spans="1:18">
      <c r="A59" s="156"/>
      <c r="B59" s="156" t="s">
        <v>562</v>
      </c>
      <c r="C59" s="158">
        <v>10</v>
      </c>
      <c r="D59" s="156" t="s">
        <v>527</v>
      </c>
      <c r="E59" s="156" t="s">
        <v>561</v>
      </c>
      <c r="F59" s="158" t="s">
        <v>529</v>
      </c>
      <c r="G59" s="157">
        <v>653400</v>
      </c>
      <c r="H59" s="155" t="s">
        <v>563</v>
      </c>
      <c r="I59" s="95" t="s">
        <v>492</v>
      </c>
      <c r="J59" s="95" t="s">
        <v>493</v>
      </c>
      <c r="K59" s="95" t="s">
        <v>564</v>
      </c>
      <c r="L59" s="95" t="s">
        <v>532</v>
      </c>
      <c r="M59" s="96" t="s">
        <v>565</v>
      </c>
      <c r="N59" s="96" t="s">
        <v>565</v>
      </c>
      <c r="O59" s="95" t="s">
        <v>534</v>
      </c>
      <c r="P59" s="96" t="s">
        <v>535</v>
      </c>
      <c r="Q59" s="96" t="s">
        <v>535</v>
      </c>
      <c r="R59" s="95" t="s">
        <v>504</v>
      </c>
    </row>
    <row r="60" spans="1:18">
      <c r="A60" s="156"/>
      <c r="B60" s="156"/>
      <c r="C60" s="158"/>
      <c r="D60" s="156"/>
      <c r="E60" s="156"/>
      <c r="F60" s="158"/>
      <c r="G60" s="157"/>
      <c r="H60" s="155"/>
      <c r="I60" s="95" t="s">
        <v>507</v>
      </c>
      <c r="J60" s="95" t="s">
        <v>536</v>
      </c>
      <c r="K60" s="95" t="s">
        <v>566</v>
      </c>
      <c r="L60" s="95" t="s">
        <v>532</v>
      </c>
      <c r="M60" s="96" t="s">
        <v>565</v>
      </c>
      <c r="N60" s="96" t="s">
        <v>565</v>
      </c>
      <c r="O60" s="95" t="s">
        <v>534</v>
      </c>
      <c r="P60" s="96" t="s">
        <v>535</v>
      </c>
      <c r="Q60" s="96" t="s">
        <v>535</v>
      </c>
      <c r="R60" s="95" t="s">
        <v>504</v>
      </c>
    </row>
    <row r="61" spans="1:18">
      <c r="A61" s="156"/>
      <c r="B61" s="156"/>
      <c r="C61" s="158"/>
      <c r="D61" s="156"/>
      <c r="E61" s="156"/>
      <c r="F61" s="158"/>
      <c r="G61" s="157"/>
      <c r="H61" s="155"/>
      <c r="I61" s="95" t="s">
        <v>538</v>
      </c>
      <c r="J61" s="95" t="s">
        <v>539</v>
      </c>
      <c r="K61" s="95" t="s">
        <v>540</v>
      </c>
      <c r="L61" s="95" t="s">
        <v>532</v>
      </c>
      <c r="M61" s="96" t="s">
        <v>542</v>
      </c>
      <c r="N61" s="96" t="s">
        <v>542</v>
      </c>
      <c r="O61" s="95" t="s">
        <v>503</v>
      </c>
      <c r="P61" s="96" t="s">
        <v>535</v>
      </c>
      <c r="Q61" s="96" t="s">
        <v>535</v>
      </c>
      <c r="R61" s="95" t="s">
        <v>504</v>
      </c>
    </row>
    <row r="62" spans="1:18">
      <c r="A62" s="156"/>
      <c r="B62" s="156" t="s">
        <v>567</v>
      </c>
      <c r="C62" s="158">
        <v>10</v>
      </c>
      <c r="D62" s="156" t="s">
        <v>527</v>
      </c>
      <c r="E62" s="156" t="s">
        <v>561</v>
      </c>
      <c r="F62" s="158" t="s">
        <v>529</v>
      </c>
      <c r="G62" s="157">
        <v>277958.40000000002</v>
      </c>
      <c r="H62" s="155" t="s">
        <v>563</v>
      </c>
      <c r="I62" s="156" t="s">
        <v>492</v>
      </c>
      <c r="J62" s="95" t="s">
        <v>493</v>
      </c>
      <c r="K62" s="95" t="s">
        <v>564</v>
      </c>
      <c r="L62" s="95" t="s">
        <v>532</v>
      </c>
      <c r="M62" s="96" t="s">
        <v>568</v>
      </c>
      <c r="N62" s="96" t="s">
        <v>568</v>
      </c>
      <c r="O62" s="95" t="s">
        <v>534</v>
      </c>
      <c r="P62" s="96" t="s">
        <v>569</v>
      </c>
      <c r="Q62" s="96" t="s">
        <v>569</v>
      </c>
      <c r="R62" s="95" t="s">
        <v>504</v>
      </c>
    </row>
    <row r="63" spans="1:18">
      <c r="A63" s="156"/>
      <c r="B63" s="156"/>
      <c r="C63" s="158"/>
      <c r="D63" s="156"/>
      <c r="E63" s="156"/>
      <c r="F63" s="158"/>
      <c r="G63" s="157"/>
      <c r="H63" s="155"/>
      <c r="I63" s="156"/>
      <c r="J63" s="95" t="s">
        <v>505</v>
      </c>
      <c r="K63" s="95" t="s">
        <v>570</v>
      </c>
      <c r="L63" s="95" t="s">
        <v>532</v>
      </c>
      <c r="M63" s="96" t="s">
        <v>502</v>
      </c>
      <c r="N63" s="96" t="s">
        <v>502</v>
      </c>
      <c r="O63" s="95" t="s">
        <v>503</v>
      </c>
      <c r="P63" s="96" t="s">
        <v>569</v>
      </c>
      <c r="Q63" s="96" t="s">
        <v>569</v>
      </c>
      <c r="R63" s="95" t="s">
        <v>504</v>
      </c>
    </row>
    <row r="64" spans="1:18">
      <c r="A64" s="156"/>
      <c r="B64" s="156"/>
      <c r="C64" s="158"/>
      <c r="D64" s="156"/>
      <c r="E64" s="156"/>
      <c r="F64" s="158"/>
      <c r="G64" s="157"/>
      <c r="H64" s="155"/>
      <c r="I64" s="95" t="s">
        <v>507</v>
      </c>
      <c r="J64" s="95" t="s">
        <v>536</v>
      </c>
      <c r="K64" s="95" t="s">
        <v>566</v>
      </c>
      <c r="L64" s="95" t="s">
        <v>532</v>
      </c>
      <c r="M64" s="96" t="s">
        <v>568</v>
      </c>
      <c r="N64" s="96" t="s">
        <v>568</v>
      </c>
      <c r="O64" s="95" t="s">
        <v>534</v>
      </c>
      <c r="P64" s="96" t="s">
        <v>569</v>
      </c>
      <c r="Q64" s="96" t="s">
        <v>569</v>
      </c>
      <c r="R64" s="95" t="s">
        <v>504</v>
      </c>
    </row>
    <row r="65" spans="1:18">
      <c r="A65" s="156"/>
      <c r="B65" s="156"/>
      <c r="C65" s="158"/>
      <c r="D65" s="156"/>
      <c r="E65" s="156"/>
      <c r="F65" s="158"/>
      <c r="G65" s="157"/>
      <c r="H65" s="155"/>
      <c r="I65" s="95" t="s">
        <v>538</v>
      </c>
      <c r="J65" s="95" t="s">
        <v>539</v>
      </c>
      <c r="K65" s="95" t="s">
        <v>540</v>
      </c>
      <c r="L65" s="95" t="s">
        <v>532</v>
      </c>
      <c r="M65" s="96" t="s">
        <v>502</v>
      </c>
      <c r="N65" s="96" t="s">
        <v>502</v>
      </c>
      <c r="O65" s="95" t="s">
        <v>503</v>
      </c>
      <c r="P65" s="96" t="s">
        <v>535</v>
      </c>
      <c r="Q65" s="96" t="s">
        <v>535</v>
      </c>
      <c r="R65" s="95" t="s">
        <v>504</v>
      </c>
    </row>
    <row r="66" spans="1:18">
      <c r="A66" s="156"/>
      <c r="B66" s="156" t="s">
        <v>571</v>
      </c>
      <c r="C66" s="158">
        <v>10</v>
      </c>
      <c r="D66" s="156" t="s">
        <v>527</v>
      </c>
      <c r="E66" s="156" t="s">
        <v>561</v>
      </c>
      <c r="F66" s="158" t="s">
        <v>529</v>
      </c>
      <c r="G66" s="157">
        <v>6500</v>
      </c>
      <c r="H66" s="155" t="s">
        <v>572</v>
      </c>
      <c r="I66" s="156" t="s">
        <v>492</v>
      </c>
      <c r="J66" s="95" t="s">
        <v>514</v>
      </c>
      <c r="K66" s="95" t="s">
        <v>573</v>
      </c>
      <c r="L66" s="95" t="s">
        <v>532</v>
      </c>
      <c r="M66" s="96" t="s">
        <v>574</v>
      </c>
      <c r="N66" s="96" t="s">
        <v>574</v>
      </c>
      <c r="O66" s="95" t="s">
        <v>534</v>
      </c>
      <c r="P66" s="96" t="s">
        <v>535</v>
      </c>
      <c r="Q66" s="96" t="s">
        <v>535</v>
      </c>
      <c r="R66" s="95" t="s">
        <v>504</v>
      </c>
    </row>
    <row r="67" spans="1:18">
      <c r="A67" s="156"/>
      <c r="B67" s="156"/>
      <c r="C67" s="158"/>
      <c r="D67" s="156"/>
      <c r="E67" s="156"/>
      <c r="F67" s="158"/>
      <c r="G67" s="157"/>
      <c r="H67" s="155"/>
      <c r="I67" s="156"/>
      <c r="J67" s="95" t="s">
        <v>505</v>
      </c>
      <c r="K67" s="95" t="s">
        <v>575</v>
      </c>
      <c r="L67" s="95" t="s">
        <v>532</v>
      </c>
      <c r="M67" s="96" t="s">
        <v>502</v>
      </c>
      <c r="N67" s="96" t="s">
        <v>502</v>
      </c>
      <c r="O67" s="95" t="s">
        <v>503</v>
      </c>
      <c r="P67" s="96" t="s">
        <v>535</v>
      </c>
      <c r="Q67" s="96" t="s">
        <v>535</v>
      </c>
      <c r="R67" s="95" t="s">
        <v>504</v>
      </c>
    </row>
    <row r="68" spans="1:18">
      <c r="A68" s="156"/>
      <c r="B68" s="156"/>
      <c r="C68" s="158"/>
      <c r="D68" s="156"/>
      <c r="E68" s="156"/>
      <c r="F68" s="158"/>
      <c r="G68" s="157"/>
      <c r="H68" s="155"/>
      <c r="I68" s="95" t="s">
        <v>538</v>
      </c>
      <c r="J68" s="95" t="s">
        <v>539</v>
      </c>
      <c r="K68" s="95" t="s">
        <v>540</v>
      </c>
      <c r="L68" s="95" t="s">
        <v>532</v>
      </c>
      <c r="M68" s="96" t="s">
        <v>502</v>
      </c>
      <c r="N68" s="96" t="s">
        <v>502</v>
      </c>
      <c r="O68" s="95" t="s">
        <v>503</v>
      </c>
      <c r="P68" s="96" t="s">
        <v>535</v>
      </c>
      <c r="Q68" s="96" t="s">
        <v>535</v>
      </c>
      <c r="R68" s="95" t="s">
        <v>504</v>
      </c>
    </row>
    <row r="69" spans="1:18">
      <c r="A69" s="156" t="s">
        <v>576</v>
      </c>
      <c r="B69" s="156" t="s">
        <v>488</v>
      </c>
      <c r="C69" s="158">
        <v>10</v>
      </c>
      <c r="D69" s="156" t="s">
        <v>489</v>
      </c>
      <c r="E69" s="156" t="s">
        <v>0</v>
      </c>
      <c r="F69" s="158" t="s">
        <v>490</v>
      </c>
      <c r="G69" s="157">
        <v>298749.03999999998</v>
      </c>
      <c r="H69" s="155" t="s">
        <v>491</v>
      </c>
      <c r="I69" s="156" t="s">
        <v>492</v>
      </c>
      <c r="J69" s="156" t="s">
        <v>493</v>
      </c>
      <c r="K69" s="95" t="s">
        <v>500</v>
      </c>
      <c r="L69" s="95" t="s">
        <v>501</v>
      </c>
      <c r="M69" s="96" t="s">
        <v>502</v>
      </c>
      <c r="N69" s="96" t="s">
        <v>502</v>
      </c>
      <c r="O69" s="95" t="s">
        <v>503</v>
      </c>
      <c r="P69" s="96" t="s">
        <v>498</v>
      </c>
      <c r="Q69" s="96" t="s">
        <v>498</v>
      </c>
      <c r="R69" s="95" t="s">
        <v>504</v>
      </c>
    </row>
    <row r="70" spans="1:18">
      <c r="A70" s="156"/>
      <c r="B70" s="156"/>
      <c r="C70" s="158"/>
      <c r="D70" s="156"/>
      <c r="E70" s="156"/>
      <c r="F70" s="158"/>
      <c r="G70" s="157"/>
      <c r="H70" s="155"/>
      <c r="I70" s="156"/>
      <c r="J70" s="156"/>
      <c r="K70" s="95" t="s">
        <v>494</v>
      </c>
      <c r="L70" s="95" t="s">
        <v>495</v>
      </c>
      <c r="M70" s="96" t="s">
        <v>496</v>
      </c>
      <c r="N70" s="96" t="s">
        <v>496</v>
      </c>
      <c r="O70" s="95" t="s">
        <v>497</v>
      </c>
      <c r="P70" s="96" t="s">
        <v>498</v>
      </c>
      <c r="Q70" s="96" t="s">
        <v>498</v>
      </c>
      <c r="R70" s="95" t="s">
        <v>499</v>
      </c>
    </row>
    <row r="71" spans="1:18">
      <c r="A71" s="156"/>
      <c r="B71" s="156"/>
      <c r="C71" s="158"/>
      <c r="D71" s="156"/>
      <c r="E71" s="156"/>
      <c r="F71" s="158"/>
      <c r="G71" s="157"/>
      <c r="H71" s="155"/>
      <c r="I71" s="156"/>
      <c r="J71" s="95" t="s">
        <v>505</v>
      </c>
      <c r="K71" s="95" t="s">
        <v>506</v>
      </c>
      <c r="L71" s="95" t="s">
        <v>501</v>
      </c>
      <c r="M71" s="96" t="s">
        <v>502</v>
      </c>
      <c r="N71" s="96" t="s">
        <v>502</v>
      </c>
      <c r="O71" s="95" t="s">
        <v>503</v>
      </c>
      <c r="P71" s="96" t="s">
        <v>498</v>
      </c>
      <c r="Q71" s="96" t="s">
        <v>498</v>
      </c>
      <c r="R71" s="95" t="s">
        <v>504</v>
      </c>
    </row>
    <row r="72" spans="1:18">
      <c r="A72" s="156"/>
      <c r="B72" s="156"/>
      <c r="C72" s="158"/>
      <c r="D72" s="156"/>
      <c r="E72" s="156"/>
      <c r="F72" s="158"/>
      <c r="G72" s="157"/>
      <c r="H72" s="155"/>
      <c r="I72" s="95" t="s">
        <v>507</v>
      </c>
      <c r="J72" s="95" t="s">
        <v>508</v>
      </c>
      <c r="K72" s="95" t="s">
        <v>509</v>
      </c>
      <c r="L72" s="95" t="s">
        <v>495</v>
      </c>
      <c r="M72" s="96" t="s">
        <v>510</v>
      </c>
      <c r="N72" s="96" t="s">
        <v>510</v>
      </c>
      <c r="O72" s="95" t="s">
        <v>503</v>
      </c>
      <c r="P72" s="96" t="s">
        <v>498</v>
      </c>
      <c r="Q72" s="96" t="s">
        <v>498</v>
      </c>
      <c r="R72" s="95" t="s">
        <v>499</v>
      </c>
    </row>
    <row r="73" spans="1:18">
      <c r="A73" s="156"/>
      <c r="B73" s="156" t="s">
        <v>511</v>
      </c>
      <c r="C73" s="158">
        <v>10</v>
      </c>
      <c r="D73" s="156" t="s">
        <v>512</v>
      </c>
      <c r="E73" s="156" t="s">
        <v>0</v>
      </c>
      <c r="F73" s="158" t="s">
        <v>239</v>
      </c>
      <c r="G73" s="157">
        <v>28840</v>
      </c>
      <c r="H73" s="155" t="s">
        <v>513</v>
      </c>
      <c r="I73" s="156" t="s">
        <v>492</v>
      </c>
      <c r="J73" s="95" t="s">
        <v>493</v>
      </c>
      <c r="K73" s="95" t="s">
        <v>494</v>
      </c>
      <c r="L73" s="95" t="s">
        <v>495</v>
      </c>
      <c r="M73" s="96" t="s">
        <v>496</v>
      </c>
      <c r="N73" s="96" t="s">
        <v>496</v>
      </c>
      <c r="O73" s="95" t="s">
        <v>497</v>
      </c>
      <c r="P73" s="96" t="s">
        <v>498</v>
      </c>
      <c r="Q73" s="96" t="s">
        <v>498</v>
      </c>
      <c r="R73" s="95" t="s">
        <v>499</v>
      </c>
    </row>
    <row r="74" spans="1:18">
      <c r="A74" s="156"/>
      <c r="B74" s="156"/>
      <c r="C74" s="158"/>
      <c r="D74" s="156"/>
      <c r="E74" s="156"/>
      <c r="F74" s="158"/>
      <c r="G74" s="157"/>
      <c r="H74" s="155"/>
      <c r="I74" s="156"/>
      <c r="J74" s="95" t="s">
        <v>514</v>
      </c>
      <c r="K74" s="95" t="s">
        <v>515</v>
      </c>
      <c r="L74" s="95" t="s">
        <v>495</v>
      </c>
      <c r="M74" s="96" t="s">
        <v>510</v>
      </c>
      <c r="N74" s="96" t="s">
        <v>510</v>
      </c>
      <c r="O74" s="95" t="s">
        <v>503</v>
      </c>
      <c r="P74" s="96" t="s">
        <v>498</v>
      </c>
      <c r="Q74" s="96" t="s">
        <v>498</v>
      </c>
      <c r="R74" s="95" t="s">
        <v>499</v>
      </c>
    </row>
    <row r="75" spans="1:18">
      <c r="A75" s="156"/>
      <c r="B75" s="156"/>
      <c r="C75" s="158"/>
      <c r="D75" s="156"/>
      <c r="E75" s="156"/>
      <c r="F75" s="158"/>
      <c r="G75" s="157"/>
      <c r="H75" s="155"/>
      <c r="I75" s="156" t="s">
        <v>507</v>
      </c>
      <c r="J75" s="156" t="s">
        <v>508</v>
      </c>
      <c r="K75" s="95" t="s">
        <v>516</v>
      </c>
      <c r="L75" s="95" t="s">
        <v>495</v>
      </c>
      <c r="M75" s="96" t="s">
        <v>502</v>
      </c>
      <c r="N75" s="96" t="s">
        <v>502</v>
      </c>
      <c r="O75" s="95" t="s">
        <v>503</v>
      </c>
      <c r="P75" s="96" t="s">
        <v>498</v>
      </c>
      <c r="Q75" s="96" t="s">
        <v>498</v>
      </c>
      <c r="R75" s="95" t="s">
        <v>499</v>
      </c>
    </row>
    <row r="76" spans="1:18">
      <c r="A76" s="156"/>
      <c r="B76" s="156"/>
      <c r="C76" s="158"/>
      <c r="D76" s="156"/>
      <c r="E76" s="156"/>
      <c r="F76" s="158"/>
      <c r="G76" s="157"/>
      <c r="H76" s="155"/>
      <c r="I76" s="156"/>
      <c r="J76" s="156"/>
      <c r="K76" s="95" t="s">
        <v>517</v>
      </c>
      <c r="L76" s="95" t="s">
        <v>501</v>
      </c>
      <c r="M76" s="96" t="s">
        <v>502</v>
      </c>
      <c r="N76" s="96" t="s">
        <v>502</v>
      </c>
      <c r="O76" s="95" t="s">
        <v>503</v>
      </c>
      <c r="P76" s="96" t="s">
        <v>498</v>
      </c>
      <c r="Q76" s="96" t="s">
        <v>498</v>
      </c>
      <c r="R76" s="95" t="s">
        <v>504</v>
      </c>
    </row>
    <row r="77" spans="1:18">
      <c r="A77" s="156"/>
      <c r="B77" s="156" t="s">
        <v>518</v>
      </c>
      <c r="C77" s="158">
        <v>10</v>
      </c>
      <c r="D77" s="156" t="s">
        <v>489</v>
      </c>
      <c r="E77" s="156" t="s">
        <v>0</v>
      </c>
      <c r="F77" s="158" t="s">
        <v>490</v>
      </c>
      <c r="G77" s="157">
        <v>45844.639999999999</v>
      </c>
      <c r="H77" s="155" t="s">
        <v>491</v>
      </c>
      <c r="I77" s="156" t="s">
        <v>492</v>
      </c>
      <c r="J77" s="156" t="s">
        <v>493</v>
      </c>
      <c r="K77" s="95" t="s">
        <v>500</v>
      </c>
      <c r="L77" s="95" t="s">
        <v>501</v>
      </c>
      <c r="M77" s="96" t="s">
        <v>502</v>
      </c>
      <c r="N77" s="96" t="s">
        <v>502</v>
      </c>
      <c r="O77" s="95" t="s">
        <v>503</v>
      </c>
      <c r="P77" s="96" t="s">
        <v>498</v>
      </c>
      <c r="Q77" s="96" t="s">
        <v>498</v>
      </c>
      <c r="R77" s="95" t="s">
        <v>504</v>
      </c>
    </row>
    <row r="78" spans="1:18">
      <c r="A78" s="156"/>
      <c r="B78" s="156"/>
      <c r="C78" s="158"/>
      <c r="D78" s="156"/>
      <c r="E78" s="156"/>
      <c r="F78" s="158"/>
      <c r="G78" s="157"/>
      <c r="H78" s="155"/>
      <c r="I78" s="156"/>
      <c r="J78" s="156"/>
      <c r="K78" s="95" t="s">
        <v>494</v>
      </c>
      <c r="L78" s="95" t="s">
        <v>495</v>
      </c>
      <c r="M78" s="96" t="s">
        <v>496</v>
      </c>
      <c r="N78" s="96" t="s">
        <v>496</v>
      </c>
      <c r="O78" s="95" t="s">
        <v>497</v>
      </c>
      <c r="P78" s="96" t="s">
        <v>498</v>
      </c>
      <c r="Q78" s="96" t="s">
        <v>498</v>
      </c>
      <c r="R78" s="95" t="s">
        <v>499</v>
      </c>
    </row>
    <row r="79" spans="1:18">
      <c r="A79" s="156"/>
      <c r="B79" s="156"/>
      <c r="C79" s="158"/>
      <c r="D79" s="156"/>
      <c r="E79" s="156"/>
      <c r="F79" s="158"/>
      <c r="G79" s="157"/>
      <c r="H79" s="155"/>
      <c r="I79" s="156"/>
      <c r="J79" s="95" t="s">
        <v>505</v>
      </c>
      <c r="K79" s="95" t="s">
        <v>506</v>
      </c>
      <c r="L79" s="95" t="s">
        <v>501</v>
      </c>
      <c r="M79" s="96" t="s">
        <v>502</v>
      </c>
      <c r="N79" s="96" t="s">
        <v>502</v>
      </c>
      <c r="O79" s="95" t="s">
        <v>503</v>
      </c>
      <c r="P79" s="96" t="s">
        <v>498</v>
      </c>
      <c r="Q79" s="96" t="s">
        <v>498</v>
      </c>
      <c r="R79" s="95" t="s">
        <v>504</v>
      </c>
    </row>
    <row r="80" spans="1:18">
      <c r="A80" s="156"/>
      <c r="B80" s="156"/>
      <c r="C80" s="158"/>
      <c r="D80" s="156"/>
      <c r="E80" s="156"/>
      <c r="F80" s="158"/>
      <c r="G80" s="157"/>
      <c r="H80" s="155"/>
      <c r="I80" s="95" t="s">
        <v>507</v>
      </c>
      <c r="J80" s="95" t="s">
        <v>508</v>
      </c>
      <c r="K80" s="95" t="s">
        <v>509</v>
      </c>
      <c r="L80" s="95" t="s">
        <v>495</v>
      </c>
      <c r="M80" s="96" t="s">
        <v>510</v>
      </c>
      <c r="N80" s="96" t="s">
        <v>510</v>
      </c>
      <c r="O80" s="95" t="s">
        <v>503</v>
      </c>
      <c r="P80" s="96" t="s">
        <v>498</v>
      </c>
      <c r="Q80" s="96" t="s">
        <v>498</v>
      </c>
      <c r="R80" s="95" t="s">
        <v>499</v>
      </c>
    </row>
    <row r="81" spans="1:18">
      <c r="A81" s="156"/>
      <c r="B81" s="156" t="s">
        <v>519</v>
      </c>
      <c r="C81" s="158">
        <v>10</v>
      </c>
      <c r="D81" s="156" t="s">
        <v>489</v>
      </c>
      <c r="E81" s="156" t="s">
        <v>0</v>
      </c>
      <c r="F81" s="158" t="s">
        <v>490</v>
      </c>
      <c r="G81" s="157">
        <v>22922.32</v>
      </c>
      <c r="H81" s="155" t="s">
        <v>491</v>
      </c>
      <c r="I81" s="156" t="s">
        <v>492</v>
      </c>
      <c r="J81" s="156" t="s">
        <v>493</v>
      </c>
      <c r="K81" s="95" t="s">
        <v>500</v>
      </c>
      <c r="L81" s="95" t="s">
        <v>501</v>
      </c>
      <c r="M81" s="96" t="s">
        <v>502</v>
      </c>
      <c r="N81" s="96" t="s">
        <v>502</v>
      </c>
      <c r="O81" s="95" t="s">
        <v>503</v>
      </c>
      <c r="P81" s="96" t="s">
        <v>498</v>
      </c>
      <c r="Q81" s="96" t="s">
        <v>498</v>
      </c>
      <c r="R81" s="95" t="s">
        <v>504</v>
      </c>
    </row>
    <row r="82" spans="1:18">
      <c r="A82" s="156"/>
      <c r="B82" s="156"/>
      <c r="C82" s="158"/>
      <c r="D82" s="156"/>
      <c r="E82" s="156"/>
      <c r="F82" s="158"/>
      <c r="G82" s="157"/>
      <c r="H82" s="155"/>
      <c r="I82" s="156"/>
      <c r="J82" s="156"/>
      <c r="K82" s="95" t="s">
        <v>494</v>
      </c>
      <c r="L82" s="95" t="s">
        <v>495</v>
      </c>
      <c r="M82" s="96" t="s">
        <v>496</v>
      </c>
      <c r="N82" s="96" t="s">
        <v>496</v>
      </c>
      <c r="O82" s="95" t="s">
        <v>497</v>
      </c>
      <c r="P82" s="96" t="s">
        <v>498</v>
      </c>
      <c r="Q82" s="96" t="s">
        <v>498</v>
      </c>
      <c r="R82" s="95" t="s">
        <v>499</v>
      </c>
    </row>
    <row r="83" spans="1:18">
      <c r="A83" s="156"/>
      <c r="B83" s="156"/>
      <c r="C83" s="158"/>
      <c r="D83" s="156"/>
      <c r="E83" s="156"/>
      <c r="F83" s="158"/>
      <c r="G83" s="157"/>
      <c r="H83" s="155"/>
      <c r="I83" s="156"/>
      <c r="J83" s="95" t="s">
        <v>505</v>
      </c>
      <c r="K83" s="95" t="s">
        <v>506</v>
      </c>
      <c r="L83" s="95" t="s">
        <v>501</v>
      </c>
      <c r="M83" s="96" t="s">
        <v>502</v>
      </c>
      <c r="N83" s="96" t="s">
        <v>502</v>
      </c>
      <c r="O83" s="95" t="s">
        <v>503</v>
      </c>
      <c r="P83" s="96" t="s">
        <v>498</v>
      </c>
      <c r="Q83" s="96" t="s">
        <v>498</v>
      </c>
      <c r="R83" s="95" t="s">
        <v>504</v>
      </c>
    </row>
    <row r="84" spans="1:18">
      <c r="A84" s="156"/>
      <c r="B84" s="156"/>
      <c r="C84" s="158"/>
      <c r="D84" s="156"/>
      <c r="E84" s="156"/>
      <c r="F84" s="158"/>
      <c r="G84" s="157"/>
      <c r="H84" s="155"/>
      <c r="I84" s="95" t="s">
        <v>507</v>
      </c>
      <c r="J84" s="95" t="s">
        <v>508</v>
      </c>
      <c r="K84" s="95" t="s">
        <v>509</v>
      </c>
      <c r="L84" s="95" t="s">
        <v>495</v>
      </c>
      <c r="M84" s="96" t="s">
        <v>510</v>
      </c>
      <c r="N84" s="96" t="s">
        <v>510</v>
      </c>
      <c r="O84" s="95" t="s">
        <v>503</v>
      </c>
      <c r="P84" s="96" t="s">
        <v>498</v>
      </c>
      <c r="Q84" s="96" t="s">
        <v>498</v>
      </c>
      <c r="R84" s="95" t="s">
        <v>499</v>
      </c>
    </row>
    <row r="85" spans="1:18">
      <c r="A85" s="156"/>
      <c r="B85" s="156" t="s">
        <v>521</v>
      </c>
      <c r="C85" s="158">
        <v>10</v>
      </c>
      <c r="D85" s="156" t="s">
        <v>489</v>
      </c>
      <c r="E85" s="156" t="s">
        <v>0</v>
      </c>
      <c r="F85" s="158" t="s">
        <v>490</v>
      </c>
      <c r="G85" s="157">
        <v>29719.200000000001</v>
      </c>
      <c r="H85" s="155" t="s">
        <v>491</v>
      </c>
      <c r="I85" s="156" t="s">
        <v>492</v>
      </c>
      <c r="J85" s="156" t="s">
        <v>493</v>
      </c>
      <c r="K85" s="95" t="s">
        <v>500</v>
      </c>
      <c r="L85" s="95" t="s">
        <v>501</v>
      </c>
      <c r="M85" s="96" t="s">
        <v>502</v>
      </c>
      <c r="N85" s="96" t="s">
        <v>502</v>
      </c>
      <c r="O85" s="95" t="s">
        <v>503</v>
      </c>
      <c r="P85" s="96" t="s">
        <v>498</v>
      </c>
      <c r="Q85" s="96" t="s">
        <v>498</v>
      </c>
      <c r="R85" s="95" t="s">
        <v>504</v>
      </c>
    </row>
    <row r="86" spans="1:18">
      <c r="A86" s="156"/>
      <c r="B86" s="156"/>
      <c r="C86" s="158"/>
      <c r="D86" s="156"/>
      <c r="E86" s="156"/>
      <c r="F86" s="158"/>
      <c r="G86" s="157"/>
      <c r="H86" s="155"/>
      <c r="I86" s="156"/>
      <c r="J86" s="156"/>
      <c r="K86" s="95" t="s">
        <v>494</v>
      </c>
      <c r="L86" s="95" t="s">
        <v>495</v>
      </c>
      <c r="M86" s="96" t="s">
        <v>496</v>
      </c>
      <c r="N86" s="96" t="s">
        <v>496</v>
      </c>
      <c r="O86" s="95" t="s">
        <v>497</v>
      </c>
      <c r="P86" s="96" t="s">
        <v>498</v>
      </c>
      <c r="Q86" s="96" t="s">
        <v>498</v>
      </c>
      <c r="R86" s="95" t="s">
        <v>499</v>
      </c>
    </row>
    <row r="87" spans="1:18">
      <c r="A87" s="156"/>
      <c r="B87" s="156"/>
      <c r="C87" s="158"/>
      <c r="D87" s="156"/>
      <c r="E87" s="156"/>
      <c r="F87" s="158"/>
      <c r="G87" s="157"/>
      <c r="H87" s="155"/>
      <c r="I87" s="156"/>
      <c r="J87" s="95" t="s">
        <v>505</v>
      </c>
      <c r="K87" s="95" t="s">
        <v>506</v>
      </c>
      <c r="L87" s="95" t="s">
        <v>501</v>
      </c>
      <c r="M87" s="96" t="s">
        <v>502</v>
      </c>
      <c r="N87" s="96" t="s">
        <v>502</v>
      </c>
      <c r="O87" s="95" t="s">
        <v>503</v>
      </c>
      <c r="P87" s="96" t="s">
        <v>498</v>
      </c>
      <c r="Q87" s="96" t="s">
        <v>498</v>
      </c>
      <c r="R87" s="95" t="s">
        <v>504</v>
      </c>
    </row>
    <row r="88" spans="1:18">
      <c r="A88" s="156"/>
      <c r="B88" s="156"/>
      <c r="C88" s="158"/>
      <c r="D88" s="156"/>
      <c r="E88" s="156"/>
      <c r="F88" s="158"/>
      <c r="G88" s="157"/>
      <c r="H88" s="155"/>
      <c r="I88" s="95" t="s">
        <v>507</v>
      </c>
      <c r="J88" s="95" t="s">
        <v>508</v>
      </c>
      <c r="K88" s="95" t="s">
        <v>509</v>
      </c>
      <c r="L88" s="95" t="s">
        <v>495</v>
      </c>
      <c r="M88" s="96" t="s">
        <v>510</v>
      </c>
      <c r="N88" s="96" t="s">
        <v>510</v>
      </c>
      <c r="O88" s="95" t="s">
        <v>503</v>
      </c>
      <c r="P88" s="96" t="s">
        <v>498</v>
      </c>
      <c r="Q88" s="96" t="s">
        <v>498</v>
      </c>
      <c r="R88" s="95" t="s">
        <v>499</v>
      </c>
    </row>
    <row r="89" spans="1:18">
      <c r="A89" s="156"/>
      <c r="B89" s="156" t="s">
        <v>522</v>
      </c>
      <c r="C89" s="158">
        <v>10</v>
      </c>
      <c r="D89" s="156" t="s">
        <v>489</v>
      </c>
      <c r="E89" s="156" t="s">
        <v>0</v>
      </c>
      <c r="F89" s="158" t="s">
        <v>490</v>
      </c>
      <c r="G89" s="157">
        <v>2479.7600000000002</v>
      </c>
      <c r="H89" s="155" t="s">
        <v>491</v>
      </c>
      <c r="I89" s="156" t="s">
        <v>492</v>
      </c>
      <c r="J89" s="156" t="s">
        <v>493</v>
      </c>
      <c r="K89" s="95" t="s">
        <v>500</v>
      </c>
      <c r="L89" s="95" t="s">
        <v>501</v>
      </c>
      <c r="M89" s="96" t="s">
        <v>502</v>
      </c>
      <c r="N89" s="96" t="s">
        <v>502</v>
      </c>
      <c r="O89" s="95" t="s">
        <v>503</v>
      </c>
      <c r="P89" s="96" t="s">
        <v>498</v>
      </c>
      <c r="Q89" s="96" t="s">
        <v>498</v>
      </c>
      <c r="R89" s="95" t="s">
        <v>504</v>
      </c>
    </row>
    <row r="90" spans="1:18">
      <c r="A90" s="156"/>
      <c r="B90" s="156"/>
      <c r="C90" s="158"/>
      <c r="D90" s="156"/>
      <c r="E90" s="156"/>
      <c r="F90" s="158"/>
      <c r="G90" s="157"/>
      <c r="H90" s="155"/>
      <c r="I90" s="156"/>
      <c r="J90" s="156"/>
      <c r="K90" s="95" t="s">
        <v>494</v>
      </c>
      <c r="L90" s="95" t="s">
        <v>495</v>
      </c>
      <c r="M90" s="96" t="s">
        <v>496</v>
      </c>
      <c r="N90" s="96" t="s">
        <v>496</v>
      </c>
      <c r="O90" s="95" t="s">
        <v>497</v>
      </c>
      <c r="P90" s="96" t="s">
        <v>498</v>
      </c>
      <c r="Q90" s="96" t="s">
        <v>498</v>
      </c>
      <c r="R90" s="95" t="s">
        <v>499</v>
      </c>
    </row>
    <row r="91" spans="1:18">
      <c r="A91" s="156"/>
      <c r="B91" s="156"/>
      <c r="C91" s="158"/>
      <c r="D91" s="156"/>
      <c r="E91" s="156"/>
      <c r="F91" s="158"/>
      <c r="G91" s="157"/>
      <c r="H91" s="155"/>
      <c r="I91" s="156"/>
      <c r="J91" s="95" t="s">
        <v>505</v>
      </c>
      <c r="K91" s="95" t="s">
        <v>506</v>
      </c>
      <c r="L91" s="95" t="s">
        <v>501</v>
      </c>
      <c r="M91" s="96" t="s">
        <v>502</v>
      </c>
      <c r="N91" s="96" t="s">
        <v>502</v>
      </c>
      <c r="O91" s="95" t="s">
        <v>503</v>
      </c>
      <c r="P91" s="96" t="s">
        <v>498</v>
      </c>
      <c r="Q91" s="96" t="s">
        <v>498</v>
      </c>
      <c r="R91" s="95" t="s">
        <v>504</v>
      </c>
    </row>
    <row r="92" spans="1:18">
      <c r="A92" s="156"/>
      <c r="B92" s="156"/>
      <c r="C92" s="158"/>
      <c r="D92" s="156"/>
      <c r="E92" s="156"/>
      <c r="F92" s="158"/>
      <c r="G92" s="157"/>
      <c r="H92" s="155"/>
      <c r="I92" s="95" t="s">
        <v>507</v>
      </c>
      <c r="J92" s="95" t="s">
        <v>508</v>
      </c>
      <c r="K92" s="95" t="s">
        <v>509</v>
      </c>
      <c r="L92" s="95" t="s">
        <v>495</v>
      </c>
      <c r="M92" s="96" t="s">
        <v>510</v>
      </c>
      <c r="N92" s="96" t="s">
        <v>510</v>
      </c>
      <c r="O92" s="95" t="s">
        <v>503</v>
      </c>
      <c r="P92" s="96" t="s">
        <v>498</v>
      </c>
      <c r="Q92" s="96" t="s">
        <v>498</v>
      </c>
      <c r="R92" s="95" t="s">
        <v>499</v>
      </c>
    </row>
    <row r="93" spans="1:18">
      <c r="A93" s="156"/>
      <c r="B93" s="156" t="s">
        <v>523</v>
      </c>
      <c r="C93" s="158">
        <v>10</v>
      </c>
      <c r="D93" s="156" t="s">
        <v>489</v>
      </c>
      <c r="E93" s="156" t="s">
        <v>0</v>
      </c>
      <c r="F93" s="158" t="s">
        <v>490</v>
      </c>
      <c r="G93" s="157">
        <v>48396</v>
      </c>
      <c r="H93" s="155" t="s">
        <v>491</v>
      </c>
      <c r="I93" s="156" t="s">
        <v>492</v>
      </c>
      <c r="J93" s="156" t="s">
        <v>493</v>
      </c>
      <c r="K93" s="95" t="s">
        <v>500</v>
      </c>
      <c r="L93" s="95" t="s">
        <v>501</v>
      </c>
      <c r="M93" s="96" t="s">
        <v>502</v>
      </c>
      <c r="N93" s="96" t="s">
        <v>502</v>
      </c>
      <c r="O93" s="95" t="s">
        <v>503</v>
      </c>
      <c r="P93" s="96" t="s">
        <v>498</v>
      </c>
      <c r="Q93" s="96" t="s">
        <v>498</v>
      </c>
      <c r="R93" s="95" t="s">
        <v>504</v>
      </c>
    </row>
    <row r="94" spans="1:18">
      <c r="A94" s="156"/>
      <c r="B94" s="156"/>
      <c r="C94" s="158"/>
      <c r="D94" s="156"/>
      <c r="E94" s="156"/>
      <c r="F94" s="158"/>
      <c r="G94" s="157"/>
      <c r="H94" s="155"/>
      <c r="I94" s="156"/>
      <c r="J94" s="156"/>
      <c r="K94" s="95" t="s">
        <v>494</v>
      </c>
      <c r="L94" s="95" t="s">
        <v>495</v>
      </c>
      <c r="M94" s="96" t="s">
        <v>496</v>
      </c>
      <c r="N94" s="96" t="s">
        <v>496</v>
      </c>
      <c r="O94" s="95" t="s">
        <v>497</v>
      </c>
      <c r="P94" s="96" t="s">
        <v>498</v>
      </c>
      <c r="Q94" s="96" t="s">
        <v>498</v>
      </c>
      <c r="R94" s="95" t="s">
        <v>499</v>
      </c>
    </row>
    <row r="95" spans="1:18">
      <c r="A95" s="156"/>
      <c r="B95" s="156"/>
      <c r="C95" s="158"/>
      <c r="D95" s="156"/>
      <c r="E95" s="156"/>
      <c r="F95" s="158"/>
      <c r="G95" s="157"/>
      <c r="H95" s="155"/>
      <c r="I95" s="156"/>
      <c r="J95" s="95" t="s">
        <v>505</v>
      </c>
      <c r="K95" s="95" t="s">
        <v>506</v>
      </c>
      <c r="L95" s="95" t="s">
        <v>501</v>
      </c>
      <c r="M95" s="96" t="s">
        <v>502</v>
      </c>
      <c r="N95" s="96" t="s">
        <v>502</v>
      </c>
      <c r="O95" s="95" t="s">
        <v>503</v>
      </c>
      <c r="P95" s="96" t="s">
        <v>498</v>
      </c>
      <c r="Q95" s="96" t="s">
        <v>498</v>
      </c>
      <c r="R95" s="95" t="s">
        <v>504</v>
      </c>
    </row>
    <row r="96" spans="1:18">
      <c r="A96" s="156"/>
      <c r="B96" s="156"/>
      <c r="C96" s="158"/>
      <c r="D96" s="156"/>
      <c r="E96" s="156"/>
      <c r="F96" s="158"/>
      <c r="G96" s="157"/>
      <c r="H96" s="155"/>
      <c r="I96" s="95" t="s">
        <v>507</v>
      </c>
      <c r="J96" s="95" t="s">
        <v>508</v>
      </c>
      <c r="K96" s="95" t="s">
        <v>509</v>
      </c>
      <c r="L96" s="95" t="s">
        <v>495</v>
      </c>
      <c r="M96" s="96" t="s">
        <v>510</v>
      </c>
      <c r="N96" s="96" t="s">
        <v>510</v>
      </c>
      <c r="O96" s="95" t="s">
        <v>503</v>
      </c>
      <c r="P96" s="96" t="s">
        <v>498</v>
      </c>
      <c r="Q96" s="96" t="s">
        <v>498</v>
      </c>
      <c r="R96" s="95" t="s">
        <v>499</v>
      </c>
    </row>
    <row r="97" spans="1:18">
      <c r="A97" s="156"/>
      <c r="B97" s="156" t="s">
        <v>524</v>
      </c>
      <c r="C97" s="158">
        <v>10</v>
      </c>
      <c r="D97" s="156" t="s">
        <v>489</v>
      </c>
      <c r="E97" s="156" t="s">
        <v>0</v>
      </c>
      <c r="F97" s="158" t="s">
        <v>490</v>
      </c>
      <c r="G97" s="157">
        <v>4000</v>
      </c>
      <c r="H97" s="155" t="s">
        <v>491</v>
      </c>
      <c r="I97" s="156" t="s">
        <v>492</v>
      </c>
      <c r="J97" s="156" t="s">
        <v>493</v>
      </c>
      <c r="K97" s="95" t="s">
        <v>500</v>
      </c>
      <c r="L97" s="95" t="s">
        <v>501</v>
      </c>
      <c r="M97" s="96" t="s">
        <v>502</v>
      </c>
      <c r="N97" s="96" t="s">
        <v>502</v>
      </c>
      <c r="O97" s="95" t="s">
        <v>503</v>
      </c>
      <c r="P97" s="96" t="s">
        <v>498</v>
      </c>
      <c r="Q97" s="96" t="s">
        <v>498</v>
      </c>
      <c r="R97" s="95" t="s">
        <v>504</v>
      </c>
    </row>
    <row r="98" spans="1:18">
      <c r="A98" s="156"/>
      <c r="B98" s="156"/>
      <c r="C98" s="158"/>
      <c r="D98" s="156"/>
      <c r="E98" s="156"/>
      <c r="F98" s="158"/>
      <c r="G98" s="157"/>
      <c r="H98" s="155"/>
      <c r="I98" s="156"/>
      <c r="J98" s="156"/>
      <c r="K98" s="95" t="s">
        <v>494</v>
      </c>
      <c r="L98" s="95" t="s">
        <v>495</v>
      </c>
      <c r="M98" s="96" t="s">
        <v>496</v>
      </c>
      <c r="N98" s="96" t="s">
        <v>496</v>
      </c>
      <c r="O98" s="95" t="s">
        <v>497</v>
      </c>
      <c r="P98" s="96" t="s">
        <v>498</v>
      </c>
      <c r="Q98" s="96" t="s">
        <v>498</v>
      </c>
      <c r="R98" s="95" t="s">
        <v>499</v>
      </c>
    </row>
    <row r="99" spans="1:18">
      <c r="A99" s="156"/>
      <c r="B99" s="156"/>
      <c r="C99" s="158"/>
      <c r="D99" s="156"/>
      <c r="E99" s="156"/>
      <c r="F99" s="158"/>
      <c r="G99" s="157"/>
      <c r="H99" s="155"/>
      <c r="I99" s="156"/>
      <c r="J99" s="95" t="s">
        <v>505</v>
      </c>
      <c r="K99" s="95" t="s">
        <v>506</v>
      </c>
      <c r="L99" s="95" t="s">
        <v>501</v>
      </c>
      <c r="M99" s="96" t="s">
        <v>502</v>
      </c>
      <c r="N99" s="96" t="s">
        <v>502</v>
      </c>
      <c r="O99" s="95" t="s">
        <v>503</v>
      </c>
      <c r="P99" s="96" t="s">
        <v>498</v>
      </c>
      <c r="Q99" s="96" t="s">
        <v>498</v>
      </c>
      <c r="R99" s="95" t="s">
        <v>504</v>
      </c>
    </row>
    <row r="100" spans="1:18">
      <c r="A100" s="156"/>
      <c r="B100" s="156"/>
      <c r="C100" s="158"/>
      <c r="D100" s="156"/>
      <c r="E100" s="156"/>
      <c r="F100" s="158"/>
      <c r="G100" s="157"/>
      <c r="H100" s="155"/>
      <c r="I100" s="95" t="s">
        <v>507</v>
      </c>
      <c r="J100" s="95" t="s">
        <v>508</v>
      </c>
      <c r="K100" s="95" t="s">
        <v>509</v>
      </c>
      <c r="L100" s="95" t="s">
        <v>495</v>
      </c>
      <c r="M100" s="96" t="s">
        <v>510</v>
      </c>
      <c r="N100" s="96" t="s">
        <v>510</v>
      </c>
      <c r="O100" s="95" t="s">
        <v>503</v>
      </c>
      <c r="P100" s="96" t="s">
        <v>498</v>
      </c>
      <c r="Q100" s="96" t="s">
        <v>498</v>
      </c>
      <c r="R100" s="95" t="s">
        <v>499</v>
      </c>
    </row>
  </sheetData>
  <mergeCells count="239">
    <mergeCell ref="A2:R2"/>
    <mergeCell ref="P3:R3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Q4:Q5"/>
    <mergeCell ref="R4:R5"/>
    <mergeCell ref="L4:L5"/>
    <mergeCell ref="M4:M5"/>
    <mergeCell ref="N4:N5"/>
    <mergeCell ref="A7:A68"/>
    <mergeCell ref="B7:B10"/>
    <mergeCell ref="C7:C10"/>
    <mergeCell ref="D7:D10"/>
    <mergeCell ref="E7:E10"/>
    <mergeCell ref="F7:F10"/>
    <mergeCell ref="I4:I5"/>
    <mergeCell ref="J4:J5"/>
    <mergeCell ref="K4:K5"/>
    <mergeCell ref="G7:G10"/>
    <mergeCell ref="H7:H10"/>
    <mergeCell ref="I7:I9"/>
    <mergeCell ref="J7:J8"/>
    <mergeCell ref="B11:B14"/>
    <mergeCell ref="C11:C14"/>
    <mergeCell ref="D11:D14"/>
    <mergeCell ref="E11:E14"/>
    <mergeCell ref="F11:F14"/>
    <mergeCell ref="G11:G14"/>
    <mergeCell ref="H11:H14"/>
    <mergeCell ref="I11:I12"/>
    <mergeCell ref="I13:I14"/>
    <mergeCell ref="J13:J14"/>
    <mergeCell ref="B15:B18"/>
    <mergeCell ref="C15:C18"/>
    <mergeCell ref="D15:D18"/>
    <mergeCell ref="E15:E18"/>
    <mergeCell ref="F15:F18"/>
    <mergeCell ref="G15:G18"/>
    <mergeCell ref="H15:H18"/>
    <mergeCell ref="I15:I17"/>
    <mergeCell ref="J15:J16"/>
    <mergeCell ref="B19:B22"/>
    <mergeCell ref="C19:C22"/>
    <mergeCell ref="D19:D22"/>
    <mergeCell ref="E19:E22"/>
    <mergeCell ref="F19:F22"/>
    <mergeCell ref="G19:G22"/>
    <mergeCell ref="H19:H22"/>
    <mergeCell ref="J23:J24"/>
    <mergeCell ref="I19:I21"/>
    <mergeCell ref="J19:J20"/>
    <mergeCell ref="B23:B26"/>
    <mergeCell ref="C23:C26"/>
    <mergeCell ref="D23:D26"/>
    <mergeCell ref="E23:E26"/>
    <mergeCell ref="F23:F26"/>
    <mergeCell ref="G23:G26"/>
    <mergeCell ref="H23:H26"/>
    <mergeCell ref="I23:I25"/>
    <mergeCell ref="J27:J28"/>
    <mergeCell ref="B31:B34"/>
    <mergeCell ref="C31:C34"/>
    <mergeCell ref="D31:D34"/>
    <mergeCell ref="E31:E34"/>
    <mergeCell ref="F31:F34"/>
    <mergeCell ref="G31:G34"/>
    <mergeCell ref="H31:H34"/>
    <mergeCell ref="B27:B30"/>
    <mergeCell ref="C27:C30"/>
    <mergeCell ref="D27:D30"/>
    <mergeCell ref="E27:E30"/>
    <mergeCell ref="F27:F30"/>
    <mergeCell ref="G27:G30"/>
    <mergeCell ref="I31:I33"/>
    <mergeCell ref="J31:J32"/>
    <mergeCell ref="H43:H45"/>
    <mergeCell ref="B43:B45"/>
    <mergeCell ref="C43:C45"/>
    <mergeCell ref="D43:D45"/>
    <mergeCell ref="E43:E45"/>
    <mergeCell ref="F43:F45"/>
    <mergeCell ref="G43:G45"/>
    <mergeCell ref="H27:H30"/>
    <mergeCell ref="I27:I29"/>
    <mergeCell ref="J35:J36"/>
    <mergeCell ref="B39:B42"/>
    <mergeCell ref="C39:C42"/>
    <mergeCell ref="D39:D42"/>
    <mergeCell ref="E39:E42"/>
    <mergeCell ref="F39:F42"/>
    <mergeCell ref="G39:G42"/>
    <mergeCell ref="H39:H42"/>
    <mergeCell ref="I39:I41"/>
    <mergeCell ref="J39:J40"/>
    <mergeCell ref="B35:B38"/>
    <mergeCell ref="C35:C38"/>
    <mergeCell ref="D35:D38"/>
    <mergeCell ref="E35:E38"/>
    <mergeCell ref="F35:F38"/>
    <mergeCell ref="G35:G38"/>
    <mergeCell ref="H35:H38"/>
    <mergeCell ref="I35:I37"/>
    <mergeCell ref="H46:H48"/>
    <mergeCell ref="I46:I47"/>
    <mergeCell ref="B49:B51"/>
    <mergeCell ref="C49:C51"/>
    <mergeCell ref="D49:D51"/>
    <mergeCell ref="E49:E51"/>
    <mergeCell ref="F49:F51"/>
    <mergeCell ref="G49:G51"/>
    <mergeCell ref="H49:H51"/>
    <mergeCell ref="B46:B48"/>
    <mergeCell ref="C46:C48"/>
    <mergeCell ref="D46:D48"/>
    <mergeCell ref="E46:E48"/>
    <mergeCell ref="F46:F48"/>
    <mergeCell ref="G46:G48"/>
    <mergeCell ref="J57:J58"/>
    <mergeCell ref="H52:H54"/>
    <mergeCell ref="B55:B58"/>
    <mergeCell ref="C55:C58"/>
    <mergeCell ref="D55:D58"/>
    <mergeCell ref="E55:E58"/>
    <mergeCell ref="F55:F58"/>
    <mergeCell ref="G55:G58"/>
    <mergeCell ref="H55:H58"/>
    <mergeCell ref="B52:B54"/>
    <mergeCell ref="C52:C54"/>
    <mergeCell ref="D52:D54"/>
    <mergeCell ref="E52:E54"/>
    <mergeCell ref="F52:F54"/>
    <mergeCell ref="G52:G54"/>
    <mergeCell ref="B59:B61"/>
    <mergeCell ref="C59:C61"/>
    <mergeCell ref="D59:D61"/>
    <mergeCell ref="E59:E61"/>
    <mergeCell ref="F59:F61"/>
    <mergeCell ref="G59:G61"/>
    <mergeCell ref="H59:H61"/>
    <mergeCell ref="I55:I56"/>
    <mergeCell ref="I57:I58"/>
    <mergeCell ref="I62:I63"/>
    <mergeCell ref="B66:B68"/>
    <mergeCell ref="C66:C68"/>
    <mergeCell ref="D66:D68"/>
    <mergeCell ref="E66:E68"/>
    <mergeCell ref="F66:F68"/>
    <mergeCell ref="G66:G68"/>
    <mergeCell ref="H66:H68"/>
    <mergeCell ref="I66:I67"/>
    <mergeCell ref="B62:B65"/>
    <mergeCell ref="C62:C65"/>
    <mergeCell ref="D62:D65"/>
    <mergeCell ref="E62:E65"/>
    <mergeCell ref="F62:F65"/>
    <mergeCell ref="G62:G65"/>
    <mergeCell ref="H62:H65"/>
    <mergeCell ref="A69:A100"/>
    <mergeCell ref="B69:B72"/>
    <mergeCell ref="C69:C72"/>
    <mergeCell ref="D69:D72"/>
    <mergeCell ref="E69:E72"/>
    <mergeCell ref="F69:F72"/>
    <mergeCell ref="B93:B96"/>
    <mergeCell ref="C93:C96"/>
    <mergeCell ref="D93:D96"/>
    <mergeCell ref="E93:E96"/>
    <mergeCell ref="B77:B80"/>
    <mergeCell ref="C77:C80"/>
    <mergeCell ref="D77:D80"/>
    <mergeCell ref="E77:E80"/>
    <mergeCell ref="F77:F80"/>
    <mergeCell ref="B85:B88"/>
    <mergeCell ref="C85:C88"/>
    <mergeCell ref="D85:D88"/>
    <mergeCell ref="E85:E88"/>
    <mergeCell ref="F85:F88"/>
    <mergeCell ref="G69:G72"/>
    <mergeCell ref="H69:H72"/>
    <mergeCell ref="I69:I71"/>
    <mergeCell ref="J69:J70"/>
    <mergeCell ref="B73:B76"/>
    <mergeCell ref="C73:C76"/>
    <mergeCell ref="D73:D76"/>
    <mergeCell ref="E73:E76"/>
    <mergeCell ref="F73:F76"/>
    <mergeCell ref="G73:G76"/>
    <mergeCell ref="H73:H76"/>
    <mergeCell ref="I73:I74"/>
    <mergeCell ref="I75:I76"/>
    <mergeCell ref="J75:J76"/>
    <mergeCell ref="J97:J98"/>
    <mergeCell ref="F93:F96"/>
    <mergeCell ref="G93:G96"/>
    <mergeCell ref="G77:G80"/>
    <mergeCell ref="H77:H80"/>
    <mergeCell ref="I77:I79"/>
    <mergeCell ref="J77:J78"/>
    <mergeCell ref="B81:B84"/>
    <mergeCell ref="C81:C84"/>
    <mergeCell ref="D81:D84"/>
    <mergeCell ref="E81:E84"/>
    <mergeCell ref="F81:F84"/>
    <mergeCell ref="G81:G84"/>
    <mergeCell ref="H81:H84"/>
    <mergeCell ref="I81:I83"/>
    <mergeCell ref="J81:J82"/>
    <mergeCell ref="H93:H96"/>
    <mergeCell ref="I93:I95"/>
    <mergeCell ref="J93:J94"/>
    <mergeCell ref="G85:G88"/>
    <mergeCell ref="H85:H88"/>
    <mergeCell ref="I85:I87"/>
    <mergeCell ref="B97:B100"/>
    <mergeCell ref="C97:C100"/>
    <mergeCell ref="D97:D100"/>
    <mergeCell ref="E97:E100"/>
    <mergeCell ref="F97:F100"/>
    <mergeCell ref="J85:J86"/>
    <mergeCell ref="B89:B92"/>
    <mergeCell ref="C89:C92"/>
    <mergeCell ref="D89:D92"/>
    <mergeCell ref="E89:E92"/>
    <mergeCell ref="F89:F92"/>
    <mergeCell ref="G89:G92"/>
    <mergeCell ref="H89:H92"/>
    <mergeCell ref="I89:I91"/>
    <mergeCell ref="J89:J90"/>
    <mergeCell ref="G97:G100"/>
    <mergeCell ref="H97:H100"/>
    <mergeCell ref="I97:I99"/>
  </mergeCells>
  <phoneticPr fontId="14" type="noConversion"/>
  <pageMargins left="0.7" right="0.7" top="0.75" bottom="0.75" header="0.3" footer="0.3"/>
  <pageSetup paperSize="9" scale="66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1DBD8-11B1-4BDB-9420-CA5B987F9659}">
  <dimension ref="A1:K32"/>
  <sheetViews>
    <sheetView tabSelected="1" view="pageBreakPreview" zoomScale="60" zoomScaleNormal="100" workbookViewId="0">
      <selection activeCell="C18" sqref="C18:K18"/>
    </sheetView>
  </sheetViews>
  <sheetFormatPr defaultRowHeight="13.5"/>
  <cols>
    <col min="3" max="3" width="12.75" customWidth="1"/>
    <col min="4" max="5" width="13.625" customWidth="1"/>
    <col min="8" max="9" width="12.75" customWidth="1"/>
  </cols>
  <sheetData>
    <row r="1" spans="1:11" ht="22.5">
      <c r="A1" s="169" t="s">
        <v>577</v>
      </c>
      <c r="B1" s="170"/>
      <c r="C1" s="170"/>
      <c r="D1" s="170"/>
      <c r="E1" s="170"/>
      <c r="F1" s="170"/>
      <c r="G1" s="170"/>
      <c r="H1" s="170"/>
      <c r="I1" s="170"/>
      <c r="J1" s="170"/>
      <c r="K1" s="171"/>
    </row>
    <row r="2" spans="1:11">
      <c r="A2" s="172" t="s">
        <v>578</v>
      </c>
      <c r="B2" s="173"/>
      <c r="C2" s="173"/>
      <c r="D2" s="173"/>
      <c r="E2" s="173"/>
      <c r="F2" s="173"/>
      <c r="G2" s="173"/>
      <c r="H2" s="173"/>
      <c r="I2" s="173"/>
      <c r="J2" s="173"/>
      <c r="K2" s="174"/>
    </row>
    <row r="3" spans="1:11">
      <c r="A3" s="175" t="s">
        <v>579</v>
      </c>
      <c r="B3" s="176"/>
      <c r="C3" s="177" t="s">
        <v>580</v>
      </c>
      <c r="D3" s="177"/>
      <c r="E3" s="177"/>
      <c r="F3" s="177"/>
      <c r="G3" s="177"/>
      <c r="H3" s="177"/>
      <c r="I3" s="177"/>
      <c r="J3" s="178"/>
      <c r="K3" s="179"/>
    </row>
    <row r="4" spans="1:11" ht="29.25" customHeight="1">
      <c r="A4" s="163" t="s">
        <v>581</v>
      </c>
      <c r="B4" s="163"/>
      <c r="C4" s="165" t="s">
        <v>582</v>
      </c>
      <c r="D4" s="167" t="s">
        <v>203</v>
      </c>
      <c r="E4" s="167"/>
      <c r="F4" s="167"/>
      <c r="G4" s="167"/>
      <c r="H4" s="168" t="s">
        <v>204</v>
      </c>
      <c r="I4" s="168"/>
      <c r="J4" s="168"/>
      <c r="K4" s="168"/>
    </row>
    <row r="5" spans="1:11" ht="22.5" customHeight="1">
      <c r="A5" s="164"/>
      <c r="B5" s="164"/>
      <c r="C5" s="166"/>
      <c r="D5" s="100" t="s">
        <v>186</v>
      </c>
      <c r="E5" s="100" t="s">
        <v>583</v>
      </c>
      <c r="F5" s="100" t="s">
        <v>584</v>
      </c>
      <c r="G5" s="100" t="s">
        <v>585</v>
      </c>
      <c r="H5" s="100" t="s">
        <v>186</v>
      </c>
      <c r="I5" s="100" t="s">
        <v>583</v>
      </c>
      <c r="J5" s="100" t="s">
        <v>584</v>
      </c>
      <c r="K5" s="100" t="s">
        <v>585</v>
      </c>
    </row>
    <row r="6" spans="1:11" ht="23.25" customHeight="1">
      <c r="A6" s="164"/>
      <c r="B6" s="164"/>
      <c r="C6" s="101">
        <v>4942715.8600000003</v>
      </c>
      <c r="D6" s="102">
        <v>1331937.8999999999</v>
      </c>
      <c r="E6" s="102">
        <v>1331937.8999999999</v>
      </c>
      <c r="F6" s="102" t="s">
        <v>0</v>
      </c>
      <c r="G6" s="102" t="s">
        <v>0</v>
      </c>
      <c r="H6" s="102">
        <v>3610777.96</v>
      </c>
      <c r="I6" s="103">
        <v>3610777.96</v>
      </c>
      <c r="J6" s="102" t="s">
        <v>0</v>
      </c>
      <c r="K6" s="102" t="s">
        <v>0</v>
      </c>
    </row>
    <row r="7" spans="1:11" ht="24.95" customHeight="1">
      <c r="A7" s="181" t="s">
        <v>586</v>
      </c>
      <c r="B7" s="181" t="s">
        <v>587</v>
      </c>
      <c r="C7" s="183" t="s">
        <v>588</v>
      </c>
      <c r="D7" s="184"/>
      <c r="E7" s="184"/>
      <c r="F7" s="185"/>
      <c r="G7" s="186" t="s">
        <v>589</v>
      </c>
      <c r="H7" s="186"/>
      <c r="I7" s="186"/>
      <c r="J7" s="186"/>
      <c r="K7" s="186"/>
    </row>
    <row r="8" spans="1:11" ht="24.95" customHeight="1">
      <c r="A8" s="182" t="s">
        <v>590</v>
      </c>
      <c r="B8" s="180" t="s">
        <v>0</v>
      </c>
      <c r="C8" s="180" t="s">
        <v>238</v>
      </c>
      <c r="D8" s="180" t="s">
        <v>0</v>
      </c>
      <c r="E8" s="180" t="s">
        <v>0</v>
      </c>
      <c r="F8" s="180" t="s">
        <v>0</v>
      </c>
      <c r="G8" s="180" t="s">
        <v>591</v>
      </c>
      <c r="H8" s="180" t="s">
        <v>0</v>
      </c>
      <c r="I8" s="180" t="s">
        <v>0</v>
      </c>
      <c r="J8" s="180" t="s">
        <v>0</v>
      </c>
      <c r="K8" s="180" t="s">
        <v>0</v>
      </c>
    </row>
    <row r="9" spans="1:11" ht="24.95" customHeight="1">
      <c r="A9" s="182" t="s">
        <v>590</v>
      </c>
      <c r="B9" s="180"/>
      <c r="C9" s="180" t="s">
        <v>239</v>
      </c>
      <c r="D9" s="180"/>
      <c r="E9" s="180"/>
      <c r="F9" s="180"/>
      <c r="G9" s="180" t="s">
        <v>592</v>
      </c>
      <c r="H9" s="180"/>
      <c r="I9" s="180"/>
      <c r="J9" s="180"/>
      <c r="K9" s="180"/>
    </row>
    <row r="10" spans="1:11" ht="24.95" customHeight="1">
      <c r="A10" s="182" t="s">
        <v>590</v>
      </c>
      <c r="B10" s="180"/>
      <c r="C10" s="180" t="s">
        <v>593</v>
      </c>
      <c r="D10" s="180"/>
      <c r="E10" s="180"/>
      <c r="F10" s="180"/>
      <c r="G10" s="180" t="s">
        <v>594</v>
      </c>
      <c r="H10" s="180"/>
      <c r="I10" s="180"/>
      <c r="J10" s="180"/>
      <c r="K10" s="180"/>
    </row>
    <row r="11" spans="1:11" ht="24.95" customHeight="1">
      <c r="A11" s="182" t="s">
        <v>590</v>
      </c>
      <c r="B11" s="180"/>
      <c r="C11" s="180" t="s">
        <v>595</v>
      </c>
      <c r="D11" s="180"/>
      <c r="E11" s="180"/>
      <c r="F11" s="180"/>
      <c r="G11" s="180" t="s">
        <v>596</v>
      </c>
      <c r="H11" s="180"/>
      <c r="I11" s="180"/>
      <c r="J11" s="180"/>
      <c r="K11" s="180"/>
    </row>
    <row r="12" spans="1:11" ht="24.95" customHeight="1">
      <c r="A12" s="182" t="s">
        <v>590</v>
      </c>
      <c r="B12" s="180"/>
      <c r="C12" s="180" t="s">
        <v>597</v>
      </c>
      <c r="D12" s="180"/>
      <c r="E12" s="180"/>
      <c r="F12" s="180"/>
      <c r="G12" s="180" t="s">
        <v>598</v>
      </c>
      <c r="H12" s="180"/>
      <c r="I12" s="180"/>
      <c r="J12" s="180"/>
      <c r="K12" s="180"/>
    </row>
    <row r="13" spans="1:11" ht="24.95" customHeight="1">
      <c r="A13" s="182" t="s">
        <v>590</v>
      </c>
      <c r="B13" s="180"/>
      <c r="C13" s="180" t="s">
        <v>599</v>
      </c>
      <c r="D13" s="180"/>
      <c r="E13" s="180"/>
      <c r="F13" s="180"/>
      <c r="G13" s="180" t="s">
        <v>600</v>
      </c>
      <c r="H13" s="180"/>
      <c r="I13" s="180"/>
      <c r="J13" s="180"/>
      <c r="K13" s="180"/>
    </row>
    <row r="14" spans="1:11" ht="24.95" customHeight="1">
      <c r="A14" s="182" t="s">
        <v>590</v>
      </c>
      <c r="B14" s="180"/>
      <c r="C14" s="180" t="s">
        <v>601</v>
      </c>
      <c r="D14" s="180"/>
      <c r="E14" s="180"/>
      <c r="F14" s="180"/>
      <c r="G14" s="180" t="s">
        <v>602</v>
      </c>
      <c r="H14" s="180"/>
      <c r="I14" s="180"/>
      <c r="J14" s="180"/>
      <c r="K14" s="180"/>
    </row>
    <row r="15" spans="1:11" ht="24.95" customHeight="1">
      <c r="A15" s="182" t="s">
        <v>590</v>
      </c>
      <c r="B15" s="180"/>
      <c r="C15" s="180" t="s">
        <v>603</v>
      </c>
      <c r="D15" s="180"/>
      <c r="E15" s="180"/>
      <c r="F15" s="180"/>
      <c r="G15" s="180" t="s">
        <v>604</v>
      </c>
      <c r="H15" s="180"/>
      <c r="I15" s="180"/>
      <c r="J15" s="180"/>
      <c r="K15" s="180"/>
    </row>
    <row r="16" spans="1:11" ht="24.95" customHeight="1">
      <c r="A16" s="182" t="s">
        <v>590</v>
      </c>
      <c r="B16" s="180"/>
      <c r="C16" s="180" t="s">
        <v>605</v>
      </c>
      <c r="D16" s="180"/>
      <c r="E16" s="180"/>
      <c r="F16" s="180"/>
      <c r="G16" s="180" t="s">
        <v>606</v>
      </c>
      <c r="H16" s="180"/>
      <c r="I16" s="180"/>
      <c r="J16" s="180"/>
      <c r="K16" s="180"/>
    </row>
    <row r="17" spans="1:11" ht="24.95" customHeight="1">
      <c r="A17" s="182" t="s">
        <v>590</v>
      </c>
      <c r="B17" s="180"/>
      <c r="C17" s="180" t="s">
        <v>607</v>
      </c>
      <c r="D17" s="180"/>
      <c r="E17" s="180"/>
      <c r="F17" s="180"/>
      <c r="G17" s="180" t="s">
        <v>608</v>
      </c>
      <c r="H17" s="180"/>
      <c r="I17" s="180"/>
      <c r="J17" s="180"/>
      <c r="K17" s="180"/>
    </row>
    <row r="18" spans="1:11" ht="38.25" customHeight="1">
      <c r="A18" s="186" t="s">
        <v>609</v>
      </c>
      <c r="B18" s="104" t="s">
        <v>610</v>
      </c>
      <c r="C18" s="189" t="s">
        <v>611</v>
      </c>
      <c r="D18" s="189"/>
      <c r="E18" s="189"/>
      <c r="F18" s="189"/>
      <c r="G18" s="189"/>
      <c r="H18" s="189"/>
      <c r="I18" s="189"/>
      <c r="J18" s="189"/>
      <c r="K18" s="189"/>
    </row>
    <row r="19" spans="1:11" ht="21">
      <c r="A19" s="186" t="s">
        <v>609</v>
      </c>
      <c r="B19" s="190" t="s">
        <v>612</v>
      </c>
      <c r="C19" s="190"/>
      <c r="D19" s="190"/>
      <c r="E19" s="190"/>
      <c r="F19" s="190"/>
      <c r="G19" s="190"/>
      <c r="H19" s="190"/>
      <c r="I19" s="190"/>
      <c r="J19" s="190"/>
      <c r="K19" s="190"/>
    </row>
    <row r="20" spans="1:11" ht="27">
      <c r="A20" s="186" t="s">
        <v>609</v>
      </c>
      <c r="B20" s="105" t="s">
        <v>474</v>
      </c>
      <c r="C20" s="191" t="s">
        <v>475</v>
      </c>
      <c r="D20" s="192"/>
      <c r="E20" s="191" t="s">
        <v>613</v>
      </c>
      <c r="F20" s="193"/>
      <c r="G20" s="192"/>
      <c r="H20" s="105" t="s">
        <v>477</v>
      </c>
      <c r="I20" s="105" t="s">
        <v>478</v>
      </c>
      <c r="J20" s="105" t="s">
        <v>480</v>
      </c>
      <c r="K20" s="105" t="s">
        <v>481</v>
      </c>
    </row>
    <row r="21" spans="1:11" ht="29.25" customHeight="1">
      <c r="A21" s="188" t="s">
        <v>609</v>
      </c>
      <c r="B21" s="106" t="s">
        <v>492</v>
      </c>
      <c r="C21" s="187" t="s">
        <v>614</v>
      </c>
      <c r="D21" s="187" t="s">
        <v>0</v>
      </c>
      <c r="E21" s="187" t="s">
        <v>615</v>
      </c>
      <c r="F21" s="187" t="s">
        <v>0</v>
      </c>
      <c r="G21" s="187" t="s">
        <v>0</v>
      </c>
      <c r="H21" s="107" t="s">
        <v>501</v>
      </c>
      <c r="I21" s="108" t="s">
        <v>616</v>
      </c>
      <c r="J21" s="109" t="s">
        <v>617</v>
      </c>
      <c r="K21" s="110" t="s">
        <v>496</v>
      </c>
    </row>
    <row r="22" spans="1:11" ht="31.5" customHeight="1">
      <c r="A22" s="188" t="s">
        <v>609</v>
      </c>
      <c r="B22" s="106" t="s">
        <v>507</v>
      </c>
      <c r="C22" s="187" t="s">
        <v>618</v>
      </c>
      <c r="D22" s="187"/>
      <c r="E22" s="187" t="s">
        <v>619</v>
      </c>
      <c r="F22" s="187"/>
      <c r="G22" s="187"/>
      <c r="H22" s="107" t="s">
        <v>532</v>
      </c>
      <c r="I22" s="108" t="s">
        <v>620</v>
      </c>
      <c r="J22" s="109" t="s">
        <v>621</v>
      </c>
      <c r="K22" s="110" t="s">
        <v>496</v>
      </c>
    </row>
    <row r="23" spans="1:11" ht="27">
      <c r="A23" s="188" t="s">
        <v>609</v>
      </c>
      <c r="B23" s="106" t="s">
        <v>538</v>
      </c>
      <c r="C23" s="187" t="s">
        <v>622</v>
      </c>
      <c r="D23" s="187"/>
      <c r="E23" s="187" t="s">
        <v>623</v>
      </c>
      <c r="F23" s="187"/>
      <c r="G23" s="187"/>
      <c r="H23" s="107" t="s">
        <v>532</v>
      </c>
      <c r="I23" s="108" t="s">
        <v>624</v>
      </c>
      <c r="J23" s="109" t="s">
        <v>617</v>
      </c>
      <c r="K23" s="110" t="s">
        <v>496</v>
      </c>
    </row>
    <row r="24" spans="1:11" ht="24.95" customHeight="1">
      <c r="A24" s="188" t="s">
        <v>609</v>
      </c>
      <c r="B24" s="106" t="s">
        <v>492</v>
      </c>
      <c r="C24" s="187" t="s">
        <v>614</v>
      </c>
      <c r="D24" s="187"/>
      <c r="E24" s="187" t="s">
        <v>625</v>
      </c>
      <c r="F24" s="187"/>
      <c r="G24" s="187"/>
      <c r="H24" s="107" t="s">
        <v>501</v>
      </c>
      <c r="I24" s="108" t="s">
        <v>626</v>
      </c>
      <c r="J24" s="109" t="s">
        <v>617</v>
      </c>
      <c r="K24" s="110" t="s">
        <v>496</v>
      </c>
    </row>
    <row r="25" spans="1:11" ht="24.95" customHeight="1">
      <c r="A25" s="188" t="s">
        <v>609</v>
      </c>
      <c r="B25" s="106" t="s">
        <v>492</v>
      </c>
      <c r="C25" s="187" t="s">
        <v>627</v>
      </c>
      <c r="D25" s="187"/>
      <c r="E25" s="187" t="s">
        <v>628</v>
      </c>
      <c r="F25" s="187"/>
      <c r="G25" s="187"/>
      <c r="H25" s="107" t="s">
        <v>501</v>
      </c>
      <c r="I25" s="108" t="s">
        <v>626</v>
      </c>
      <c r="J25" s="109" t="s">
        <v>617</v>
      </c>
      <c r="K25" s="110" t="s">
        <v>496</v>
      </c>
    </row>
    <row r="26" spans="1:11" ht="24.95" customHeight="1">
      <c r="A26" s="188" t="s">
        <v>609</v>
      </c>
      <c r="B26" s="106" t="s">
        <v>507</v>
      </c>
      <c r="C26" s="187" t="s">
        <v>618</v>
      </c>
      <c r="D26" s="187"/>
      <c r="E26" s="187" t="s">
        <v>629</v>
      </c>
      <c r="F26" s="187"/>
      <c r="G26" s="187"/>
      <c r="H26" s="107" t="s">
        <v>532</v>
      </c>
      <c r="I26" s="108" t="s">
        <v>624</v>
      </c>
      <c r="J26" s="109" t="s">
        <v>617</v>
      </c>
      <c r="K26" s="110" t="s">
        <v>496</v>
      </c>
    </row>
    <row r="27" spans="1:11" ht="27">
      <c r="A27" s="188" t="s">
        <v>609</v>
      </c>
      <c r="B27" s="106" t="s">
        <v>538</v>
      </c>
      <c r="C27" s="187" t="s">
        <v>622</v>
      </c>
      <c r="D27" s="187"/>
      <c r="E27" s="187" t="s">
        <v>630</v>
      </c>
      <c r="F27" s="187"/>
      <c r="G27" s="187"/>
      <c r="H27" s="107" t="s">
        <v>532</v>
      </c>
      <c r="I27" s="108" t="s">
        <v>624</v>
      </c>
      <c r="J27" s="109" t="s">
        <v>617</v>
      </c>
      <c r="K27" s="110" t="s">
        <v>496</v>
      </c>
    </row>
    <row r="28" spans="1:11" ht="21.75" customHeight="1">
      <c r="A28" s="188" t="s">
        <v>609</v>
      </c>
      <c r="B28" s="106" t="s">
        <v>492</v>
      </c>
      <c r="C28" s="187" t="s">
        <v>627</v>
      </c>
      <c r="D28" s="187"/>
      <c r="E28" s="187" t="s">
        <v>631</v>
      </c>
      <c r="F28" s="187"/>
      <c r="G28" s="187"/>
      <c r="H28" s="107" t="s">
        <v>532</v>
      </c>
      <c r="I28" s="108" t="s">
        <v>624</v>
      </c>
      <c r="J28" s="109" t="s">
        <v>617</v>
      </c>
      <c r="K28" s="110" t="s">
        <v>496</v>
      </c>
    </row>
    <row r="29" spans="1:11" ht="32.25" customHeight="1">
      <c r="A29" s="188" t="s">
        <v>609</v>
      </c>
      <c r="B29" s="106" t="s">
        <v>507</v>
      </c>
      <c r="C29" s="187" t="s">
        <v>618</v>
      </c>
      <c r="D29" s="187"/>
      <c r="E29" s="187" t="s">
        <v>631</v>
      </c>
      <c r="F29" s="187"/>
      <c r="G29" s="187"/>
      <c r="H29" s="107" t="s">
        <v>532</v>
      </c>
      <c r="I29" s="108" t="s">
        <v>624</v>
      </c>
      <c r="J29" s="109" t="s">
        <v>617</v>
      </c>
      <c r="K29" s="110" t="s">
        <v>496</v>
      </c>
    </row>
    <row r="30" spans="1:11" ht="27">
      <c r="A30" s="188" t="s">
        <v>609</v>
      </c>
      <c r="B30" s="106" t="s">
        <v>538</v>
      </c>
      <c r="C30" s="187" t="s">
        <v>622</v>
      </c>
      <c r="D30" s="187"/>
      <c r="E30" s="187" t="s">
        <v>630</v>
      </c>
      <c r="F30" s="187"/>
      <c r="G30" s="187"/>
      <c r="H30" s="107" t="s">
        <v>532</v>
      </c>
      <c r="I30" s="108" t="s">
        <v>624</v>
      </c>
      <c r="J30" s="109" t="s">
        <v>617</v>
      </c>
      <c r="K30" s="110" t="s">
        <v>510</v>
      </c>
    </row>
    <row r="31" spans="1:11" ht="27" customHeight="1">
      <c r="A31" s="188" t="s">
        <v>609</v>
      </c>
      <c r="B31" s="106" t="s">
        <v>492</v>
      </c>
      <c r="C31" s="187" t="s">
        <v>614</v>
      </c>
      <c r="D31" s="187"/>
      <c r="E31" s="187" t="s">
        <v>632</v>
      </c>
      <c r="F31" s="187"/>
      <c r="G31" s="187"/>
      <c r="H31" s="107" t="s">
        <v>501</v>
      </c>
      <c r="I31" s="108" t="s">
        <v>502</v>
      </c>
      <c r="J31" s="109" t="s">
        <v>503</v>
      </c>
      <c r="K31" s="110" t="s">
        <v>510</v>
      </c>
    </row>
    <row r="32" spans="1:11" ht="28.5" customHeight="1">
      <c r="A32" s="104" t="s">
        <v>633</v>
      </c>
      <c r="B32" s="189" t="s">
        <v>0</v>
      </c>
      <c r="C32" s="194"/>
      <c r="D32" s="194"/>
      <c r="E32" s="194"/>
      <c r="F32" s="194"/>
      <c r="G32" s="194"/>
      <c r="H32" s="189"/>
      <c r="I32" s="189"/>
      <c r="J32" s="189"/>
      <c r="K32" s="189"/>
    </row>
  </sheetData>
  <mergeCells count="60">
    <mergeCell ref="C31:D31"/>
    <mergeCell ref="E31:G31"/>
    <mergeCell ref="B32:K32"/>
    <mergeCell ref="C28:D28"/>
    <mergeCell ref="E28:G28"/>
    <mergeCell ref="C29:D29"/>
    <mergeCell ref="E29:G29"/>
    <mergeCell ref="C30:D30"/>
    <mergeCell ref="E30:G30"/>
    <mergeCell ref="E24:G24"/>
    <mergeCell ref="C25:D25"/>
    <mergeCell ref="E25:G25"/>
    <mergeCell ref="C27:D27"/>
    <mergeCell ref="E27:G27"/>
    <mergeCell ref="C17:F17"/>
    <mergeCell ref="G17:K17"/>
    <mergeCell ref="C26:D26"/>
    <mergeCell ref="E26:G26"/>
    <mergeCell ref="A18:A31"/>
    <mergeCell ref="C18:K18"/>
    <mergeCell ref="B19:K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G13:K13"/>
    <mergeCell ref="C15:F15"/>
    <mergeCell ref="G15:K15"/>
    <mergeCell ref="C16:F16"/>
    <mergeCell ref="G16:K16"/>
    <mergeCell ref="C14:F14"/>
    <mergeCell ref="G14:K14"/>
    <mergeCell ref="A7:B17"/>
    <mergeCell ref="C7:F7"/>
    <mergeCell ref="G7:K7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A4:B6"/>
    <mergeCell ref="C4:C5"/>
    <mergeCell ref="D4:G4"/>
    <mergeCell ref="H4:K4"/>
    <mergeCell ref="A1:K1"/>
    <mergeCell ref="A2:K2"/>
    <mergeCell ref="A3:B3"/>
    <mergeCell ref="C3:I3"/>
    <mergeCell ref="J3:K3"/>
  </mergeCells>
  <phoneticPr fontId="14" type="noConversion"/>
  <pageMargins left="0.7" right="0.7" top="0.75" bottom="0.75" header="0.3" footer="0.3"/>
  <pageSetup paperSize="9"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F41"/>
  <sheetViews>
    <sheetView workbookViewId="0">
      <pane ySplit="5" topLeftCell="A27" activePane="bottomLeft" state="frozen"/>
      <selection pane="bottomLeft" activeCell="C40" sqref="C40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C1" s="6"/>
      <c r="D1" s="7"/>
      <c r="E1" s="5" t="s">
        <v>95</v>
      </c>
      <c r="F1" s="8" t="s">
        <v>169</v>
      </c>
    </row>
    <row r="2" spans="1:6" ht="22.9" customHeight="1">
      <c r="A2" s="7"/>
      <c r="B2" s="111" t="s">
        <v>170</v>
      </c>
      <c r="C2" s="111"/>
      <c r="D2" s="111"/>
      <c r="E2" s="111"/>
      <c r="F2" s="8"/>
    </row>
    <row r="3" spans="1:6" ht="19.5" customHeight="1">
      <c r="A3" s="9"/>
      <c r="B3" s="17" t="s">
        <v>171</v>
      </c>
      <c r="C3" s="10"/>
      <c r="D3" s="10"/>
      <c r="E3" s="11" t="s">
        <v>172</v>
      </c>
      <c r="F3" s="12"/>
    </row>
    <row r="4" spans="1:6" ht="24.4" customHeight="1">
      <c r="A4" s="13"/>
      <c r="B4" s="112" t="s">
        <v>173</v>
      </c>
      <c r="C4" s="112"/>
      <c r="D4" s="112" t="s">
        <v>174</v>
      </c>
      <c r="E4" s="112"/>
      <c r="F4" s="15"/>
    </row>
    <row r="5" spans="1:6" ht="24.4" customHeight="1">
      <c r="A5" s="13"/>
      <c r="B5" s="14" t="s">
        <v>175</v>
      </c>
      <c r="C5" s="14" t="s">
        <v>176</v>
      </c>
      <c r="D5" s="14" t="s">
        <v>175</v>
      </c>
      <c r="E5" s="14" t="s">
        <v>176</v>
      </c>
      <c r="F5" s="15"/>
    </row>
    <row r="6" spans="1:6" ht="22.9" customHeight="1">
      <c r="A6" s="113"/>
      <c r="B6" s="17" t="s">
        <v>96</v>
      </c>
      <c r="C6" s="18">
        <v>4942715.8600000003</v>
      </c>
      <c r="D6" s="17" t="s">
        <v>97</v>
      </c>
      <c r="E6" s="18"/>
      <c r="F6" s="19"/>
    </row>
    <row r="7" spans="1:6" ht="22.9" customHeight="1">
      <c r="A7" s="113"/>
      <c r="B7" s="17" t="s">
        <v>98</v>
      </c>
      <c r="C7" s="18"/>
      <c r="D7" s="17" t="s">
        <v>99</v>
      </c>
      <c r="E7" s="18"/>
      <c r="F7" s="19"/>
    </row>
    <row r="8" spans="1:6" ht="22.9" customHeight="1">
      <c r="A8" s="113"/>
      <c r="B8" s="17" t="s">
        <v>100</v>
      </c>
      <c r="C8" s="18"/>
      <c r="D8" s="17" t="s">
        <v>101</v>
      </c>
      <c r="E8" s="18"/>
      <c r="F8" s="19"/>
    </row>
    <row r="9" spans="1:6" ht="22.9" customHeight="1">
      <c r="A9" s="113"/>
      <c r="B9" s="17" t="s">
        <v>102</v>
      </c>
      <c r="C9" s="18"/>
      <c r="D9" s="17" t="s">
        <v>103</v>
      </c>
      <c r="E9" s="18"/>
      <c r="F9" s="19"/>
    </row>
    <row r="10" spans="1:6" ht="22.9" customHeight="1">
      <c r="A10" s="113"/>
      <c r="B10" s="17" t="s">
        <v>104</v>
      </c>
      <c r="C10" s="18"/>
      <c r="D10" s="17" t="s">
        <v>105</v>
      </c>
      <c r="E10" s="18"/>
      <c r="F10" s="19"/>
    </row>
    <row r="11" spans="1:6" ht="22.9" customHeight="1">
      <c r="A11" s="113"/>
      <c r="B11" s="17" t="s">
        <v>106</v>
      </c>
      <c r="C11" s="18"/>
      <c r="D11" s="17" t="s">
        <v>107</v>
      </c>
      <c r="E11" s="18"/>
      <c r="F11" s="19"/>
    </row>
    <row r="12" spans="1:6" ht="22.9" customHeight="1">
      <c r="A12" s="113"/>
      <c r="B12" s="17" t="s">
        <v>0</v>
      </c>
      <c r="C12" s="18"/>
      <c r="D12" s="17" t="s">
        <v>108</v>
      </c>
      <c r="E12" s="18"/>
      <c r="F12" s="19"/>
    </row>
    <row r="13" spans="1:6" ht="22.9" customHeight="1">
      <c r="A13" s="113"/>
      <c r="B13" s="17" t="s">
        <v>0</v>
      </c>
      <c r="C13" s="18"/>
      <c r="D13" s="17" t="s">
        <v>109</v>
      </c>
      <c r="E13" s="18">
        <v>4734147.6100000003</v>
      </c>
      <c r="F13" s="19"/>
    </row>
    <row r="14" spans="1:6" ht="22.9" customHeight="1">
      <c r="A14" s="113"/>
      <c r="B14" s="17" t="s">
        <v>0</v>
      </c>
      <c r="C14" s="18"/>
      <c r="D14" s="17" t="s">
        <v>110</v>
      </c>
      <c r="E14" s="18"/>
      <c r="F14" s="19"/>
    </row>
    <row r="15" spans="1:6" ht="22.9" customHeight="1">
      <c r="A15" s="113"/>
      <c r="B15" s="17" t="s">
        <v>0</v>
      </c>
      <c r="C15" s="18"/>
      <c r="D15" s="17" t="s">
        <v>111</v>
      </c>
      <c r="E15" s="18">
        <v>76520.25</v>
      </c>
      <c r="F15" s="19"/>
    </row>
    <row r="16" spans="1:6" ht="22.9" customHeight="1">
      <c r="A16" s="113"/>
      <c r="B16" s="17" t="s">
        <v>0</v>
      </c>
      <c r="C16" s="18"/>
      <c r="D16" s="17" t="s">
        <v>112</v>
      </c>
      <c r="E16" s="18"/>
      <c r="F16" s="19"/>
    </row>
    <row r="17" spans="1:6" ht="22.9" customHeight="1">
      <c r="A17" s="113"/>
      <c r="B17" s="17" t="s">
        <v>0</v>
      </c>
      <c r="C17" s="18"/>
      <c r="D17" s="17" t="s">
        <v>113</v>
      </c>
      <c r="E17" s="18"/>
      <c r="F17" s="19"/>
    </row>
    <row r="18" spans="1:6" ht="22.9" customHeight="1">
      <c r="A18" s="113"/>
      <c r="B18" s="17" t="s">
        <v>0</v>
      </c>
      <c r="C18" s="18"/>
      <c r="D18" s="17" t="s">
        <v>114</v>
      </c>
      <c r="E18" s="18"/>
      <c r="F18" s="19"/>
    </row>
    <row r="19" spans="1:6" ht="22.9" customHeight="1">
      <c r="A19" s="113"/>
      <c r="B19" s="17" t="s">
        <v>0</v>
      </c>
      <c r="C19" s="18"/>
      <c r="D19" s="17" t="s">
        <v>115</v>
      </c>
      <c r="E19" s="18"/>
      <c r="F19" s="19"/>
    </row>
    <row r="20" spans="1:6" ht="22.9" customHeight="1">
      <c r="A20" s="113"/>
      <c r="B20" s="17" t="s">
        <v>0</v>
      </c>
      <c r="C20" s="18"/>
      <c r="D20" s="17" t="s">
        <v>116</v>
      </c>
      <c r="E20" s="18"/>
      <c r="F20" s="19"/>
    </row>
    <row r="21" spans="1:6" ht="22.9" customHeight="1">
      <c r="A21" s="113"/>
      <c r="B21" s="17" t="s">
        <v>0</v>
      </c>
      <c r="C21" s="18"/>
      <c r="D21" s="17" t="s">
        <v>117</v>
      </c>
      <c r="E21" s="18"/>
      <c r="F21" s="19"/>
    </row>
    <row r="22" spans="1:6" ht="22.9" customHeight="1">
      <c r="A22" s="113"/>
      <c r="B22" s="17" t="s">
        <v>0</v>
      </c>
      <c r="C22" s="18"/>
      <c r="D22" s="17" t="s">
        <v>118</v>
      </c>
      <c r="E22" s="18"/>
      <c r="F22" s="19"/>
    </row>
    <row r="23" spans="1:6" ht="22.9" customHeight="1">
      <c r="A23" s="113"/>
      <c r="B23" s="17" t="s">
        <v>0</v>
      </c>
      <c r="C23" s="18"/>
      <c r="D23" s="17" t="s">
        <v>119</v>
      </c>
      <c r="E23" s="18"/>
      <c r="F23" s="19"/>
    </row>
    <row r="24" spans="1:6" ht="22.9" customHeight="1">
      <c r="A24" s="113"/>
      <c r="B24" s="17" t="s">
        <v>0</v>
      </c>
      <c r="C24" s="18"/>
      <c r="D24" s="17" t="s">
        <v>120</v>
      </c>
      <c r="E24" s="18"/>
      <c r="F24" s="19"/>
    </row>
    <row r="25" spans="1:6" ht="22.9" customHeight="1">
      <c r="A25" s="113"/>
      <c r="B25" s="17" t="s">
        <v>0</v>
      </c>
      <c r="C25" s="18"/>
      <c r="D25" s="17" t="s">
        <v>121</v>
      </c>
      <c r="E25" s="18">
        <v>132048</v>
      </c>
      <c r="F25" s="19"/>
    </row>
    <row r="26" spans="1:6" ht="22.9" customHeight="1">
      <c r="A26" s="113"/>
      <c r="B26" s="17" t="s">
        <v>0</v>
      </c>
      <c r="C26" s="18"/>
      <c r="D26" s="17" t="s">
        <v>122</v>
      </c>
      <c r="E26" s="18"/>
      <c r="F26" s="19"/>
    </row>
    <row r="27" spans="1:6" ht="22.9" customHeight="1">
      <c r="A27" s="113"/>
      <c r="B27" s="17" t="s">
        <v>0</v>
      </c>
      <c r="C27" s="18"/>
      <c r="D27" s="17" t="s">
        <v>123</v>
      </c>
      <c r="E27" s="18"/>
      <c r="F27" s="19"/>
    </row>
    <row r="28" spans="1:6" ht="22.9" customHeight="1">
      <c r="A28" s="113"/>
      <c r="B28" s="17" t="s">
        <v>0</v>
      </c>
      <c r="C28" s="18"/>
      <c r="D28" s="17" t="s">
        <v>124</v>
      </c>
      <c r="E28" s="18"/>
      <c r="F28" s="19"/>
    </row>
    <row r="29" spans="1:6" ht="22.9" customHeight="1">
      <c r="A29" s="113"/>
      <c r="B29" s="17" t="s">
        <v>0</v>
      </c>
      <c r="C29" s="18"/>
      <c r="D29" s="17" t="s">
        <v>125</v>
      </c>
      <c r="E29" s="18"/>
      <c r="F29" s="19"/>
    </row>
    <row r="30" spans="1:6" ht="22.9" customHeight="1">
      <c r="A30" s="113"/>
      <c r="B30" s="17" t="s">
        <v>0</v>
      </c>
      <c r="C30" s="18"/>
      <c r="D30" s="17" t="s">
        <v>126</v>
      </c>
      <c r="E30" s="18"/>
      <c r="F30" s="19"/>
    </row>
    <row r="31" spans="1:6" ht="22.9" customHeight="1">
      <c r="A31" s="113"/>
      <c r="B31" s="17" t="s">
        <v>0</v>
      </c>
      <c r="C31" s="18"/>
      <c r="D31" s="17" t="s">
        <v>127</v>
      </c>
      <c r="E31" s="18"/>
      <c r="F31" s="19"/>
    </row>
    <row r="32" spans="1:6" ht="22.9" customHeight="1">
      <c r="A32" s="113"/>
      <c r="B32" s="17" t="s">
        <v>0</v>
      </c>
      <c r="C32" s="18"/>
      <c r="D32" s="17" t="s">
        <v>128</v>
      </c>
      <c r="E32" s="18"/>
      <c r="F32" s="19"/>
    </row>
    <row r="33" spans="1:6" ht="22.9" customHeight="1">
      <c r="A33" s="113"/>
      <c r="B33" s="17" t="s">
        <v>0</v>
      </c>
      <c r="C33" s="18"/>
      <c r="D33" s="17" t="s">
        <v>129</v>
      </c>
      <c r="E33" s="18"/>
      <c r="F33" s="19"/>
    </row>
    <row r="34" spans="1:6" ht="22.9" customHeight="1">
      <c r="A34" s="113"/>
      <c r="B34" s="17" t="s">
        <v>0</v>
      </c>
      <c r="C34" s="18"/>
      <c r="D34" s="17" t="s">
        <v>130</v>
      </c>
      <c r="E34" s="18"/>
      <c r="F34" s="19"/>
    </row>
    <row r="35" spans="1:6" ht="22.9" customHeight="1">
      <c r="A35" s="113"/>
      <c r="B35" s="17" t="s">
        <v>0</v>
      </c>
      <c r="C35" s="18"/>
      <c r="D35" s="17" t="s">
        <v>131</v>
      </c>
      <c r="E35" s="18"/>
      <c r="F35" s="19"/>
    </row>
    <row r="36" spans="1:6" ht="22.9" customHeight="1">
      <c r="A36" s="20"/>
      <c r="B36" s="21" t="s">
        <v>132</v>
      </c>
      <c r="C36" s="22">
        <v>4942715.8600000003</v>
      </c>
      <c r="D36" s="21" t="s">
        <v>133</v>
      </c>
      <c r="E36" s="22">
        <f>E13+E15+E25</f>
        <v>4942715.8600000003</v>
      </c>
      <c r="F36" s="23"/>
    </row>
    <row r="37" spans="1:6" ht="22.9" customHeight="1">
      <c r="A37" s="16"/>
      <c r="B37" s="17" t="s">
        <v>177</v>
      </c>
      <c r="C37" s="18"/>
      <c r="D37" s="17" t="s">
        <v>178</v>
      </c>
      <c r="E37" s="18"/>
      <c r="F37" s="24"/>
    </row>
    <row r="38" spans="1:6" ht="22.9" customHeight="1">
      <c r="A38" s="25"/>
      <c r="B38" s="17" t="s">
        <v>179</v>
      </c>
      <c r="C38" s="18"/>
      <c r="D38" s="17" t="s">
        <v>180</v>
      </c>
      <c r="E38" s="18"/>
      <c r="F38" s="24"/>
    </row>
    <row r="39" spans="1:6" ht="22.9" customHeight="1">
      <c r="A39" s="25"/>
      <c r="B39" s="26"/>
      <c r="C39" s="26"/>
      <c r="D39" s="17" t="s">
        <v>181</v>
      </c>
      <c r="E39" s="18"/>
      <c r="F39" s="24"/>
    </row>
    <row r="40" spans="1:6" ht="22.9" customHeight="1">
      <c r="A40" s="27"/>
      <c r="B40" s="21" t="s">
        <v>182</v>
      </c>
      <c r="C40" s="22">
        <f>C36</f>
        <v>4942715.8600000003</v>
      </c>
      <c r="D40" s="21" t="s">
        <v>183</v>
      </c>
      <c r="E40" s="22">
        <f>E36</f>
        <v>4942715.8600000003</v>
      </c>
      <c r="F40" s="28"/>
    </row>
    <row r="41" spans="1:6" ht="9.75" customHeight="1">
      <c r="A41" s="29"/>
      <c r="B41" s="29"/>
      <c r="C41" s="30"/>
      <c r="D41" s="30"/>
      <c r="E41" s="29"/>
      <c r="F41" s="31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8D63-49F1-45E9-B4DA-0321FE8B5FE3}">
  <sheetPr>
    <tabColor theme="0" tint="-0.14999847407452621"/>
  </sheetPr>
  <dimension ref="A1:T26"/>
  <sheetViews>
    <sheetView workbookViewId="0">
      <selection activeCell="E23" sqref="E23"/>
    </sheetView>
  </sheetViews>
  <sheetFormatPr defaultRowHeight="13.5"/>
  <cols>
    <col min="5" max="5" width="14.5" customWidth="1"/>
    <col min="6" max="6" width="9.75" bestFit="1" customWidth="1"/>
    <col min="8" max="8" width="13" customWidth="1"/>
  </cols>
  <sheetData>
    <row r="1" spans="1:20" ht="13.5" customHeight="1">
      <c r="A1" s="57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70"/>
      <c r="T1" s="72" t="s">
        <v>184</v>
      </c>
    </row>
    <row r="2" spans="1:20" ht="24.75" customHeight="1">
      <c r="A2" s="122" t="s">
        <v>185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1:20" ht="13.5" customHeight="1">
      <c r="A3" s="58" t="s">
        <v>0</v>
      </c>
      <c r="B3" s="58"/>
      <c r="C3" s="58"/>
      <c r="D3" s="58"/>
      <c r="E3" s="58"/>
      <c r="F3" s="57"/>
      <c r="G3" s="57"/>
      <c r="H3" s="57"/>
      <c r="I3" s="57"/>
      <c r="J3" s="61"/>
      <c r="K3" s="61"/>
      <c r="L3" s="61"/>
      <c r="M3" s="61"/>
      <c r="N3" s="61"/>
      <c r="O3" s="61"/>
      <c r="P3" s="61"/>
      <c r="Q3" s="61"/>
      <c r="R3" s="61"/>
      <c r="S3" s="71"/>
      <c r="T3" s="73" t="s">
        <v>285</v>
      </c>
    </row>
    <row r="4" spans="1:20" ht="13.5" customHeight="1">
      <c r="A4" s="123" t="s">
        <v>175</v>
      </c>
      <c r="B4" s="124"/>
      <c r="C4" s="124"/>
      <c r="D4" s="124"/>
      <c r="E4" s="125"/>
      <c r="F4" s="126" t="s">
        <v>186</v>
      </c>
      <c r="G4" s="129" t="s">
        <v>187</v>
      </c>
      <c r="H4" s="129" t="s">
        <v>188</v>
      </c>
      <c r="I4" s="129" t="s">
        <v>189</v>
      </c>
      <c r="J4" s="129" t="s">
        <v>190</v>
      </c>
      <c r="K4" s="132" t="s">
        <v>191</v>
      </c>
      <c r="L4" s="133"/>
      <c r="M4" s="116" t="s">
        <v>286</v>
      </c>
      <c r="N4" s="119" t="s">
        <v>287</v>
      </c>
      <c r="O4" s="120"/>
      <c r="P4" s="120"/>
      <c r="Q4" s="120"/>
      <c r="R4" s="121"/>
      <c r="S4" s="126" t="s">
        <v>192</v>
      </c>
      <c r="T4" s="129" t="s">
        <v>195</v>
      </c>
    </row>
    <row r="5" spans="1:20" ht="13.5" customHeight="1">
      <c r="A5" s="123" t="s">
        <v>207</v>
      </c>
      <c r="B5" s="124"/>
      <c r="C5" s="135"/>
      <c r="D5" s="136" t="s">
        <v>196</v>
      </c>
      <c r="E5" s="137" t="s">
        <v>288</v>
      </c>
      <c r="F5" s="127"/>
      <c r="G5" s="130"/>
      <c r="H5" s="130"/>
      <c r="I5" s="130"/>
      <c r="J5" s="130"/>
      <c r="K5" s="138" t="s">
        <v>267</v>
      </c>
      <c r="L5" s="129" t="s">
        <v>289</v>
      </c>
      <c r="M5" s="117"/>
      <c r="N5" s="114" t="s">
        <v>233</v>
      </c>
      <c r="O5" s="114" t="s">
        <v>193</v>
      </c>
      <c r="P5" s="114" t="s">
        <v>194</v>
      </c>
      <c r="Q5" s="114" t="s">
        <v>290</v>
      </c>
      <c r="R5" s="114" t="s">
        <v>291</v>
      </c>
      <c r="S5" s="127"/>
      <c r="T5" s="130"/>
    </row>
    <row r="6" spans="1:20" ht="36.75" customHeight="1">
      <c r="A6" s="59" t="s">
        <v>208</v>
      </c>
      <c r="B6" s="62" t="s">
        <v>209</v>
      </c>
      <c r="C6" s="63" t="s">
        <v>210</v>
      </c>
      <c r="D6" s="134"/>
      <c r="E6" s="137"/>
      <c r="F6" s="128"/>
      <c r="G6" s="131"/>
      <c r="H6" s="131"/>
      <c r="I6" s="131"/>
      <c r="J6" s="131"/>
      <c r="K6" s="139"/>
      <c r="L6" s="115"/>
      <c r="M6" s="118"/>
      <c r="N6" s="131"/>
      <c r="O6" s="115"/>
      <c r="P6" s="115"/>
      <c r="Q6" s="115"/>
      <c r="R6" s="115"/>
      <c r="S6" s="134"/>
      <c r="T6" s="115"/>
    </row>
    <row r="7" spans="1:20" ht="24.95" customHeight="1">
      <c r="A7" s="60" t="s">
        <v>0</v>
      </c>
      <c r="B7" s="60" t="s">
        <v>0</v>
      </c>
      <c r="C7" s="60" t="s">
        <v>0</v>
      </c>
      <c r="D7" s="60" t="s">
        <v>0</v>
      </c>
      <c r="E7" s="60" t="s">
        <v>186</v>
      </c>
      <c r="F7" s="75">
        <f>H7</f>
        <v>4947987.9400000004</v>
      </c>
      <c r="G7" s="76"/>
      <c r="H7" s="76">
        <f>H8+H21</f>
        <v>4947987.9400000004</v>
      </c>
      <c r="I7" s="64">
        <v>0</v>
      </c>
      <c r="J7" s="65">
        <v>0</v>
      </c>
      <c r="K7" s="66">
        <v>0</v>
      </c>
      <c r="L7" s="67"/>
      <c r="M7" s="67"/>
      <c r="N7" s="68"/>
      <c r="O7" s="66"/>
      <c r="P7" s="67"/>
      <c r="Q7" s="67"/>
      <c r="R7" s="69"/>
      <c r="S7" s="66">
        <v>0</v>
      </c>
      <c r="T7" s="74"/>
    </row>
    <row r="8" spans="1:20" ht="24.95" customHeight="1">
      <c r="A8" s="60" t="s">
        <v>0</v>
      </c>
      <c r="B8" s="60" t="s">
        <v>0</v>
      </c>
      <c r="C8" s="60" t="s">
        <v>0</v>
      </c>
      <c r="D8" s="60" t="s">
        <v>304</v>
      </c>
      <c r="E8" s="60" t="s">
        <v>292</v>
      </c>
      <c r="F8" s="75">
        <f t="shared" ref="F8:F26" si="0">H8</f>
        <v>4467036.9800000004</v>
      </c>
      <c r="G8" s="76"/>
      <c r="H8" s="76">
        <f>H9+H10+H11+H12+H13+H14+H15+H16+H17+H18+H19+H20</f>
        <v>4467036.9800000004</v>
      </c>
      <c r="I8" s="64">
        <v>0</v>
      </c>
      <c r="J8" s="65">
        <v>0</v>
      </c>
      <c r="K8" s="66">
        <v>0</v>
      </c>
      <c r="L8" s="67"/>
      <c r="M8" s="67"/>
      <c r="N8" s="68"/>
      <c r="O8" s="66"/>
      <c r="P8" s="67"/>
      <c r="Q8" s="67"/>
      <c r="R8" s="69"/>
      <c r="S8" s="66">
        <v>0</v>
      </c>
      <c r="T8" s="74"/>
    </row>
    <row r="9" spans="1:20" ht="24.95" customHeight="1">
      <c r="A9" s="60" t="s">
        <v>211</v>
      </c>
      <c r="B9" s="60" t="s">
        <v>212</v>
      </c>
      <c r="C9" s="60" t="s">
        <v>212</v>
      </c>
      <c r="D9" s="60" t="s">
        <v>305</v>
      </c>
      <c r="E9" s="60" t="s">
        <v>293</v>
      </c>
      <c r="F9" s="75">
        <f t="shared" si="0"/>
        <v>78579.839999999997</v>
      </c>
      <c r="G9" s="76"/>
      <c r="H9" s="76">
        <v>78579.839999999997</v>
      </c>
      <c r="I9" s="64">
        <v>0</v>
      </c>
      <c r="J9" s="65">
        <v>0</v>
      </c>
      <c r="K9" s="66">
        <v>0</v>
      </c>
      <c r="L9" s="67"/>
      <c r="M9" s="67"/>
      <c r="N9" s="68"/>
      <c r="O9" s="66"/>
      <c r="P9" s="67"/>
      <c r="Q9" s="67"/>
      <c r="R9" s="69"/>
      <c r="S9" s="66">
        <v>0</v>
      </c>
      <c r="T9" s="74"/>
    </row>
    <row r="10" spans="1:20" ht="24.95" customHeight="1">
      <c r="A10" s="60" t="s">
        <v>211</v>
      </c>
      <c r="B10" s="60" t="s">
        <v>212</v>
      </c>
      <c r="C10" s="60" t="s">
        <v>213</v>
      </c>
      <c r="D10" s="60" t="s">
        <v>305</v>
      </c>
      <c r="E10" s="60" t="s">
        <v>294</v>
      </c>
      <c r="F10" s="75">
        <f t="shared" si="0"/>
        <v>44562</v>
      </c>
      <c r="G10" s="76"/>
      <c r="H10" s="76">
        <v>44562</v>
      </c>
      <c r="I10" s="64">
        <v>0</v>
      </c>
      <c r="J10" s="65">
        <v>0</v>
      </c>
      <c r="K10" s="66">
        <v>0</v>
      </c>
      <c r="L10" s="67"/>
      <c r="M10" s="67"/>
      <c r="N10" s="68"/>
      <c r="O10" s="66"/>
      <c r="P10" s="67"/>
      <c r="Q10" s="67"/>
      <c r="R10" s="69"/>
      <c r="S10" s="66">
        <v>0</v>
      </c>
      <c r="T10" s="74"/>
    </row>
    <row r="11" spans="1:20" ht="24.95" customHeight="1">
      <c r="A11" s="60" t="s">
        <v>307</v>
      </c>
      <c r="B11" s="60" t="s">
        <v>308</v>
      </c>
      <c r="C11" s="60" t="s">
        <v>309</v>
      </c>
      <c r="D11" s="60" t="s">
        <v>310</v>
      </c>
      <c r="E11" s="60" t="s">
        <v>311</v>
      </c>
      <c r="F11" s="75">
        <f t="shared" si="0"/>
        <v>653400</v>
      </c>
      <c r="G11" s="76"/>
      <c r="H11" s="76">
        <v>653400</v>
      </c>
      <c r="I11" s="64"/>
      <c r="J11" s="65"/>
      <c r="K11" s="66"/>
      <c r="L11" s="67"/>
      <c r="M11" s="67"/>
      <c r="N11" s="68"/>
      <c r="O11" s="66"/>
      <c r="P11" s="67"/>
      <c r="Q11" s="67"/>
      <c r="R11" s="69"/>
      <c r="S11" s="66"/>
      <c r="T11" s="74"/>
    </row>
    <row r="12" spans="1:20" ht="24.95" customHeight="1">
      <c r="A12" s="60" t="s">
        <v>307</v>
      </c>
      <c r="B12" s="60" t="s">
        <v>308</v>
      </c>
      <c r="C12" s="60" t="s">
        <v>309</v>
      </c>
      <c r="D12" s="60" t="s">
        <v>310</v>
      </c>
      <c r="E12" s="60" t="s">
        <v>311</v>
      </c>
      <c r="F12" s="75">
        <f t="shared" si="0"/>
        <v>277958.40000000002</v>
      </c>
      <c r="G12" s="76"/>
      <c r="H12" s="76">
        <v>277958.40000000002</v>
      </c>
      <c r="I12" s="64"/>
      <c r="J12" s="65"/>
      <c r="K12" s="66"/>
      <c r="L12" s="67"/>
      <c r="M12" s="67"/>
      <c r="N12" s="68"/>
      <c r="O12" s="66"/>
      <c r="P12" s="67"/>
      <c r="Q12" s="67"/>
      <c r="R12" s="69"/>
      <c r="S12" s="66"/>
      <c r="T12" s="74"/>
    </row>
    <row r="13" spans="1:20" ht="24.95" customHeight="1">
      <c r="A13" s="60" t="s">
        <v>211</v>
      </c>
      <c r="B13" s="60" t="s">
        <v>214</v>
      </c>
      <c r="C13" s="60" t="s">
        <v>212</v>
      </c>
      <c r="D13" s="60" t="s">
        <v>305</v>
      </c>
      <c r="E13" s="60" t="s">
        <v>295</v>
      </c>
      <c r="F13" s="75">
        <f t="shared" si="0"/>
        <v>238000</v>
      </c>
      <c r="G13" s="76"/>
      <c r="H13" s="76">
        <v>238000</v>
      </c>
      <c r="I13" s="64">
        <v>0</v>
      </c>
      <c r="J13" s="65">
        <v>0</v>
      </c>
      <c r="K13" s="66">
        <v>0</v>
      </c>
      <c r="L13" s="67"/>
      <c r="M13" s="67"/>
      <c r="N13" s="68"/>
      <c r="O13" s="66"/>
      <c r="P13" s="67"/>
      <c r="Q13" s="67"/>
      <c r="R13" s="69"/>
      <c r="S13" s="66">
        <v>0</v>
      </c>
      <c r="T13" s="74"/>
    </row>
    <row r="14" spans="1:20" ht="24.95" customHeight="1">
      <c r="A14" s="60" t="s">
        <v>211</v>
      </c>
      <c r="B14" s="60" t="s">
        <v>214</v>
      </c>
      <c r="C14" s="60" t="s">
        <v>212</v>
      </c>
      <c r="D14" s="60" t="s">
        <v>305</v>
      </c>
      <c r="E14" s="60" t="s">
        <v>295</v>
      </c>
      <c r="F14" s="75">
        <f t="shared" si="0"/>
        <v>663520</v>
      </c>
      <c r="G14" s="76"/>
      <c r="H14" s="76">
        <v>663520</v>
      </c>
      <c r="I14" s="64"/>
      <c r="J14" s="65"/>
      <c r="K14" s="66"/>
      <c r="L14" s="67"/>
      <c r="M14" s="67"/>
      <c r="N14" s="68"/>
      <c r="O14" s="66"/>
      <c r="P14" s="67"/>
      <c r="Q14" s="67"/>
      <c r="R14" s="69"/>
      <c r="S14" s="66"/>
      <c r="T14" s="74"/>
    </row>
    <row r="15" spans="1:20" ht="24.95" customHeight="1">
      <c r="A15" s="60" t="s">
        <v>211</v>
      </c>
      <c r="B15" s="60" t="s">
        <v>216</v>
      </c>
      <c r="C15" s="60" t="s">
        <v>217</v>
      </c>
      <c r="D15" s="60" t="s">
        <v>305</v>
      </c>
      <c r="E15" s="60" t="s">
        <v>296</v>
      </c>
      <c r="F15" s="75">
        <f t="shared" si="0"/>
        <v>1624000</v>
      </c>
      <c r="G15" s="76"/>
      <c r="H15" s="76">
        <v>1624000</v>
      </c>
      <c r="I15" s="64">
        <v>0</v>
      </c>
      <c r="J15" s="65">
        <v>0</v>
      </c>
      <c r="K15" s="66">
        <v>0</v>
      </c>
      <c r="L15" s="67"/>
      <c r="M15" s="67"/>
      <c r="N15" s="68"/>
      <c r="O15" s="66"/>
      <c r="P15" s="67"/>
      <c r="Q15" s="67"/>
      <c r="R15" s="69"/>
      <c r="S15" s="66">
        <v>0</v>
      </c>
      <c r="T15" s="74"/>
    </row>
    <row r="16" spans="1:20" ht="24.95" customHeight="1">
      <c r="A16" s="60" t="s">
        <v>307</v>
      </c>
      <c r="B16" s="60" t="s">
        <v>312</v>
      </c>
      <c r="C16" s="60" t="s">
        <v>313</v>
      </c>
      <c r="D16" s="60" t="s">
        <v>314</v>
      </c>
      <c r="E16" s="60" t="s">
        <v>315</v>
      </c>
      <c r="F16" s="75">
        <f t="shared" si="0"/>
        <v>6500</v>
      </c>
      <c r="G16" s="76"/>
      <c r="H16" s="76">
        <v>6500</v>
      </c>
      <c r="I16" s="64"/>
      <c r="J16" s="65"/>
      <c r="K16" s="66"/>
      <c r="L16" s="67"/>
      <c r="M16" s="67"/>
      <c r="N16" s="68"/>
      <c r="O16" s="66"/>
      <c r="P16" s="67"/>
      <c r="Q16" s="67"/>
      <c r="R16" s="69"/>
      <c r="S16" s="66"/>
      <c r="T16" s="74"/>
    </row>
    <row r="17" spans="1:20" ht="24.95" customHeight="1">
      <c r="A17" s="60" t="s">
        <v>211</v>
      </c>
      <c r="B17" s="60" t="s">
        <v>216</v>
      </c>
      <c r="C17" s="60" t="s">
        <v>212</v>
      </c>
      <c r="D17" s="60" t="s">
        <v>305</v>
      </c>
      <c r="E17" s="60" t="s">
        <v>297</v>
      </c>
      <c r="F17" s="75">
        <f t="shared" si="0"/>
        <v>147399.56</v>
      </c>
      <c r="G17" s="76"/>
      <c r="H17" s="76">
        <v>147399.56</v>
      </c>
      <c r="I17" s="64">
        <v>0</v>
      </c>
      <c r="J17" s="65">
        <v>0</v>
      </c>
      <c r="K17" s="66">
        <v>0</v>
      </c>
      <c r="L17" s="67"/>
      <c r="M17" s="67"/>
      <c r="N17" s="68"/>
      <c r="O17" s="66"/>
      <c r="P17" s="67"/>
      <c r="Q17" s="67"/>
      <c r="R17" s="69"/>
      <c r="S17" s="66">
        <v>0</v>
      </c>
      <c r="T17" s="74"/>
    </row>
    <row r="18" spans="1:20" ht="24.95" customHeight="1">
      <c r="A18" s="60" t="s">
        <v>211</v>
      </c>
      <c r="B18" s="60" t="s">
        <v>219</v>
      </c>
      <c r="C18" s="60" t="s">
        <v>217</v>
      </c>
      <c r="D18" s="60" t="s">
        <v>305</v>
      </c>
      <c r="E18" s="60" t="s">
        <v>298</v>
      </c>
      <c r="F18" s="75">
        <f t="shared" si="0"/>
        <v>602664.13</v>
      </c>
      <c r="G18" s="76"/>
      <c r="H18" s="76">
        <v>602664.13</v>
      </c>
      <c r="I18" s="64">
        <v>0</v>
      </c>
      <c r="J18" s="65">
        <v>0</v>
      </c>
      <c r="K18" s="66">
        <v>0</v>
      </c>
      <c r="L18" s="67"/>
      <c r="M18" s="67"/>
      <c r="N18" s="68"/>
      <c r="O18" s="66"/>
      <c r="P18" s="67"/>
      <c r="Q18" s="67"/>
      <c r="R18" s="69"/>
      <c r="S18" s="66">
        <v>0</v>
      </c>
      <c r="T18" s="74"/>
    </row>
    <row r="19" spans="1:20" ht="24.95" customHeight="1">
      <c r="A19" s="60" t="s">
        <v>220</v>
      </c>
      <c r="B19" s="60" t="s">
        <v>221</v>
      </c>
      <c r="C19" s="60" t="s">
        <v>217</v>
      </c>
      <c r="D19" s="60" t="s">
        <v>305</v>
      </c>
      <c r="E19" s="60" t="s">
        <v>299</v>
      </c>
      <c r="F19" s="75">
        <f t="shared" si="0"/>
        <v>46801.05</v>
      </c>
      <c r="G19" s="76"/>
      <c r="H19" s="76">
        <v>46801.05</v>
      </c>
      <c r="I19" s="64">
        <v>0</v>
      </c>
      <c r="J19" s="65">
        <v>0</v>
      </c>
      <c r="K19" s="66">
        <v>0</v>
      </c>
      <c r="L19" s="67"/>
      <c r="M19" s="67"/>
      <c r="N19" s="68"/>
      <c r="O19" s="66"/>
      <c r="P19" s="67"/>
      <c r="Q19" s="67"/>
      <c r="R19" s="69"/>
      <c r="S19" s="66">
        <v>0</v>
      </c>
      <c r="T19" s="74"/>
    </row>
    <row r="20" spans="1:20" ht="24.95" customHeight="1">
      <c r="A20" s="60" t="s">
        <v>222</v>
      </c>
      <c r="B20" s="60" t="s">
        <v>218</v>
      </c>
      <c r="C20" s="60" t="s">
        <v>217</v>
      </c>
      <c r="D20" s="60" t="s">
        <v>305</v>
      </c>
      <c r="E20" s="60" t="s">
        <v>300</v>
      </c>
      <c r="F20" s="75">
        <f t="shared" si="0"/>
        <v>83652</v>
      </c>
      <c r="G20" s="76"/>
      <c r="H20" s="76">
        <v>83652</v>
      </c>
      <c r="I20" s="64">
        <v>0</v>
      </c>
      <c r="J20" s="65">
        <v>0</v>
      </c>
      <c r="K20" s="66">
        <v>0</v>
      </c>
      <c r="L20" s="67"/>
      <c r="M20" s="67"/>
      <c r="N20" s="68"/>
      <c r="O20" s="66"/>
      <c r="P20" s="67"/>
      <c r="Q20" s="67"/>
      <c r="R20" s="69"/>
      <c r="S20" s="66">
        <v>0</v>
      </c>
      <c r="T20" s="74"/>
    </row>
    <row r="21" spans="1:20" ht="24.95" customHeight="1">
      <c r="A21" s="60" t="s">
        <v>0</v>
      </c>
      <c r="B21" s="60" t="s">
        <v>0</v>
      </c>
      <c r="C21" s="60" t="s">
        <v>0</v>
      </c>
      <c r="D21" s="60" t="s">
        <v>200</v>
      </c>
      <c r="E21" s="60" t="s">
        <v>301</v>
      </c>
      <c r="F21" s="75">
        <f t="shared" si="0"/>
        <v>480950.96</v>
      </c>
      <c r="G21" s="76"/>
      <c r="H21" s="76">
        <f>H22+H23+H24+H25+H26</f>
        <v>480950.96</v>
      </c>
      <c r="I21" s="64">
        <v>0</v>
      </c>
      <c r="J21" s="65">
        <v>0</v>
      </c>
      <c r="K21" s="66">
        <v>0</v>
      </c>
      <c r="L21" s="67"/>
      <c r="M21" s="67"/>
      <c r="N21" s="68"/>
      <c r="O21" s="66"/>
      <c r="P21" s="67"/>
      <c r="Q21" s="67"/>
      <c r="R21" s="69"/>
      <c r="S21" s="66">
        <v>0</v>
      </c>
      <c r="T21" s="74"/>
    </row>
    <row r="22" spans="1:20" ht="24.95" customHeight="1">
      <c r="A22" s="60" t="s">
        <v>211</v>
      </c>
      <c r="B22" s="60" t="s">
        <v>212</v>
      </c>
      <c r="C22" s="60" t="s">
        <v>212</v>
      </c>
      <c r="D22" s="60" t="s">
        <v>306</v>
      </c>
      <c r="E22" s="60" t="s">
        <v>293</v>
      </c>
      <c r="F22" s="75">
        <f t="shared" si="0"/>
        <v>45844.639999999999</v>
      </c>
      <c r="G22" s="76"/>
      <c r="H22" s="76">
        <v>45844.639999999999</v>
      </c>
      <c r="I22" s="64">
        <v>0</v>
      </c>
      <c r="J22" s="65">
        <v>0</v>
      </c>
      <c r="K22" s="66">
        <v>0</v>
      </c>
      <c r="L22" s="67"/>
      <c r="M22" s="67"/>
      <c r="N22" s="68"/>
      <c r="O22" s="66"/>
      <c r="P22" s="67"/>
      <c r="Q22" s="67"/>
      <c r="R22" s="69"/>
      <c r="S22" s="66">
        <v>0</v>
      </c>
      <c r="T22" s="74"/>
    </row>
    <row r="23" spans="1:20" ht="24.95" customHeight="1">
      <c r="A23" s="60" t="s">
        <v>211</v>
      </c>
      <c r="B23" s="60" t="s">
        <v>212</v>
      </c>
      <c r="C23" s="60" t="s">
        <v>213</v>
      </c>
      <c r="D23" s="60" t="s">
        <v>306</v>
      </c>
      <c r="E23" s="60" t="s">
        <v>294</v>
      </c>
      <c r="F23" s="75">
        <f t="shared" si="0"/>
        <v>22922.32</v>
      </c>
      <c r="G23" s="76"/>
      <c r="H23" s="76">
        <v>22922.32</v>
      </c>
      <c r="I23" s="64">
        <v>0</v>
      </c>
      <c r="J23" s="65">
        <v>0</v>
      </c>
      <c r="K23" s="66">
        <v>0</v>
      </c>
      <c r="L23" s="67"/>
      <c r="M23" s="67"/>
      <c r="N23" s="68"/>
      <c r="O23" s="66"/>
      <c r="P23" s="67"/>
      <c r="Q23" s="67"/>
      <c r="R23" s="69"/>
      <c r="S23" s="66">
        <v>0</v>
      </c>
      <c r="T23" s="74"/>
    </row>
    <row r="24" spans="1:20" ht="24.95" customHeight="1">
      <c r="A24" s="60" t="s">
        <v>211</v>
      </c>
      <c r="B24" s="60" t="s">
        <v>219</v>
      </c>
      <c r="C24" s="60" t="s">
        <v>223</v>
      </c>
      <c r="D24" s="60" t="s">
        <v>306</v>
      </c>
      <c r="E24" s="60" t="s">
        <v>302</v>
      </c>
      <c r="F24" s="75">
        <f t="shared" si="0"/>
        <v>334068.8</v>
      </c>
      <c r="G24" s="76"/>
      <c r="H24" s="76">
        <v>334068.8</v>
      </c>
      <c r="I24" s="64">
        <v>0</v>
      </c>
      <c r="J24" s="65">
        <v>0</v>
      </c>
      <c r="K24" s="66">
        <v>0</v>
      </c>
      <c r="L24" s="67"/>
      <c r="M24" s="67"/>
      <c r="N24" s="68"/>
      <c r="O24" s="66"/>
      <c r="P24" s="67"/>
      <c r="Q24" s="67"/>
      <c r="R24" s="69"/>
      <c r="S24" s="66">
        <v>0</v>
      </c>
      <c r="T24" s="74"/>
    </row>
    <row r="25" spans="1:20" ht="24.95" customHeight="1">
      <c r="A25" s="60" t="s">
        <v>220</v>
      </c>
      <c r="B25" s="60" t="s">
        <v>221</v>
      </c>
      <c r="C25" s="60" t="s">
        <v>218</v>
      </c>
      <c r="D25" s="60" t="s">
        <v>306</v>
      </c>
      <c r="E25" s="60" t="s">
        <v>303</v>
      </c>
      <c r="F25" s="75">
        <f t="shared" si="0"/>
        <v>29719.200000000001</v>
      </c>
      <c r="G25" s="76"/>
      <c r="H25" s="76">
        <v>29719.200000000001</v>
      </c>
      <c r="I25" s="64">
        <v>0</v>
      </c>
      <c r="J25" s="65">
        <v>0</v>
      </c>
      <c r="K25" s="66">
        <v>0</v>
      </c>
      <c r="L25" s="67"/>
      <c r="M25" s="67"/>
      <c r="N25" s="68"/>
      <c r="O25" s="66"/>
      <c r="P25" s="67"/>
      <c r="Q25" s="67"/>
      <c r="R25" s="69"/>
      <c r="S25" s="66">
        <v>0</v>
      </c>
      <c r="T25" s="74"/>
    </row>
    <row r="26" spans="1:20" ht="24.95" customHeight="1">
      <c r="A26" s="60" t="s">
        <v>222</v>
      </c>
      <c r="B26" s="60" t="s">
        <v>218</v>
      </c>
      <c r="C26" s="60" t="s">
        <v>217</v>
      </c>
      <c r="D26" s="60" t="s">
        <v>306</v>
      </c>
      <c r="E26" s="60" t="s">
        <v>300</v>
      </c>
      <c r="F26" s="75">
        <f t="shared" si="0"/>
        <v>48396</v>
      </c>
      <c r="G26" s="76"/>
      <c r="H26" s="76">
        <v>48396</v>
      </c>
      <c r="I26" s="64">
        <v>0</v>
      </c>
      <c r="J26" s="65">
        <v>0</v>
      </c>
      <c r="K26" s="66">
        <v>0</v>
      </c>
      <c r="L26" s="67"/>
      <c r="M26" s="67"/>
      <c r="N26" s="68"/>
      <c r="O26" s="66"/>
      <c r="P26" s="67"/>
      <c r="Q26" s="67"/>
      <c r="R26" s="69"/>
      <c r="S26" s="66">
        <v>0</v>
      </c>
      <c r="T26" s="74"/>
    </row>
  </sheetData>
  <mergeCells count="22">
    <mergeCell ref="A2:T2"/>
    <mergeCell ref="A4:E4"/>
    <mergeCell ref="F4:F6"/>
    <mergeCell ref="G4:G6"/>
    <mergeCell ref="H4:H6"/>
    <mergeCell ref="I4:I6"/>
    <mergeCell ref="J4:J6"/>
    <mergeCell ref="K4:L4"/>
    <mergeCell ref="S4:S6"/>
    <mergeCell ref="T4:T6"/>
    <mergeCell ref="A5:C5"/>
    <mergeCell ref="D5:D6"/>
    <mergeCell ref="E5:E6"/>
    <mergeCell ref="K5:K6"/>
    <mergeCell ref="L5:L6"/>
    <mergeCell ref="N5:N6"/>
    <mergeCell ref="O5:O6"/>
    <mergeCell ref="P5:P6"/>
    <mergeCell ref="Q5:Q6"/>
    <mergeCell ref="R5:R6"/>
    <mergeCell ref="M4:M6"/>
    <mergeCell ref="N4:R4"/>
  </mergeCells>
  <phoneticPr fontId="14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L26"/>
  <sheetViews>
    <sheetView workbookViewId="0">
      <pane ySplit="6" topLeftCell="A7" activePane="bottomLeft" state="frozen"/>
      <selection pane="bottomLeft" activeCell="H7" sqref="H7:I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32"/>
      <c r="B1" s="141"/>
      <c r="C1" s="141"/>
      <c r="D1" s="141"/>
      <c r="E1" s="6"/>
      <c r="F1" s="6"/>
      <c r="G1" s="33"/>
      <c r="H1" s="33"/>
      <c r="I1" s="33"/>
      <c r="J1" s="33"/>
      <c r="K1" s="34" t="s">
        <v>201</v>
      </c>
      <c r="L1" s="16"/>
    </row>
    <row r="2" spans="1:12" ht="22.9" customHeight="1">
      <c r="A2" s="32"/>
      <c r="B2" s="142" t="s">
        <v>202</v>
      </c>
      <c r="C2" s="142"/>
      <c r="D2" s="142"/>
      <c r="E2" s="142"/>
      <c r="F2" s="142"/>
      <c r="G2" s="142"/>
      <c r="H2" s="142"/>
      <c r="I2" s="142"/>
      <c r="J2" s="142"/>
      <c r="K2" s="142"/>
      <c r="L2" s="16" t="s">
        <v>169</v>
      </c>
    </row>
    <row r="3" spans="1:12" ht="19.5" customHeight="1">
      <c r="A3" s="35"/>
      <c r="B3" s="143" t="s">
        <v>171</v>
      </c>
      <c r="C3" s="143"/>
      <c r="D3" s="143"/>
      <c r="E3" s="143"/>
      <c r="F3" s="143"/>
      <c r="G3" s="35"/>
      <c r="H3" s="35"/>
      <c r="I3" s="36"/>
      <c r="J3" s="36"/>
      <c r="K3" s="37" t="s">
        <v>172</v>
      </c>
      <c r="L3" s="38"/>
    </row>
    <row r="4" spans="1:12" ht="24.4" customHeight="1">
      <c r="A4" s="16"/>
      <c r="B4" s="144" t="s">
        <v>175</v>
      </c>
      <c r="C4" s="144"/>
      <c r="D4" s="144"/>
      <c r="E4" s="144"/>
      <c r="F4" s="144"/>
      <c r="G4" s="144" t="s">
        <v>186</v>
      </c>
      <c r="H4" s="144" t="s">
        <v>203</v>
      </c>
      <c r="I4" s="144" t="s">
        <v>204</v>
      </c>
      <c r="J4" s="144" t="s">
        <v>205</v>
      </c>
      <c r="K4" s="144" t="s">
        <v>206</v>
      </c>
      <c r="L4" s="44"/>
    </row>
    <row r="5" spans="1:12" ht="24.4" customHeight="1">
      <c r="A5" s="39"/>
      <c r="B5" s="144" t="s">
        <v>207</v>
      </c>
      <c r="C5" s="144"/>
      <c r="D5" s="144"/>
      <c r="E5" s="144" t="s">
        <v>196</v>
      </c>
      <c r="F5" s="144" t="s">
        <v>197</v>
      </c>
      <c r="G5" s="144"/>
      <c r="H5" s="144"/>
      <c r="I5" s="144"/>
      <c r="J5" s="144"/>
      <c r="K5" s="144"/>
      <c r="L5" s="44"/>
    </row>
    <row r="6" spans="1:12" ht="24.4" customHeight="1">
      <c r="A6" s="39"/>
      <c r="B6" s="49" t="s">
        <v>208</v>
      </c>
      <c r="C6" s="49" t="s">
        <v>209</v>
      </c>
      <c r="D6" s="49" t="s">
        <v>210</v>
      </c>
      <c r="E6" s="144"/>
      <c r="F6" s="144"/>
      <c r="G6" s="144"/>
      <c r="H6" s="144"/>
      <c r="I6" s="144"/>
      <c r="J6" s="144"/>
      <c r="K6" s="144"/>
      <c r="L6" s="19"/>
    </row>
    <row r="7" spans="1:12" ht="22.9" customHeight="1">
      <c r="A7" s="20"/>
      <c r="B7" s="40"/>
      <c r="C7" s="40"/>
      <c r="D7" s="40"/>
      <c r="E7" s="40"/>
      <c r="F7" s="40" t="s">
        <v>198</v>
      </c>
      <c r="G7" s="41">
        <f>H7+I7</f>
        <v>4942715.8599999994</v>
      </c>
      <c r="H7" s="41">
        <v>1331937.8999999999</v>
      </c>
      <c r="I7" s="41">
        <f>I8</f>
        <v>3610777.96</v>
      </c>
      <c r="J7" s="41"/>
      <c r="K7" s="41"/>
      <c r="L7" s="23"/>
    </row>
    <row r="8" spans="1:12" ht="22.9" customHeight="1">
      <c r="A8" s="39"/>
      <c r="B8" s="42"/>
      <c r="C8" s="42"/>
      <c r="D8" s="42"/>
      <c r="E8" s="42"/>
      <c r="F8" s="42" t="s">
        <v>0</v>
      </c>
      <c r="G8" s="43">
        <f>G9+G20</f>
        <v>4942715.8600000003</v>
      </c>
      <c r="H8" s="43">
        <v>1331937.8999999999</v>
      </c>
      <c r="I8" s="43">
        <f>I9</f>
        <v>3610777.96</v>
      </c>
      <c r="J8" s="43"/>
      <c r="K8" s="43"/>
      <c r="L8" s="44"/>
    </row>
    <row r="9" spans="1:12" ht="22.9" customHeight="1">
      <c r="A9" s="39"/>
      <c r="B9" s="42"/>
      <c r="C9" s="42"/>
      <c r="D9" s="42"/>
      <c r="E9" s="42"/>
      <c r="F9" s="42" t="s">
        <v>20</v>
      </c>
      <c r="G9" s="43">
        <v>4461764.9000000004</v>
      </c>
      <c r="H9" s="43">
        <v>850986.94</v>
      </c>
      <c r="I9" s="43">
        <f>I12+I13+I14+I15+I16</f>
        <v>3610777.96</v>
      </c>
      <c r="J9" s="43"/>
      <c r="K9" s="43"/>
      <c r="L9" s="44"/>
    </row>
    <row r="10" spans="1:12" ht="22.9" customHeight="1">
      <c r="A10" s="140"/>
      <c r="B10" s="42" t="s">
        <v>211</v>
      </c>
      <c r="C10" s="42" t="s">
        <v>212</v>
      </c>
      <c r="D10" s="42" t="s">
        <v>212</v>
      </c>
      <c r="E10" s="42" t="s">
        <v>199</v>
      </c>
      <c r="F10" s="42" t="s">
        <v>1</v>
      </c>
      <c r="G10" s="43">
        <v>78579.839999999997</v>
      </c>
      <c r="H10" s="45">
        <v>78579.839999999997</v>
      </c>
      <c r="I10" s="45"/>
      <c r="J10" s="45"/>
      <c r="K10" s="45"/>
      <c r="L10" s="19"/>
    </row>
    <row r="11" spans="1:12" ht="22.9" customHeight="1">
      <c r="A11" s="140"/>
      <c r="B11" s="42" t="s">
        <v>211</v>
      </c>
      <c r="C11" s="42" t="s">
        <v>212</v>
      </c>
      <c r="D11" s="42" t="s">
        <v>213</v>
      </c>
      <c r="E11" s="42" t="s">
        <v>199</v>
      </c>
      <c r="F11" s="42" t="s">
        <v>2</v>
      </c>
      <c r="G11" s="43">
        <v>39289.919999999998</v>
      </c>
      <c r="H11" s="45">
        <v>39289.919999999998</v>
      </c>
      <c r="I11" s="45"/>
      <c r="J11" s="45"/>
      <c r="K11" s="45"/>
      <c r="L11" s="19"/>
    </row>
    <row r="12" spans="1:12" ht="22.9" customHeight="1">
      <c r="A12" s="140"/>
      <c r="B12" s="42" t="s">
        <v>211</v>
      </c>
      <c r="C12" s="42" t="s">
        <v>214</v>
      </c>
      <c r="D12" s="42" t="s">
        <v>215</v>
      </c>
      <c r="E12" s="42" t="s">
        <v>199</v>
      </c>
      <c r="F12" s="42" t="s">
        <v>3</v>
      </c>
      <c r="G12" s="43">
        <v>931358.4</v>
      </c>
      <c r="H12" s="45"/>
      <c r="I12" s="45">
        <v>931358.4</v>
      </c>
      <c r="J12" s="45"/>
      <c r="K12" s="45"/>
      <c r="L12" s="19"/>
    </row>
    <row r="13" spans="1:12" ht="22.9" customHeight="1">
      <c r="A13" s="140"/>
      <c r="B13" s="42" t="s">
        <v>211</v>
      </c>
      <c r="C13" s="42" t="s">
        <v>214</v>
      </c>
      <c r="D13" s="42" t="s">
        <v>212</v>
      </c>
      <c r="E13" s="42" t="s">
        <v>199</v>
      </c>
      <c r="F13" s="42" t="s">
        <v>4</v>
      </c>
      <c r="G13" s="43">
        <v>901520</v>
      </c>
      <c r="H13" s="45"/>
      <c r="I13" s="45">
        <v>901520</v>
      </c>
      <c r="J13" s="45"/>
      <c r="K13" s="45"/>
      <c r="L13" s="19"/>
    </row>
    <row r="14" spans="1:12" ht="22.9" customHeight="1">
      <c r="A14" s="140"/>
      <c r="B14" s="42" t="s">
        <v>211</v>
      </c>
      <c r="C14" s="42" t="s">
        <v>216</v>
      </c>
      <c r="D14" s="42" t="s">
        <v>217</v>
      </c>
      <c r="E14" s="42" t="s">
        <v>199</v>
      </c>
      <c r="F14" s="42" t="s">
        <v>5</v>
      </c>
      <c r="G14" s="43">
        <v>1624000</v>
      </c>
      <c r="H14" s="45"/>
      <c r="I14" s="45">
        <v>1624000</v>
      </c>
      <c r="J14" s="45"/>
      <c r="K14" s="45"/>
      <c r="L14" s="19"/>
    </row>
    <row r="15" spans="1:12" ht="22.9" customHeight="1">
      <c r="A15" s="140"/>
      <c r="B15" s="42" t="s">
        <v>211</v>
      </c>
      <c r="C15" s="42" t="s">
        <v>216</v>
      </c>
      <c r="D15" s="42" t="s">
        <v>218</v>
      </c>
      <c r="E15" s="42" t="s">
        <v>199</v>
      </c>
      <c r="F15" s="42" t="s">
        <v>6</v>
      </c>
      <c r="G15" s="43">
        <v>6500</v>
      </c>
      <c r="H15" s="45"/>
      <c r="I15" s="45">
        <v>6500</v>
      </c>
      <c r="J15" s="45"/>
      <c r="K15" s="45"/>
      <c r="L15" s="19"/>
    </row>
    <row r="16" spans="1:12" ht="22.9" customHeight="1">
      <c r="A16" s="140"/>
      <c r="B16" s="42" t="s">
        <v>211</v>
      </c>
      <c r="C16" s="42" t="s">
        <v>216</v>
      </c>
      <c r="D16" s="42" t="s">
        <v>212</v>
      </c>
      <c r="E16" s="42" t="s">
        <v>199</v>
      </c>
      <c r="F16" s="42" t="s">
        <v>7</v>
      </c>
      <c r="G16" s="43">
        <v>147399.56</v>
      </c>
      <c r="H16" s="45"/>
      <c r="I16" s="45">
        <v>147399.56</v>
      </c>
      <c r="J16" s="45"/>
      <c r="K16" s="45"/>
      <c r="L16" s="19"/>
    </row>
    <row r="17" spans="1:12" ht="22.9" customHeight="1">
      <c r="A17" s="140"/>
      <c r="B17" s="42" t="s">
        <v>211</v>
      </c>
      <c r="C17" s="42" t="s">
        <v>219</v>
      </c>
      <c r="D17" s="42" t="s">
        <v>217</v>
      </c>
      <c r="E17" s="42" t="s">
        <v>199</v>
      </c>
      <c r="F17" s="42" t="s">
        <v>8</v>
      </c>
      <c r="G17" s="43">
        <v>602664.13</v>
      </c>
      <c r="H17" s="45">
        <v>602664.13</v>
      </c>
      <c r="I17" s="45"/>
      <c r="J17" s="45"/>
      <c r="K17" s="45"/>
      <c r="L17" s="19"/>
    </row>
    <row r="18" spans="1:12" ht="22.9" customHeight="1">
      <c r="A18" s="140"/>
      <c r="B18" s="42" t="s">
        <v>220</v>
      </c>
      <c r="C18" s="42" t="s">
        <v>221</v>
      </c>
      <c r="D18" s="42" t="s">
        <v>217</v>
      </c>
      <c r="E18" s="42" t="s">
        <v>199</v>
      </c>
      <c r="F18" s="42" t="s">
        <v>91</v>
      </c>
      <c r="G18" s="43">
        <v>46801.05</v>
      </c>
      <c r="H18" s="45">
        <v>46801.05</v>
      </c>
      <c r="I18" s="45"/>
      <c r="J18" s="45"/>
      <c r="K18" s="45"/>
      <c r="L18" s="19"/>
    </row>
    <row r="19" spans="1:12" ht="22.9" customHeight="1">
      <c r="A19" s="140"/>
      <c r="B19" s="42" t="s">
        <v>222</v>
      </c>
      <c r="C19" s="42" t="s">
        <v>218</v>
      </c>
      <c r="D19" s="42" t="s">
        <v>217</v>
      </c>
      <c r="E19" s="42" t="s">
        <v>199</v>
      </c>
      <c r="F19" s="42" t="s">
        <v>10</v>
      </c>
      <c r="G19" s="43">
        <v>83652</v>
      </c>
      <c r="H19" s="45">
        <v>83652</v>
      </c>
      <c r="I19" s="45"/>
      <c r="J19" s="45"/>
      <c r="K19" s="45"/>
      <c r="L19" s="19"/>
    </row>
    <row r="20" spans="1:12" ht="22.9" customHeight="1">
      <c r="B20" s="42"/>
      <c r="C20" s="42"/>
      <c r="D20" s="42"/>
      <c r="E20" s="42"/>
      <c r="F20" s="42" t="s">
        <v>72</v>
      </c>
      <c r="G20" s="43">
        <v>480950.96</v>
      </c>
      <c r="H20" s="43">
        <v>480950.96</v>
      </c>
      <c r="I20" s="43"/>
      <c r="J20" s="43"/>
      <c r="K20" s="43"/>
      <c r="L20" s="44"/>
    </row>
    <row r="21" spans="1:12" ht="22.9" customHeight="1">
      <c r="A21" s="140"/>
      <c r="B21" s="42" t="s">
        <v>211</v>
      </c>
      <c r="C21" s="42" t="s">
        <v>212</v>
      </c>
      <c r="D21" s="42" t="s">
        <v>212</v>
      </c>
      <c r="E21" s="42" t="s">
        <v>200</v>
      </c>
      <c r="F21" s="42" t="s">
        <v>92</v>
      </c>
      <c r="G21" s="43">
        <v>45844.639999999999</v>
      </c>
      <c r="H21" s="45">
        <v>45844.639999999999</v>
      </c>
      <c r="I21" s="45"/>
      <c r="J21" s="45"/>
      <c r="K21" s="45"/>
      <c r="L21" s="19"/>
    </row>
    <row r="22" spans="1:12" ht="22.9" customHeight="1">
      <c r="A22" s="140"/>
      <c r="B22" s="42" t="s">
        <v>211</v>
      </c>
      <c r="C22" s="42" t="s">
        <v>212</v>
      </c>
      <c r="D22" s="42" t="s">
        <v>213</v>
      </c>
      <c r="E22" s="42" t="s">
        <v>200</v>
      </c>
      <c r="F22" s="42" t="s">
        <v>93</v>
      </c>
      <c r="G22" s="43">
        <v>22922.32</v>
      </c>
      <c r="H22" s="45">
        <v>22922.32</v>
      </c>
      <c r="I22" s="45"/>
      <c r="J22" s="45"/>
      <c r="K22" s="45"/>
      <c r="L22" s="19"/>
    </row>
    <row r="23" spans="1:12" ht="22.9" customHeight="1">
      <c r="A23" s="140"/>
      <c r="B23" s="42" t="s">
        <v>211</v>
      </c>
      <c r="C23" s="42" t="s">
        <v>219</v>
      </c>
      <c r="D23" s="42" t="s">
        <v>223</v>
      </c>
      <c r="E23" s="42" t="s">
        <v>200</v>
      </c>
      <c r="F23" s="42" t="s">
        <v>94</v>
      </c>
      <c r="G23" s="43">
        <v>334068.8</v>
      </c>
      <c r="H23" s="45">
        <v>334068.8</v>
      </c>
      <c r="I23" s="45"/>
      <c r="J23" s="45"/>
      <c r="K23" s="45"/>
      <c r="L23" s="19"/>
    </row>
    <row r="24" spans="1:12" ht="22.9" customHeight="1">
      <c r="A24" s="140"/>
      <c r="B24" s="42" t="s">
        <v>220</v>
      </c>
      <c r="C24" s="42" t="s">
        <v>221</v>
      </c>
      <c r="D24" s="42" t="s">
        <v>218</v>
      </c>
      <c r="E24" s="42" t="s">
        <v>200</v>
      </c>
      <c r="F24" s="42" t="s">
        <v>9</v>
      </c>
      <c r="G24" s="43">
        <v>29719.200000000001</v>
      </c>
      <c r="H24" s="45">
        <v>29719.200000000001</v>
      </c>
      <c r="I24" s="45"/>
      <c r="J24" s="45"/>
      <c r="K24" s="45"/>
      <c r="L24" s="19"/>
    </row>
    <row r="25" spans="1:12" ht="22.9" customHeight="1">
      <c r="A25" s="140"/>
      <c r="B25" s="42" t="s">
        <v>222</v>
      </c>
      <c r="C25" s="42" t="s">
        <v>218</v>
      </c>
      <c r="D25" s="42" t="s">
        <v>217</v>
      </c>
      <c r="E25" s="42" t="s">
        <v>200</v>
      </c>
      <c r="F25" s="42" t="s">
        <v>10</v>
      </c>
      <c r="G25" s="43">
        <v>48396</v>
      </c>
      <c r="H25" s="45">
        <v>48396</v>
      </c>
      <c r="I25" s="45"/>
      <c r="J25" s="45"/>
      <c r="K25" s="45"/>
      <c r="L25" s="19"/>
    </row>
    <row r="26" spans="1:12" ht="9.75" customHeight="1">
      <c r="A26" s="46"/>
      <c r="B26" s="47"/>
      <c r="C26" s="47"/>
      <c r="D26" s="47"/>
      <c r="E26" s="47"/>
      <c r="F26" s="46"/>
      <c r="G26" s="46"/>
      <c r="H26" s="46"/>
      <c r="I26" s="46"/>
      <c r="J26" s="47"/>
      <c r="K26" s="47"/>
      <c r="L26" s="48"/>
    </row>
  </sheetData>
  <mergeCells count="14">
    <mergeCell ref="A10:A19"/>
    <mergeCell ref="A21:A2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I34"/>
  <sheetViews>
    <sheetView workbookViewId="0">
      <pane ySplit="5" topLeftCell="A15" activePane="bottomLeft" state="frozen"/>
      <selection pane="bottomLeft" activeCell="F14" sqref="F14:F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7"/>
      <c r="D1" s="7"/>
      <c r="E1" s="6"/>
      <c r="F1" s="6"/>
      <c r="G1" s="6"/>
      <c r="H1" s="50" t="s">
        <v>134</v>
      </c>
      <c r="I1" s="8" t="s">
        <v>169</v>
      </c>
    </row>
    <row r="2" spans="1:9" ht="22.9" customHeight="1">
      <c r="A2" s="7"/>
      <c r="B2" s="111" t="s">
        <v>224</v>
      </c>
      <c r="C2" s="111"/>
      <c r="D2" s="111"/>
      <c r="E2" s="111"/>
      <c r="F2" s="111"/>
      <c r="G2" s="111"/>
      <c r="H2" s="111"/>
      <c r="I2" s="8"/>
    </row>
    <row r="3" spans="1:9" ht="19.5" customHeight="1">
      <c r="A3" s="9"/>
      <c r="B3" s="143" t="s">
        <v>171</v>
      </c>
      <c r="C3" s="143"/>
      <c r="D3" s="10"/>
      <c r="E3" s="10"/>
      <c r="F3" s="10"/>
      <c r="G3" s="10"/>
      <c r="H3" s="11" t="s">
        <v>172</v>
      </c>
      <c r="I3" s="12"/>
    </row>
    <row r="4" spans="1:9" ht="24.4" customHeight="1">
      <c r="A4" s="13"/>
      <c r="B4" s="112" t="s">
        <v>173</v>
      </c>
      <c r="C4" s="112"/>
      <c r="D4" s="112" t="s">
        <v>174</v>
      </c>
      <c r="E4" s="112"/>
      <c r="F4" s="112"/>
      <c r="G4" s="112"/>
      <c r="H4" s="112"/>
      <c r="I4" s="15"/>
    </row>
    <row r="5" spans="1:9" ht="24.4" customHeight="1">
      <c r="A5" s="13"/>
      <c r="B5" s="14" t="s">
        <v>175</v>
      </c>
      <c r="C5" s="14" t="s">
        <v>176</v>
      </c>
      <c r="D5" s="14" t="s">
        <v>175</v>
      </c>
      <c r="E5" s="14" t="s">
        <v>186</v>
      </c>
      <c r="F5" s="14" t="s">
        <v>225</v>
      </c>
      <c r="G5" s="14" t="s">
        <v>226</v>
      </c>
      <c r="H5" s="14" t="s">
        <v>227</v>
      </c>
      <c r="I5" s="15"/>
    </row>
    <row r="6" spans="1:9" ht="22.9" customHeight="1">
      <c r="A6" s="16"/>
      <c r="B6" s="17" t="s">
        <v>228</v>
      </c>
      <c r="C6" s="18">
        <v>4942715.8600000003</v>
      </c>
      <c r="D6" s="17" t="s">
        <v>229</v>
      </c>
      <c r="E6" s="18">
        <f>F6</f>
        <v>4942715.8600000003</v>
      </c>
      <c r="F6" s="18">
        <f>F14+F16+F26</f>
        <v>4942715.8600000003</v>
      </c>
      <c r="G6" s="18"/>
      <c r="H6" s="18"/>
      <c r="I6" s="19"/>
    </row>
    <row r="7" spans="1:9" ht="22.9" customHeight="1">
      <c r="A7" s="113"/>
      <c r="B7" s="17" t="s">
        <v>135</v>
      </c>
      <c r="C7" s="18">
        <v>4942715.8600000003</v>
      </c>
      <c r="D7" s="17" t="s">
        <v>136</v>
      </c>
      <c r="E7" s="18"/>
      <c r="F7" s="18"/>
      <c r="G7" s="18"/>
      <c r="H7" s="18"/>
      <c r="I7" s="19"/>
    </row>
    <row r="8" spans="1:9" ht="22.9" customHeight="1">
      <c r="A8" s="113"/>
      <c r="B8" s="17" t="s">
        <v>137</v>
      </c>
      <c r="C8" s="18"/>
      <c r="D8" s="17" t="s">
        <v>138</v>
      </c>
      <c r="E8" s="18"/>
      <c r="F8" s="18"/>
      <c r="G8" s="18"/>
      <c r="H8" s="18"/>
      <c r="I8" s="19"/>
    </row>
    <row r="9" spans="1:9" ht="22.9" customHeight="1">
      <c r="A9" s="113"/>
      <c r="B9" s="17" t="s">
        <v>139</v>
      </c>
      <c r="C9" s="18"/>
      <c r="D9" s="17" t="s">
        <v>140</v>
      </c>
      <c r="E9" s="18"/>
      <c r="F9" s="18"/>
      <c r="G9" s="18"/>
      <c r="H9" s="18"/>
      <c r="I9" s="19"/>
    </row>
    <row r="10" spans="1:9" ht="22.9" customHeight="1">
      <c r="A10" s="16"/>
      <c r="B10" s="17" t="s">
        <v>230</v>
      </c>
      <c r="C10" s="18"/>
      <c r="D10" s="17" t="s">
        <v>141</v>
      </c>
      <c r="E10" s="18"/>
      <c r="F10" s="18"/>
      <c r="G10" s="18"/>
      <c r="H10" s="18"/>
      <c r="I10" s="19"/>
    </row>
    <row r="11" spans="1:9" ht="22.9" customHeight="1">
      <c r="A11" s="113"/>
      <c r="B11" s="17" t="s">
        <v>142</v>
      </c>
      <c r="C11" s="18"/>
      <c r="D11" s="17" t="s">
        <v>143</v>
      </c>
      <c r="E11" s="18"/>
      <c r="F11" s="18"/>
      <c r="G11" s="18"/>
      <c r="H11" s="18"/>
      <c r="I11" s="19"/>
    </row>
    <row r="12" spans="1:9" ht="22.9" customHeight="1">
      <c r="A12" s="113"/>
      <c r="B12" s="17" t="s">
        <v>144</v>
      </c>
      <c r="C12" s="18"/>
      <c r="D12" s="17" t="s">
        <v>145</v>
      </c>
      <c r="E12" s="18"/>
      <c r="F12" s="18"/>
      <c r="G12" s="18"/>
      <c r="H12" s="18"/>
      <c r="I12" s="19"/>
    </row>
    <row r="13" spans="1:9" ht="22.9" customHeight="1">
      <c r="A13" s="113"/>
      <c r="B13" s="17" t="s">
        <v>146</v>
      </c>
      <c r="C13" s="18"/>
      <c r="D13" s="17" t="s">
        <v>147</v>
      </c>
      <c r="E13" s="18"/>
      <c r="F13" s="18"/>
      <c r="G13" s="18"/>
      <c r="H13" s="18"/>
      <c r="I13" s="19"/>
    </row>
    <row r="14" spans="1:9" ht="22.9" customHeight="1">
      <c r="A14" s="113"/>
      <c r="B14" s="17" t="s">
        <v>30</v>
      </c>
      <c r="C14" s="18"/>
      <c r="D14" s="17" t="s">
        <v>148</v>
      </c>
      <c r="E14" s="18">
        <f>F14</f>
        <v>4734147.6100000003</v>
      </c>
      <c r="F14" s="18">
        <v>4734147.6100000003</v>
      </c>
      <c r="G14" s="18"/>
      <c r="H14" s="18"/>
      <c r="I14" s="19"/>
    </row>
    <row r="15" spans="1:9" ht="22.9" customHeight="1">
      <c r="A15" s="113"/>
      <c r="B15" s="17" t="s">
        <v>30</v>
      </c>
      <c r="C15" s="18"/>
      <c r="D15" s="17" t="s">
        <v>149</v>
      </c>
      <c r="E15" s="18"/>
      <c r="F15" s="18"/>
      <c r="G15" s="18"/>
      <c r="H15" s="18"/>
      <c r="I15" s="19"/>
    </row>
    <row r="16" spans="1:9" ht="22.9" customHeight="1">
      <c r="A16" s="113"/>
      <c r="B16" s="17" t="s">
        <v>30</v>
      </c>
      <c r="C16" s="18"/>
      <c r="D16" s="17" t="s">
        <v>150</v>
      </c>
      <c r="E16" s="18">
        <v>76520.25</v>
      </c>
      <c r="F16" s="18">
        <v>76520.25</v>
      </c>
      <c r="G16" s="18"/>
      <c r="H16" s="18"/>
      <c r="I16" s="19"/>
    </row>
    <row r="17" spans="1:9" ht="22.9" customHeight="1">
      <c r="A17" s="113"/>
      <c r="B17" s="17" t="s">
        <v>30</v>
      </c>
      <c r="C17" s="18"/>
      <c r="D17" s="17" t="s">
        <v>151</v>
      </c>
      <c r="E17" s="18"/>
      <c r="F17" s="18"/>
      <c r="G17" s="18"/>
      <c r="H17" s="18"/>
      <c r="I17" s="19"/>
    </row>
    <row r="18" spans="1:9" ht="22.9" customHeight="1">
      <c r="A18" s="113"/>
      <c r="B18" s="17" t="s">
        <v>30</v>
      </c>
      <c r="C18" s="18"/>
      <c r="D18" s="17" t="s">
        <v>152</v>
      </c>
      <c r="E18" s="18"/>
      <c r="F18" s="18"/>
      <c r="G18" s="18"/>
      <c r="H18" s="18"/>
      <c r="I18" s="19"/>
    </row>
    <row r="19" spans="1:9" ht="22.9" customHeight="1">
      <c r="A19" s="113"/>
      <c r="B19" s="17" t="s">
        <v>30</v>
      </c>
      <c r="C19" s="18"/>
      <c r="D19" s="17" t="s">
        <v>153</v>
      </c>
      <c r="E19" s="18"/>
      <c r="F19" s="18"/>
      <c r="G19" s="18"/>
      <c r="H19" s="18"/>
      <c r="I19" s="19"/>
    </row>
    <row r="20" spans="1:9" ht="22.9" customHeight="1">
      <c r="A20" s="113"/>
      <c r="B20" s="17" t="s">
        <v>30</v>
      </c>
      <c r="C20" s="18"/>
      <c r="D20" s="17" t="s">
        <v>154</v>
      </c>
      <c r="E20" s="18"/>
      <c r="F20" s="18"/>
      <c r="G20" s="18"/>
      <c r="H20" s="18"/>
      <c r="I20" s="19"/>
    </row>
    <row r="21" spans="1:9" ht="22.9" customHeight="1">
      <c r="A21" s="113"/>
      <c r="B21" s="17" t="s">
        <v>30</v>
      </c>
      <c r="C21" s="18"/>
      <c r="D21" s="17" t="s">
        <v>155</v>
      </c>
      <c r="E21" s="18"/>
      <c r="F21" s="18"/>
      <c r="G21" s="18"/>
      <c r="H21" s="18"/>
      <c r="I21" s="19"/>
    </row>
    <row r="22" spans="1:9" ht="22.9" customHeight="1">
      <c r="A22" s="113"/>
      <c r="B22" s="17" t="s">
        <v>30</v>
      </c>
      <c r="C22" s="18"/>
      <c r="D22" s="17" t="s">
        <v>156</v>
      </c>
      <c r="E22" s="18"/>
      <c r="F22" s="18"/>
      <c r="G22" s="18"/>
      <c r="H22" s="18"/>
      <c r="I22" s="19"/>
    </row>
    <row r="23" spans="1:9" ht="22.9" customHeight="1">
      <c r="A23" s="113"/>
      <c r="B23" s="17" t="s">
        <v>30</v>
      </c>
      <c r="C23" s="18"/>
      <c r="D23" s="17" t="s">
        <v>157</v>
      </c>
      <c r="E23" s="18"/>
      <c r="F23" s="18"/>
      <c r="G23" s="18"/>
      <c r="H23" s="18"/>
      <c r="I23" s="19"/>
    </row>
    <row r="24" spans="1:9" ht="22.9" customHeight="1">
      <c r="A24" s="113"/>
      <c r="B24" s="17" t="s">
        <v>30</v>
      </c>
      <c r="C24" s="18"/>
      <c r="D24" s="17" t="s">
        <v>158</v>
      </c>
      <c r="E24" s="18"/>
      <c r="F24" s="18"/>
      <c r="G24" s="18"/>
      <c r="H24" s="18"/>
      <c r="I24" s="19"/>
    </row>
    <row r="25" spans="1:9" ht="22.9" customHeight="1">
      <c r="A25" s="113"/>
      <c r="B25" s="17" t="s">
        <v>30</v>
      </c>
      <c r="C25" s="18"/>
      <c r="D25" s="17" t="s">
        <v>159</v>
      </c>
      <c r="E25" s="18"/>
      <c r="F25" s="18"/>
      <c r="G25" s="18"/>
      <c r="H25" s="18"/>
      <c r="I25" s="19"/>
    </row>
    <row r="26" spans="1:9" ht="22.9" customHeight="1">
      <c r="A26" s="113"/>
      <c r="B26" s="17" t="s">
        <v>30</v>
      </c>
      <c r="C26" s="18"/>
      <c r="D26" s="17" t="s">
        <v>160</v>
      </c>
      <c r="E26" s="18">
        <v>132048</v>
      </c>
      <c r="F26" s="18">
        <v>132048</v>
      </c>
      <c r="G26" s="18"/>
      <c r="H26" s="18"/>
      <c r="I26" s="19"/>
    </row>
    <row r="27" spans="1:9" ht="22.9" customHeight="1">
      <c r="A27" s="113"/>
      <c r="B27" s="17" t="s">
        <v>30</v>
      </c>
      <c r="C27" s="18"/>
      <c r="D27" s="17" t="s">
        <v>161</v>
      </c>
      <c r="E27" s="18"/>
      <c r="F27" s="18"/>
      <c r="G27" s="18"/>
      <c r="H27" s="18"/>
      <c r="I27" s="19"/>
    </row>
    <row r="28" spans="1:9" ht="22.9" customHeight="1">
      <c r="A28" s="113"/>
      <c r="B28" s="17" t="s">
        <v>30</v>
      </c>
      <c r="C28" s="18"/>
      <c r="D28" s="17" t="s">
        <v>162</v>
      </c>
      <c r="E28" s="18"/>
      <c r="F28" s="18"/>
      <c r="G28" s="18"/>
      <c r="H28" s="18"/>
      <c r="I28" s="19"/>
    </row>
    <row r="29" spans="1:9" ht="22.9" customHeight="1">
      <c r="A29" s="113"/>
      <c r="B29" s="17" t="s">
        <v>30</v>
      </c>
      <c r="C29" s="18"/>
      <c r="D29" s="17" t="s">
        <v>163</v>
      </c>
      <c r="E29" s="18"/>
      <c r="F29" s="18"/>
      <c r="G29" s="18"/>
      <c r="H29" s="18"/>
      <c r="I29" s="19"/>
    </row>
    <row r="30" spans="1:9" ht="22.9" customHeight="1">
      <c r="A30" s="113"/>
      <c r="B30" s="17" t="s">
        <v>30</v>
      </c>
      <c r="C30" s="18"/>
      <c r="D30" s="17" t="s">
        <v>164</v>
      </c>
      <c r="E30" s="18"/>
      <c r="F30" s="18"/>
      <c r="G30" s="18"/>
      <c r="H30" s="18"/>
      <c r="I30" s="19"/>
    </row>
    <row r="31" spans="1:9" ht="22.9" customHeight="1">
      <c r="A31" s="113"/>
      <c r="B31" s="17" t="s">
        <v>30</v>
      </c>
      <c r="C31" s="18"/>
      <c r="D31" s="17" t="s">
        <v>165</v>
      </c>
      <c r="E31" s="18"/>
      <c r="F31" s="18"/>
      <c r="G31" s="18"/>
      <c r="H31" s="18"/>
      <c r="I31" s="19"/>
    </row>
    <row r="32" spans="1:9" ht="22.9" customHeight="1">
      <c r="A32" s="113"/>
      <c r="B32" s="17" t="s">
        <v>30</v>
      </c>
      <c r="C32" s="18"/>
      <c r="D32" s="17" t="s">
        <v>166</v>
      </c>
      <c r="E32" s="18"/>
      <c r="F32" s="18"/>
      <c r="G32" s="18"/>
      <c r="H32" s="18"/>
      <c r="I32" s="19"/>
    </row>
    <row r="33" spans="1:9" ht="22.9" customHeight="1">
      <c r="A33" s="113"/>
      <c r="B33" s="17" t="s">
        <v>30</v>
      </c>
      <c r="C33" s="18"/>
      <c r="D33" s="17" t="s">
        <v>167</v>
      </c>
      <c r="E33" s="18"/>
      <c r="F33" s="18"/>
      <c r="G33" s="18"/>
      <c r="H33" s="18"/>
      <c r="I33" s="19"/>
    </row>
    <row r="34" spans="1:9" ht="9.75" customHeight="1">
      <c r="A34" s="29"/>
      <c r="B34" s="29"/>
      <c r="C34" s="29"/>
      <c r="D34" s="51"/>
      <c r="E34" s="29"/>
      <c r="F34" s="29"/>
      <c r="G34" s="29"/>
      <c r="H34" s="29"/>
      <c r="I34" s="52"/>
    </row>
  </sheetData>
  <mergeCells count="6">
    <mergeCell ref="A11:A33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56425-9C5B-4782-9F68-4D360F22B3D2}">
  <sheetPr>
    <tabColor theme="0" tint="-0.14999847407452621"/>
  </sheetPr>
  <dimension ref="A1:N28"/>
  <sheetViews>
    <sheetView view="pageBreakPreview" zoomScale="60" zoomScaleNormal="100" workbookViewId="0">
      <selection activeCell="G13" sqref="G13"/>
    </sheetView>
  </sheetViews>
  <sheetFormatPr defaultRowHeight="13.5"/>
  <cols>
    <col min="3" max="3" width="11.125" customWidth="1"/>
    <col min="4" max="4" width="22.75" customWidth="1"/>
    <col min="5" max="5" width="11.625" customWidth="1"/>
    <col min="6" max="6" width="16.625" customWidth="1"/>
    <col min="7" max="7" width="14.875" customWidth="1"/>
    <col min="8" max="8" width="15.25" customWidth="1"/>
  </cols>
  <sheetData>
    <row r="1" spans="1:14">
      <c r="A1" s="57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72" t="s">
        <v>231</v>
      </c>
    </row>
    <row r="2" spans="1:14" ht="22.5">
      <c r="A2" s="122" t="s">
        <v>316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>
      <c r="A3" s="58" t="s">
        <v>0</v>
      </c>
      <c r="B3" s="58"/>
      <c r="C3" s="58"/>
      <c r="D3" s="58"/>
      <c r="E3" s="77"/>
      <c r="F3" s="77"/>
      <c r="G3" s="77"/>
      <c r="H3" s="77"/>
      <c r="I3" s="77"/>
      <c r="J3" s="77"/>
      <c r="K3" s="77"/>
      <c r="L3" s="77"/>
      <c r="M3" s="77"/>
      <c r="N3" s="73" t="s">
        <v>285</v>
      </c>
    </row>
    <row r="4" spans="1:14" ht="23.25" customHeight="1">
      <c r="A4" s="123" t="s">
        <v>175</v>
      </c>
      <c r="B4" s="124"/>
      <c r="C4" s="145"/>
      <c r="D4" s="145"/>
      <c r="E4" s="146" t="s">
        <v>232</v>
      </c>
      <c r="F4" s="123" t="s">
        <v>235</v>
      </c>
      <c r="G4" s="124"/>
      <c r="H4" s="124"/>
      <c r="I4" s="124"/>
      <c r="J4" s="124"/>
      <c r="K4" s="124"/>
      <c r="L4" s="124"/>
      <c r="M4" s="124"/>
      <c r="N4" s="135"/>
    </row>
    <row r="5" spans="1:14" ht="23.25" customHeight="1">
      <c r="A5" s="123" t="s">
        <v>207</v>
      </c>
      <c r="B5" s="124"/>
      <c r="C5" s="147" t="s">
        <v>196</v>
      </c>
      <c r="D5" s="148" t="s">
        <v>197</v>
      </c>
      <c r="E5" s="146"/>
      <c r="F5" s="148" t="s">
        <v>317</v>
      </c>
      <c r="G5" s="149"/>
      <c r="H5" s="150"/>
      <c r="I5" s="148" t="s">
        <v>318</v>
      </c>
      <c r="J5" s="149"/>
      <c r="K5" s="150"/>
      <c r="L5" s="148" t="s">
        <v>227</v>
      </c>
      <c r="M5" s="149"/>
      <c r="N5" s="150"/>
    </row>
    <row r="6" spans="1:14" ht="30" customHeight="1">
      <c r="A6" s="62" t="s">
        <v>208</v>
      </c>
      <c r="B6" s="63" t="s">
        <v>209</v>
      </c>
      <c r="C6" s="147"/>
      <c r="D6" s="148"/>
      <c r="E6" s="146"/>
      <c r="F6" s="78" t="s">
        <v>233</v>
      </c>
      <c r="G6" s="78" t="s">
        <v>203</v>
      </c>
      <c r="H6" s="78" t="s">
        <v>204</v>
      </c>
      <c r="I6" s="78" t="s">
        <v>233</v>
      </c>
      <c r="J6" s="78" t="s">
        <v>203</v>
      </c>
      <c r="K6" s="78" t="s">
        <v>204</v>
      </c>
      <c r="L6" s="78" t="s">
        <v>233</v>
      </c>
      <c r="M6" s="78" t="s">
        <v>203</v>
      </c>
      <c r="N6" s="78" t="s">
        <v>204</v>
      </c>
    </row>
    <row r="7" spans="1:14" ht="33" customHeight="1">
      <c r="A7" s="79" t="s">
        <v>0</v>
      </c>
      <c r="B7" s="79" t="s">
        <v>0</v>
      </c>
      <c r="C7" s="79" t="s">
        <v>0</v>
      </c>
      <c r="D7" s="79" t="s">
        <v>186</v>
      </c>
      <c r="E7" s="80">
        <f t="shared" ref="E7:E13" si="0">F7</f>
        <v>4942715.8599999994</v>
      </c>
      <c r="F7" s="80">
        <f t="shared" ref="F7:F13" si="1">G7+H7</f>
        <v>4942715.8599999994</v>
      </c>
      <c r="G7" s="80">
        <f>G8+G25</f>
        <v>1331937.8999999999</v>
      </c>
      <c r="H7" s="80">
        <f>H8</f>
        <v>3610777.96</v>
      </c>
      <c r="I7" s="68">
        <f t="shared" ref="I7:I28" si="2">SUM(J7:K7)</f>
        <v>0</v>
      </c>
      <c r="J7" s="68">
        <v>0</v>
      </c>
      <c r="K7" s="68">
        <v>0</v>
      </c>
      <c r="L7" s="68">
        <f t="shared" ref="L7:L28" si="3">SUM(M7:N7)</f>
        <v>0</v>
      </c>
      <c r="M7" s="68">
        <v>0</v>
      </c>
      <c r="N7" s="68">
        <v>0</v>
      </c>
    </row>
    <row r="8" spans="1:14" ht="30" customHeight="1">
      <c r="A8" s="79" t="s">
        <v>0</v>
      </c>
      <c r="B8" s="79" t="s">
        <v>0</v>
      </c>
      <c r="C8" s="79" t="s">
        <v>0</v>
      </c>
      <c r="D8" s="79" t="s">
        <v>292</v>
      </c>
      <c r="E8" s="80">
        <f t="shared" si="0"/>
        <v>4461764.9000000004</v>
      </c>
      <c r="F8" s="80">
        <f t="shared" si="1"/>
        <v>4461764.9000000004</v>
      </c>
      <c r="G8" s="80">
        <f>G9+G14+G22</f>
        <v>850986.94</v>
      </c>
      <c r="H8" s="80">
        <f>H9+H22</f>
        <v>3610777.96</v>
      </c>
      <c r="I8" s="68">
        <f t="shared" si="2"/>
        <v>0</v>
      </c>
      <c r="J8" s="68">
        <v>0</v>
      </c>
      <c r="K8" s="68">
        <v>0</v>
      </c>
      <c r="L8" s="68">
        <f t="shared" si="3"/>
        <v>0</v>
      </c>
      <c r="M8" s="68">
        <v>0</v>
      </c>
      <c r="N8" s="68">
        <v>0</v>
      </c>
    </row>
    <row r="9" spans="1:14" ht="30" customHeight="1">
      <c r="A9" s="79" t="s">
        <v>0</v>
      </c>
      <c r="B9" s="79" t="s">
        <v>0</v>
      </c>
      <c r="C9" s="79" t="s">
        <v>0</v>
      </c>
      <c r="D9" s="79" t="s">
        <v>319</v>
      </c>
      <c r="E9" s="80">
        <f t="shared" si="0"/>
        <v>915006.5</v>
      </c>
      <c r="F9" s="80">
        <f t="shared" si="1"/>
        <v>915006.5</v>
      </c>
      <c r="G9" s="80">
        <f>G10+G11+G12+G13</f>
        <v>767606.94</v>
      </c>
      <c r="H9" s="80">
        <f>H13</f>
        <v>147399.56</v>
      </c>
      <c r="I9" s="68">
        <f t="shared" si="2"/>
        <v>0</v>
      </c>
      <c r="J9" s="68">
        <v>0</v>
      </c>
      <c r="K9" s="68">
        <v>0</v>
      </c>
      <c r="L9" s="68">
        <f t="shared" si="3"/>
        <v>0</v>
      </c>
      <c r="M9" s="68">
        <v>0</v>
      </c>
      <c r="N9" s="68">
        <v>0</v>
      </c>
    </row>
    <row r="10" spans="1:14" ht="30" customHeight="1">
      <c r="A10" s="79" t="s">
        <v>320</v>
      </c>
      <c r="B10" s="79" t="s">
        <v>217</v>
      </c>
      <c r="C10" s="79" t="s">
        <v>304</v>
      </c>
      <c r="D10" s="79" t="s">
        <v>321</v>
      </c>
      <c r="E10" s="80">
        <f t="shared" si="0"/>
        <v>511810</v>
      </c>
      <c r="F10" s="80">
        <f t="shared" si="1"/>
        <v>511810</v>
      </c>
      <c r="G10" s="80">
        <v>511810</v>
      </c>
      <c r="H10" s="80"/>
      <c r="I10" s="68">
        <f t="shared" si="2"/>
        <v>0</v>
      </c>
      <c r="J10" s="68">
        <v>0</v>
      </c>
      <c r="K10" s="68">
        <v>0</v>
      </c>
      <c r="L10" s="68">
        <f t="shared" si="3"/>
        <v>0</v>
      </c>
      <c r="M10" s="68">
        <v>0</v>
      </c>
      <c r="N10" s="68">
        <v>0</v>
      </c>
    </row>
    <row r="11" spans="1:14" ht="30" customHeight="1">
      <c r="A11" s="79" t="s">
        <v>320</v>
      </c>
      <c r="B11" s="79" t="s">
        <v>218</v>
      </c>
      <c r="C11" s="79" t="s">
        <v>304</v>
      </c>
      <c r="D11" s="79" t="s">
        <v>322</v>
      </c>
      <c r="E11" s="80">
        <f t="shared" si="0"/>
        <v>165744.94</v>
      </c>
      <c r="F11" s="80">
        <f t="shared" si="1"/>
        <v>165744.94</v>
      </c>
      <c r="G11" s="80">
        <v>165744.94</v>
      </c>
      <c r="H11" s="80"/>
      <c r="I11" s="68">
        <f t="shared" si="2"/>
        <v>0</v>
      </c>
      <c r="J11" s="68">
        <v>0</v>
      </c>
      <c r="K11" s="68">
        <v>0</v>
      </c>
      <c r="L11" s="68">
        <f t="shared" si="3"/>
        <v>0</v>
      </c>
      <c r="M11" s="68">
        <v>0</v>
      </c>
      <c r="N11" s="68">
        <v>0</v>
      </c>
    </row>
    <row r="12" spans="1:14" ht="30" customHeight="1">
      <c r="A12" s="79" t="s">
        <v>320</v>
      </c>
      <c r="B12" s="79" t="s">
        <v>215</v>
      </c>
      <c r="C12" s="79" t="s">
        <v>304</v>
      </c>
      <c r="D12" s="79" t="s">
        <v>323</v>
      </c>
      <c r="E12" s="80">
        <f t="shared" si="0"/>
        <v>83652</v>
      </c>
      <c r="F12" s="80">
        <f t="shared" si="1"/>
        <v>83652</v>
      </c>
      <c r="G12" s="80">
        <v>83652</v>
      </c>
      <c r="H12" s="80"/>
      <c r="I12" s="68">
        <f t="shared" si="2"/>
        <v>0</v>
      </c>
      <c r="J12" s="68">
        <v>0</v>
      </c>
      <c r="K12" s="68">
        <v>0</v>
      </c>
      <c r="L12" s="68">
        <f t="shared" si="3"/>
        <v>0</v>
      </c>
      <c r="M12" s="68">
        <v>0</v>
      </c>
      <c r="N12" s="68">
        <v>0</v>
      </c>
    </row>
    <row r="13" spans="1:14" ht="30" customHeight="1">
      <c r="A13" s="79" t="s">
        <v>320</v>
      </c>
      <c r="B13" s="79" t="s">
        <v>324</v>
      </c>
      <c r="C13" s="79" t="s">
        <v>304</v>
      </c>
      <c r="D13" s="79" t="s">
        <v>325</v>
      </c>
      <c r="E13" s="80">
        <f t="shared" si="0"/>
        <v>153799.56</v>
      </c>
      <c r="F13" s="80">
        <f t="shared" si="1"/>
        <v>153799.56</v>
      </c>
      <c r="G13" s="80">
        <v>6400</v>
      </c>
      <c r="H13" s="80">
        <v>147399.56</v>
      </c>
      <c r="I13" s="68">
        <f t="shared" si="2"/>
        <v>0</v>
      </c>
      <c r="J13" s="68">
        <v>0</v>
      </c>
      <c r="K13" s="68">
        <v>0</v>
      </c>
      <c r="L13" s="68">
        <f t="shared" si="3"/>
        <v>0</v>
      </c>
      <c r="M13" s="68">
        <v>0</v>
      </c>
      <c r="N13" s="68">
        <v>0</v>
      </c>
    </row>
    <row r="14" spans="1:14" ht="30" customHeight="1">
      <c r="A14" s="79" t="s">
        <v>0</v>
      </c>
      <c r="B14" s="79" t="s">
        <v>0</v>
      </c>
      <c r="C14" s="79" t="s">
        <v>0</v>
      </c>
      <c r="D14" s="79" t="s">
        <v>326</v>
      </c>
      <c r="E14" s="80">
        <f t="shared" ref="E14:E28" si="4">F14</f>
        <v>83260</v>
      </c>
      <c r="F14" s="80">
        <f t="shared" ref="F14:F28" si="5">G14+H14</f>
        <v>83260</v>
      </c>
      <c r="G14" s="80">
        <f>G15+G16+G17+G18+G19+G20+G21</f>
        <v>83260</v>
      </c>
      <c r="H14" s="80"/>
      <c r="I14" s="68">
        <f t="shared" si="2"/>
        <v>0</v>
      </c>
      <c r="J14" s="68">
        <v>0</v>
      </c>
      <c r="K14" s="68">
        <v>0</v>
      </c>
      <c r="L14" s="68">
        <f t="shared" si="3"/>
        <v>0</v>
      </c>
      <c r="M14" s="68">
        <v>0</v>
      </c>
      <c r="N14" s="68">
        <v>0</v>
      </c>
    </row>
    <row r="15" spans="1:14" ht="30" customHeight="1">
      <c r="A15" s="79" t="s">
        <v>327</v>
      </c>
      <c r="B15" s="79" t="s">
        <v>217</v>
      </c>
      <c r="C15" s="79" t="s">
        <v>304</v>
      </c>
      <c r="D15" s="79" t="s">
        <v>328</v>
      </c>
      <c r="E15" s="80">
        <f t="shared" si="4"/>
        <v>23300</v>
      </c>
      <c r="F15" s="80">
        <f t="shared" si="5"/>
        <v>23300</v>
      </c>
      <c r="G15" s="80">
        <v>23300</v>
      </c>
      <c r="H15" s="80"/>
      <c r="I15" s="68">
        <f t="shared" si="2"/>
        <v>0</v>
      </c>
      <c r="J15" s="68">
        <v>0</v>
      </c>
      <c r="K15" s="68">
        <v>0</v>
      </c>
      <c r="L15" s="68">
        <f t="shared" si="3"/>
        <v>0</v>
      </c>
      <c r="M15" s="68">
        <v>0</v>
      </c>
      <c r="N15" s="68">
        <v>0</v>
      </c>
    </row>
    <row r="16" spans="1:14" ht="30" customHeight="1">
      <c r="A16" s="79" t="s">
        <v>340</v>
      </c>
      <c r="B16" s="79" t="s">
        <v>342</v>
      </c>
      <c r="C16" s="79" t="s">
        <v>341</v>
      </c>
      <c r="D16" s="79" t="s">
        <v>343</v>
      </c>
      <c r="E16" s="80">
        <f t="shared" si="4"/>
        <v>7000</v>
      </c>
      <c r="F16" s="80">
        <f t="shared" si="5"/>
        <v>7000</v>
      </c>
      <c r="G16" s="80">
        <v>7000</v>
      </c>
      <c r="H16" s="80"/>
      <c r="I16" s="68"/>
      <c r="J16" s="68"/>
      <c r="K16" s="68"/>
      <c r="L16" s="68"/>
      <c r="M16" s="68"/>
      <c r="N16" s="68"/>
    </row>
    <row r="17" spans="1:14" ht="30" customHeight="1">
      <c r="A17" s="79" t="s">
        <v>340</v>
      </c>
      <c r="B17" s="79" t="s">
        <v>344</v>
      </c>
      <c r="C17" s="79" t="s">
        <v>341</v>
      </c>
      <c r="D17" s="79" t="s">
        <v>345</v>
      </c>
      <c r="E17" s="80">
        <f t="shared" si="4"/>
        <v>10000</v>
      </c>
      <c r="F17" s="80">
        <f t="shared" si="5"/>
        <v>10000</v>
      </c>
      <c r="G17" s="80">
        <v>10000</v>
      </c>
      <c r="H17" s="80"/>
      <c r="I17" s="68"/>
      <c r="J17" s="68"/>
      <c r="K17" s="68"/>
      <c r="L17" s="68"/>
      <c r="M17" s="68"/>
      <c r="N17" s="68"/>
    </row>
    <row r="18" spans="1:14" ht="30" customHeight="1">
      <c r="A18" s="79" t="s">
        <v>327</v>
      </c>
      <c r="B18" s="79" t="s">
        <v>349</v>
      </c>
      <c r="C18" s="79" t="s">
        <v>304</v>
      </c>
      <c r="D18" s="79" t="s">
        <v>329</v>
      </c>
      <c r="E18" s="80">
        <f t="shared" si="4"/>
        <v>1000</v>
      </c>
      <c r="F18" s="80">
        <f t="shared" si="5"/>
        <v>1000</v>
      </c>
      <c r="G18" s="80">
        <v>1000</v>
      </c>
      <c r="H18" s="80"/>
      <c r="I18" s="68">
        <f t="shared" si="2"/>
        <v>0</v>
      </c>
      <c r="J18" s="68">
        <v>0</v>
      </c>
      <c r="K18" s="68">
        <v>0</v>
      </c>
      <c r="L18" s="68">
        <f t="shared" si="3"/>
        <v>0</v>
      </c>
      <c r="M18" s="68">
        <v>0</v>
      </c>
      <c r="N18" s="68">
        <v>0</v>
      </c>
    </row>
    <row r="19" spans="1:14" ht="30" customHeight="1">
      <c r="A19" s="79" t="s">
        <v>327</v>
      </c>
      <c r="B19" s="79" t="s">
        <v>350</v>
      </c>
      <c r="C19" s="79" t="s">
        <v>304</v>
      </c>
      <c r="D19" s="79" t="s">
        <v>330</v>
      </c>
      <c r="E19" s="80">
        <f t="shared" si="4"/>
        <v>960</v>
      </c>
      <c r="F19" s="80">
        <f t="shared" si="5"/>
        <v>960</v>
      </c>
      <c r="G19" s="80">
        <v>960</v>
      </c>
      <c r="H19" s="80"/>
      <c r="I19" s="68">
        <f t="shared" si="2"/>
        <v>0</v>
      </c>
      <c r="J19" s="68">
        <v>0</v>
      </c>
      <c r="K19" s="68">
        <v>0</v>
      </c>
      <c r="L19" s="68">
        <f t="shared" si="3"/>
        <v>0</v>
      </c>
      <c r="M19" s="68">
        <v>0</v>
      </c>
      <c r="N19" s="68">
        <v>0</v>
      </c>
    </row>
    <row r="20" spans="1:14" ht="30" customHeight="1">
      <c r="A20" s="79" t="s">
        <v>327</v>
      </c>
      <c r="B20" s="79" t="s">
        <v>214</v>
      </c>
      <c r="C20" s="79" t="s">
        <v>304</v>
      </c>
      <c r="D20" s="79" t="s">
        <v>331</v>
      </c>
      <c r="E20" s="80">
        <f t="shared" si="4"/>
        <v>40000</v>
      </c>
      <c r="F20" s="80">
        <f t="shared" si="5"/>
        <v>40000</v>
      </c>
      <c r="G20" s="80">
        <v>40000</v>
      </c>
      <c r="H20" s="80"/>
      <c r="I20" s="68">
        <f t="shared" si="2"/>
        <v>0</v>
      </c>
      <c r="J20" s="68">
        <v>0</v>
      </c>
      <c r="K20" s="68">
        <v>0</v>
      </c>
      <c r="L20" s="68">
        <f t="shared" si="3"/>
        <v>0</v>
      </c>
      <c r="M20" s="68">
        <v>0</v>
      </c>
      <c r="N20" s="68">
        <v>0</v>
      </c>
    </row>
    <row r="21" spans="1:14" ht="30" customHeight="1">
      <c r="A21" s="79" t="s">
        <v>327</v>
      </c>
      <c r="B21" s="79" t="s">
        <v>324</v>
      </c>
      <c r="C21" s="79" t="s">
        <v>304</v>
      </c>
      <c r="D21" s="79" t="s">
        <v>332</v>
      </c>
      <c r="E21" s="80">
        <f t="shared" si="4"/>
        <v>1000</v>
      </c>
      <c r="F21" s="80">
        <f t="shared" si="5"/>
        <v>1000</v>
      </c>
      <c r="G21" s="80">
        <v>1000</v>
      </c>
      <c r="H21" s="80"/>
      <c r="I21" s="68">
        <f t="shared" si="2"/>
        <v>0</v>
      </c>
      <c r="J21" s="68">
        <v>0</v>
      </c>
      <c r="K21" s="68">
        <v>0</v>
      </c>
      <c r="L21" s="68">
        <f t="shared" si="3"/>
        <v>0</v>
      </c>
      <c r="M21" s="68">
        <v>0</v>
      </c>
      <c r="N21" s="68">
        <v>0</v>
      </c>
    </row>
    <row r="22" spans="1:14" ht="30" customHeight="1">
      <c r="A22" s="79" t="s">
        <v>0</v>
      </c>
      <c r="B22" s="79" t="s">
        <v>0</v>
      </c>
      <c r="C22" s="79" t="s">
        <v>0</v>
      </c>
      <c r="D22" s="79" t="s">
        <v>333</v>
      </c>
      <c r="E22" s="80">
        <f t="shared" si="4"/>
        <v>3463498.4</v>
      </c>
      <c r="F22" s="80">
        <f>G22+H22</f>
        <v>3463498.4</v>
      </c>
      <c r="G22" s="80">
        <v>120</v>
      </c>
      <c r="H22" s="80">
        <f>H23</f>
        <v>3463378.4</v>
      </c>
      <c r="I22" s="68">
        <f t="shared" si="2"/>
        <v>0</v>
      </c>
      <c r="J22" s="68">
        <v>0</v>
      </c>
      <c r="K22" s="68">
        <v>0</v>
      </c>
      <c r="L22" s="68">
        <f t="shared" si="3"/>
        <v>0</v>
      </c>
      <c r="M22" s="68">
        <v>0</v>
      </c>
      <c r="N22" s="68">
        <v>0</v>
      </c>
    </row>
    <row r="23" spans="1:14" ht="30" customHeight="1">
      <c r="A23" s="79" t="s">
        <v>334</v>
      </c>
      <c r="B23" s="79" t="s">
        <v>346</v>
      </c>
      <c r="C23" s="79" t="s">
        <v>304</v>
      </c>
      <c r="D23" s="79" t="s">
        <v>335</v>
      </c>
      <c r="E23" s="80">
        <f t="shared" si="4"/>
        <v>3463378.4</v>
      </c>
      <c r="F23" s="80">
        <f t="shared" si="5"/>
        <v>3463378.4</v>
      </c>
      <c r="G23" s="80"/>
      <c r="H23" s="80">
        <v>3463378.4</v>
      </c>
      <c r="I23" s="68">
        <f t="shared" si="2"/>
        <v>0</v>
      </c>
      <c r="J23" s="68">
        <v>0</v>
      </c>
      <c r="K23" s="68">
        <v>0</v>
      </c>
      <c r="L23" s="68">
        <f t="shared" si="3"/>
        <v>0</v>
      </c>
      <c r="M23" s="68">
        <v>0</v>
      </c>
      <c r="N23" s="68">
        <v>0</v>
      </c>
    </row>
    <row r="24" spans="1:14" ht="30" customHeight="1">
      <c r="A24" s="79" t="s">
        <v>334</v>
      </c>
      <c r="B24" s="79" t="s">
        <v>347</v>
      </c>
      <c r="C24" s="79" t="s">
        <v>304</v>
      </c>
      <c r="D24" s="81" t="s">
        <v>348</v>
      </c>
      <c r="E24" s="80">
        <f t="shared" si="4"/>
        <v>120</v>
      </c>
      <c r="F24" s="80">
        <f t="shared" si="5"/>
        <v>120</v>
      </c>
      <c r="G24" s="80">
        <v>120</v>
      </c>
      <c r="H24" s="80"/>
      <c r="I24" s="68">
        <f t="shared" si="2"/>
        <v>0</v>
      </c>
      <c r="J24" s="68">
        <v>0</v>
      </c>
      <c r="K24" s="68">
        <v>0</v>
      </c>
      <c r="L24" s="68">
        <f t="shared" si="3"/>
        <v>0</v>
      </c>
      <c r="M24" s="68">
        <v>0</v>
      </c>
      <c r="N24" s="68">
        <v>0</v>
      </c>
    </row>
    <row r="25" spans="1:14" ht="30" customHeight="1">
      <c r="A25" s="79" t="s">
        <v>0</v>
      </c>
      <c r="B25" s="79" t="s">
        <v>0</v>
      </c>
      <c r="C25" s="79" t="s">
        <v>0</v>
      </c>
      <c r="D25" s="79" t="s">
        <v>301</v>
      </c>
      <c r="E25" s="80">
        <f t="shared" si="4"/>
        <v>480950.96</v>
      </c>
      <c r="F25" s="80">
        <f t="shared" si="5"/>
        <v>480950.96</v>
      </c>
      <c r="G25" s="80">
        <f>G26</f>
        <v>480950.96</v>
      </c>
      <c r="H25" s="80"/>
      <c r="I25" s="68">
        <f t="shared" si="2"/>
        <v>0</v>
      </c>
      <c r="J25" s="68">
        <v>0</v>
      </c>
      <c r="K25" s="68">
        <v>0</v>
      </c>
      <c r="L25" s="68">
        <f t="shared" si="3"/>
        <v>0</v>
      </c>
      <c r="M25" s="68">
        <v>0</v>
      </c>
      <c r="N25" s="68">
        <v>0</v>
      </c>
    </row>
    <row r="26" spans="1:14" ht="30" customHeight="1">
      <c r="A26" s="79" t="s">
        <v>0</v>
      </c>
      <c r="B26" s="79" t="s">
        <v>0</v>
      </c>
      <c r="C26" s="79" t="s">
        <v>0</v>
      </c>
      <c r="D26" s="79" t="s">
        <v>336</v>
      </c>
      <c r="E26" s="80">
        <f t="shared" si="4"/>
        <v>480950.96</v>
      </c>
      <c r="F26" s="80">
        <f t="shared" si="5"/>
        <v>480950.96</v>
      </c>
      <c r="G26" s="80">
        <f>G27+G28</f>
        <v>480950.96</v>
      </c>
      <c r="H26" s="80"/>
      <c r="I26" s="68">
        <f t="shared" si="2"/>
        <v>0</v>
      </c>
      <c r="J26" s="68">
        <v>0</v>
      </c>
      <c r="K26" s="68">
        <v>0</v>
      </c>
      <c r="L26" s="68">
        <f t="shared" si="3"/>
        <v>0</v>
      </c>
      <c r="M26" s="68">
        <v>0</v>
      </c>
      <c r="N26" s="68">
        <v>0</v>
      </c>
    </row>
    <row r="27" spans="1:14" ht="30" customHeight="1">
      <c r="A27" s="79" t="s">
        <v>337</v>
      </c>
      <c r="B27" s="79" t="s">
        <v>217</v>
      </c>
      <c r="C27" s="79" t="s">
        <v>200</v>
      </c>
      <c r="D27" s="79" t="s">
        <v>338</v>
      </c>
      <c r="E27" s="80">
        <f t="shared" si="4"/>
        <v>452110.96</v>
      </c>
      <c r="F27" s="80">
        <f t="shared" si="5"/>
        <v>452110.96</v>
      </c>
      <c r="G27" s="80">
        <v>452110.96</v>
      </c>
      <c r="H27" s="80"/>
      <c r="I27" s="68">
        <f t="shared" si="2"/>
        <v>0</v>
      </c>
      <c r="J27" s="68">
        <v>0</v>
      </c>
      <c r="K27" s="68">
        <v>0</v>
      </c>
      <c r="L27" s="68">
        <f t="shared" si="3"/>
        <v>0</v>
      </c>
      <c r="M27" s="68">
        <v>0</v>
      </c>
      <c r="N27" s="68">
        <v>0</v>
      </c>
    </row>
    <row r="28" spans="1:14" ht="30" customHeight="1">
      <c r="A28" s="79" t="s">
        <v>337</v>
      </c>
      <c r="B28" s="79" t="s">
        <v>218</v>
      </c>
      <c r="C28" s="79" t="s">
        <v>200</v>
      </c>
      <c r="D28" s="79" t="s">
        <v>339</v>
      </c>
      <c r="E28" s="80">
        <f t="shared" si="4"/>
        <v>28840</v>
      </c>
      <c r="F28" s="80">
        <f t="shared" si="5"/>
        <v>28840</v>
      </c>
      <c r="G28" s="80">
        <v>28840</v>
      </c>
      <c r="H28" s="80"/>
      <c r="I28" s="68">
        <f t="shared" si="2"/>
        <v>0</v>
      </c>
      <c r="J28" s="68">
        <v>0</v>
      </c>
      <c r="K28" s="68">
        <v>0</v>
      </c>
      <c r="L28" s="68">
        <f t="shared" si="3"/>
        <v>0</v>
      </c>
      <c r="M28" s="68">
        <v>0</v>
      </c>
      <c r="N28" s="68">
        <v>0</v>
      </c>
    </row>
  </sheetData>
  <mergeCells count="10">
    <mergeCell ref="A2:N2"/>
    <mergeCell ref="A4:D4"/>
    <mergeCell ref="E4:E6"/>
    <mergeCell ref="F4:N4"/>
    <mergeCell ref="A5:B5"/>
    <mergeCell ref="C5:C6"/>
    <mergeCell ref="D5:D6"/>
    <mergeCell ref="F5:H5"/>
    <mergeCell ref="I5:K5"/>
    <mergeCell ref="L5:N5"/>
  </mergeCells>
  <phoneticPr fontId="14" type="noConversion"/>
  <pageMargins left="0.7" right="0.7" top="0.75" bottom="0.75" header="0.3" footer="0.3"/>
  <pageSetup paperSize="9" scale="61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94B3C-5B6C-436C-9767-795806DE5D91}">
  <sheetPr>
    <tabColor theme="0" tint="-0.14999847407452621"/>
  </sheetPr>
  <dimension ref="A1:DG30"/>
  <sheetViews>
    <sheetView view="pageBreakPreview" zoomScale="60" zoomScaleNormal="100" workbookViewId="0">
      <selection activeCell="H19" sqref="H19"/>
    </sheetView>
  </sheetViews>
  <sheetFormatPr defaultRowHeight="13.5"/>
  <cols>
    <col min="4" max="4" width="16.875" customWidth="1"/>
    <col min="5" max="6" width="11.375" bestFit="1" customWidth="1"/>
    <col min="7" max="8" width="9.75" bestFit="1" customWidth="1"/>
    <col min="11" max="12" width="9.75" bestFit="1" customWidth="1"/>
    <col min="17" max="17" width="9.75" bestFit="1" customWidth="1"/>
    <col min="20" max="20" width="9.75" bestFit="1" customWidth="1"/>
    <col min="48" max="48" width="11.375" bestFit="1" customWidth="1"/>
    <col min="53" max="53" width="11.375" bestFit="1" customWidth="1"/>
    <col min="55" max="55" width="9.75" bestFit="1" customWidth="1"/>
    <col min="59" max="59" width="9.75" bestFit="1" customWidth="1"/>
  </cols>
  <sheetData>
    <row r="1" spans="1:111" ht="14.25">
      <c r="A1" s="57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70"/>
      <c r="AH1" s="70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72" t="s">
        <v>234</v>
      </c>
    </row>
    <row r="2" spans="1:111" ht="22.5">
      <c r="A2" s="122" t="s">
        <v>351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</row>
    <row r="3" spans="1:111">
      <c r="A3" s="58" t="s">
        <v>0</v>
      </c>
      <c r="B3" s="58"/>
      <c r="C3" s="58"/>
      <c r="D3" s="58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3" t="s">
        <v>285</v>
      </c>
    </row>
    <row r="4" spans="1:111">
      <c r="A4" s="146" t="s">
        <v>175</v>
      </c>
      <c r="B4" s="146"/>
      <c r="C4" s="146"/>
      <c r="D4" s="146"/>
      <c r="E4" s="151" t="s">
        <v>186</v>
      </c>
      <c r="F4" s="153" t="s">
        <v>352</v>
      </c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 t="s">
        <v>353</v>
      </c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2" t="s">
        <v>354</v>
      </c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 t="s">
        <v>355</v>
      </c>
      <c r="BI4" s="152"/>
      <c r="BJ4" s="152"/>
      <c r="BK4" s="152"/>
      <c r="BL4" s="152"/>
      <c r="BM4" s="152" t="s">
        <v>356</v>
      </c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 t="s">
        <v>357</v>
      </c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 t="s">
        <v>358</v>
      </c>
      <c r="CR4" s="152"/>
      <c r="CS4" s="152"/>
      <c r="CT4" s="152" t="s">
        <v>359</v>
      </c>
      <c r="CU4" s="152"/>
      <c r="CV4" s="152"/>
      <c r="CW4" s="152"/>
      <c r="CX4" s="152"/>
      <c r="CY4" s="152"/>
      <c r="CZ4" s="152" t="s">
        <v>360</v>
      </c>
      <c r="DA4" s="152"/>
      <c r="DB4" s="152"/>
      <c r="DC4" s="152" t="s">
        <v>361</v>
      </c>
      <c r="DD4" s="152"/>
      <c r="DE4" s="152"/>
      <c r="DF4" s="152"/>
      <c r="DG4" s="152"/>
    </row>
    <row r="5" spans="1:111">
      <c r="A5" s="146" t="s">
        <v>207</v>
      </c>
      <c r="B5" s="146"/>
      <c r="C5" s="146"/>
      <c r="D5" s="151" t="s">
        <v>288</v>
      </c>
      <c r="E5" s="151"/>
      <c r="F5" s="151" t="s">
        <v>233</v>
      </c>
      <c r="G5" s="151" t="s">
        <v>362</v>
      </c>
      <c r="H5" s="151" t="s">
        <v>363</v>
      </c>
      <c r="I5" s="151" t="s">
        <v>364</v>
      </c>
      <c r="J5" s="151" t="s">
        <v>365</v>
      </c>
      <c r="K5" s="151" t="s">
        <v>366</v>
      </c>
      <c r="L5" s="151" t="s">
        <v>367</v>
      </c>
      <c r="M5" s="151" t="s">
        <v>368</v>
      </c>
      <c r="N5" s="151" t="s">
        <v>369</v>
      </c>
      <c r="O5" s="151" t="s">
        <v>370</v>
      </c>
      <c r="P5" s="151" t="s">
        <v>371</v>
      </c>
      <c r="Q5" s="151" t="s">
        <v>372</v>
      </c>
      <c r="R5" s="151" t="s">
        <v>373</v>
      </c>
      <c r="S5" s="151" t="s">
        <v>374</v>
      </c>
      <c r="T5" s="151" t="s">
        <v>233</v>
      </c>
      <c r="U5" s="151" t="s">
        <v>375</v>
      </c>
      <c r="V5" s="151" t="s">
        <v>376</v>
      </c>
      <c r="W5" s="151" t="s">
        <v>377</v>
      </c>
      <c r="X5" s="151" t="s">
        <v>378</v>
      </c>
      <c r="Y5" s="151" t="s">
        <v>379</v>
      </c>
      <c r="Z5" s="151" t="s">
        <v>380</v>
      </c>
      <c r="AA5" s="151" t="s">
        <v>381</v>
      </c>
      <c r="AB5" s="151" t="s">
        <v>382</v>
      </c>
      <c r="AC5" s="151" t="s">
        <v>383</v>
      </c>
      <c r="AD5" s="151" t="s">
        <v>384</v>
      </c>
      <c r="AE5" s="151" t="s">
        <v>272</v>
      </c>
      <c r="AF5" s="151" t="s">
        <v>385</v>
      </c>
      <c r="AG5" s="151" t="s">
        <v>386</v>
      </c>
      <c r="AH5" s="151" t="s">
        <v>387</v>
      </c>
      <c r="AI5" s="151" t="s">
        <v>388</v>
      </c>
      <c r="AJ5" s="151" t="s">
        <v>274</v>
      </c>
      <c r="AK5" s="151" t="s">
        <v>389</v>
      </c>
      <c r="AL5" s="151" t="s">
        <v>390</v>
      </c>
      <c r="AM5" s="151" t="s">
        <v>391</v>
      </c>
      <c r="AN5" s="151" t="s">
        <v>392</v>
      </c>
      <c r="AO5" s="151" t="s">
        <v>393</v>
      </c>
      <c r="AP5" s="151" t="s">
        <v>394</v>
      </c>
      <c r="AQ5" s="151" t="s">
        <v>395</v>
      </c>
      <c r="AR5" s="151" t="s">
        <v>396</v>
      </c>
      <c r="AS5" s="151" t="s">
        <v>397</v>
      </c>
      <c r="AT5" s="151" t="s">
        <v>398</v>
      </c>
      <c r="AU5" s="151" t="s">
        <v>399</v>
      </c>
      <c r="AV5" s="151" t="s">
        <v>233</v>
      </c>
      <c r="AW5" s="151" t="s">
        <v>400</v>
      </c>
      <c r="AX5" s="151" t="s">
        <v>401</v>
      </c>
      <c r="AY5" s="151" t="s">
        <v>402</v>
      </c>
      <c r="AZ5" s="151" t="s">
        <v>403</v>
      </c>
      <c r="BA5" s="151" t="s">
        <v>404</v>
      </c>
      <c r="BB5" s="151" t="s">
        <v>405</v>
      </c>
      <c r="BC5" s="151" t="s">
        <v>373</v>
      </c>
      <c r="BD5" s="151" t="s">
        <v>406</v>
      </c>
      <c r="BE5" s="151" t="s">
        <v>407</v>
      </c>
      <c r="BF5" s="151" t="s">
        <v>408</v>
      </c>
      <c r="BG5" s="151" t="s">
        <v>409</v>
      </c>
      <c r="BH5" s="151" t="s">
        <v>233</v>
      </c>
      <c r="BI5" s="151" t="s">
        <v>410</v>
      </c>
      <c r="BJ5" s="151" t="s">
        <v>411</v>
      </c>
      <c r="BK5" s="151" t="s">
        <v>412</v>
      </c>
      <c r="BL5" s="151" t="s">
        <v>413</v>
      </c>
      <c r="BM5" s="151" t="s">
        <v>233</v>
      </c>
      <c r="BN5" s="151" t="s">
        <v>414</v>
      </c>
      <c r="BO5" s="151" t="s">
        <v>415</v>
      </c>
      <c r="BP5" s="151" t="s">
        <v>416</v>
      </c>
      <c r="BQ5" s="151" t="s">
        <v>417</v>
      </c>
      <c r="BR5" s="151" t="s">
        <v>418</v>
      </c>
      <c r="BS5" s="151" t="s">
        <v>419</v>
      </c>
      <c r="BT5" s="151" t="s">
        <v>420</v>
      </c>
      <c r="BU5" s="151" t="s">
        <v>421</v>
      </c>
      <c r="BV5" s="151" t="s">
        <v>422</v>
      </c>
      <c r="BW5" s="151" t="s">
        <v>423</v>
      </c>
      <c r="BX5" s="151" t="s">
        <v>424</v>
      </c>
      <c r="BY5" s="151" t="s">
        <v>425</v>
      </c>
      <c r="BZ5" s="151" t="s">
        <v>233</v>
      </c>
      <c r="CA5" s="151" t="s">
        <v>414</v>
      </c>
      <c r="CB5" s="151" t="s">
        <v>415</v>
      </c>
      <c r="CC5" s="151" t="s">
        <v>416</v>
      </c>
      <c r="CD5" s="151" t="s">
        <v>417</v>
      </c>
      <c r="CE5" s="151" t="s">
        <v>418</v>
      </c>
      <c r="CF5" s="151" t="s">
        <v>419</v>
      </c>
      <c r="CG5" s="151" t="s">
        <v>420</v>
      </c>
      <c r="CH5" s="151" t="s">
        <v>426</v>
      </c>
      <c r="CI5" s="151" t="s">
        <v>427</v>
      </c>
      <c r="CJ5" s="151" t="s">
        <v>428</v>
      </c>
      <c r="CK5" s="151" t="s">
        <v>429</v>
      </c>
      <c r="CL5" s="151" t="s">
        <v>421</v>
      </c>
      <c r="CM5" s="151" t="s">
        <v>422</v>
      </c>
      <c r="CN5" s="151" t="s">
        <v>430</v>
      </c>
      <c r="CO5" s="151" t="s">
        <v>424</v>
      </c>
      <c r="CP5" s="151" t="s">
        <v>357</v>
      </c>
      <c r="CQ5" s="151" t="s">
        <v>233</v>
      </c>
      <c r="CR5" s="151" t="s">
        <v>431</v>
      </c>
      <c r="CS5" s="151" t="s">
        <v>432</v>
      </c>
      <c r="CT5" s="151" t="s">
        <v>233</v>
      </c>
      <c r="CU5" s="151" t="s">
        <v>431</v>
      </c>
      <c r="CV5" s="151" t="s">
        <v>433</v>
      </c>
      <c r="CW5" s="151" t="s">
        <v>434</v>
      </c>
      <c r="CX5" s="151" t="s">
        <v>435</v>
      </c>
      <c r="CY5" s="151" t="s">
        <v>432</v>
      </c>
      <c r="CZ5" s="151" t="s">
        <v>233</v>
      </c>
      <c r="DA5" s="151" t="s">
        <v>360</v>
      </c>
      <c r="DB5" s="151" t="s">
        <v>436</v>
      </c>
      <c r="DC5" s="151" t="s">
        <v>233</v>
      </c>
      <c r="DD5" s="151" t="s">
        <v>437</v>
      </c>
      <c r="DE5" s="151" t="s">
        <v>438</v>
      </c>
      <c r="DF5" s="151" t="s">
        <v>439</v>
      </c>
      <c r="DG5" s="151" t="s">
        <v>361</v>
      </c>
    </row>
    <row r="6" spans="1:111" ht="30.75" customHeight="1">
      <c r="A6" s="83" t="s">
        <v>208</v>
      </c>
      <c r="B6" s="84" t="s">
        <v>209</v>
      </c>
      <c r="C6" s="83" t="s">
        <v>210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 t="s">
        <v>440</v>
      </c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</row>
    <row r="7" spans="1:111" ht="30" customHeight="1">
      <c r="A7" s="79" t="s">
        <v>0</v>
      </c>
      <c r="B7" s="79" t="s">
        <v>0</v>
      </c>
      <c r="C7" s="79" t="s">
        <v>0</v>
      </c>
      <c r="D7" s="79" t="s">
        <v>186</v>
      </c>
      <c r="E7" s="80">
        <f>F7+T7+AV7</f>
        <v>3723000.96</v>
      </c>
      <c r="F7" s="80">
        <v>3</v>
      </c>
      <c r="G7" s="80">
        <f>G8+G25+G28</f>
        <v>394872</v>
      </c>
      <c r="H7" s="80">
        <f t="shared" ref="H7:BS7" si="0">H8+H25+H28</f>
        <v>262644</v>
      </c>
      <c r="I7" s="80">
        <f t="shared" si="0"/>
        <v>20686</v>
      </c>
      <c r="J7" s="80">
        <f t="shared" si="0"/>
        <v>0</v>
      </c>
      <c r="K7" s="80">
        <f t="shared" si="0"/>
        <v>132357.04</v>
      </c>
      <c r="L7" s="80">
        <f t="shared" si="0"/>
        <v>124424.48</v>
      </c>
      <c r="M7" s="80">
        <f t="shared" si="0"/>
        <v>62212.24</v>
      </c>
      <c r="N7" s="80">
        <f t="shared" si="0"/>
        <v>58244.25</v>
      </c>
      <c r="O7" s="80">
        <f t="shared" si="0"/>
        <v>18276</v>
      </c>
      <c r="P7" s="80">
        <f t="shared" si="0"/>
        <v>3553.8900000000003</v>
      </c>
      <c r="Q7" s="80">
        <f t="shared" si="0"/>
        <v>132048</v>
      </c>
      <c r="R7" s="80">
        <f t="shared" si="0"/>
        <v>10400</v>
      </c>
      <c r="S7" s="80">
        <f t="shared" si="0"/>
        <v>0</v>
      </c>
      <c r="T7" s="80">
        <f t="shared" si="0"/>
        <v>112100</v>
      </c>
      <c r="U7" s="80">
        <f t="shared" si="0"/>
        <v>33300</v>
      </c>
      <c r="V7" s="80">
        <f t="shared" si="0"/>
        <v>0</v>
      </c>
      <c r="W7" s="80">
        <f t="shared" si="0"/>
        <v>0</v>
      </c>
      <c r="X7" s="80">
        <f t="shared" si="0"/>
        <v>0</v>
      </c>
      <c r="Y7" s="80">
        <f t="shared" si="0"/>
        <v>0</v>
      </c>
      <c r="Z7" s="80">
        <f t="shared" si="0"/>
        <v>0</v>
      </c>
      <c r="AA7" s="80">
        <f t="shared" si="0"/>
        <v>18000</v>
      </c>
      <c r="AB7" s="80">
        <f t="shared" si="0"/>
        <v>0</v>
      </c>
      <c r="AC7" s="80">
        <f t="shared" si="0"/>
        <v>0</v>
      </c>
      <c r="AD7" s="80">
        <f t="shared" si="0"/>
        <v>14000</v>
      </c>
      <c r="AE7" s="80">
        <f t="shared" si="0"/>
        <v>0</v>
      </c>
      <c r="AF7" s="80">
        <f t="shared" si="0"/>
        <v>0</v>
      </c>
      <c r="AG7" s="80">
        <f t="shared" si="0"/>
        <v>0</v>
      </c>
      <c r="AH7" s="80">
        <f t="shared" si="0"/>
        <v>0</v>
      </c>
      <c r="AI7" s="80">
        <f t="shared" si="0"/>
        <v>3200</v>
      </c>
      <c r="AJ7" s="80">
        <f t="shared" si="0"/>
        <v>1600</v>
      </c>
      <c r="AK7" s="80">
        <f t="shared" si="0"/>
        <v>0</v>
      </c>
      <c r="AL7" s="80">
        <f t="shared" si="0"/>
        <v>0</v>
      </c>
      <c r="AM7" s="80">
        <f t="shared" si="0"/>
        <v>0</v>
      </c>
      <c r="AN7" s="80">
        <f t="shared" si="0"/>
        <v>0</v>
      </c>
      <c r="AO7" s="80">
        <f t="shared" si="0"/>
        <v>0</v>
      </c>
      <c r="AP7" s="80">
        <f t="shared" si="0"/>
        <v>0</v>
      </c>
      <c r="AQ7" s="80">
        <f t="shared" si="0"/>
        <v>0</v>
      </c>
      <c r="AR7" s="80">
        <f t="shared" si="0"/>
        <v>40000</v>
      </c>
      <c r="AS7" s="80">
        <f t="shared" si="0"/>
        <v>0</v>
      </c>
      <c r="AT7" s="80">
        <f t="shared" si="0"/>
        <v>0</v>
      </c>
      <c r="AU7" s="80">
        <f t="shared" si="0"/>
        <v>2000</v>
      </c>
      <c r="AV7" s="80">
        <f t="shared" si="0"/>
        <v>3610897.96</v>
      </c>
      <c r="AW7" s="80">
        <f t="shared" si="0"/>
        <v>0</v>
      </c>
      <c r="AX7" s="80">
        <f t="shared" si="0"/>
        <v>0</v>
      </c>
      <c r="AY7" s="80">
        <f t="shared" si="0"/>
        <v>0</v>
      </c>
      <c r="AZ7" s="80">
        <f t="shared" si="0"/>
        <v>0</v>
      </c>
      <c r="BA7" s="80">
        <f t="shared" si="0"/>
        <v>3463378.4</v>
      </c>
      <c r="BB7" s="80">
        <f t="shared" si="0"/>
        <v>0</v>
      </c>
      <c r="BC7" s="80">
        <f t="shared" si="0"/>
        <v>147399.56</v>
      </c>
      <c r="BD7" s="80">
        <f t="shared" si="0"/>
        <v>0</v>
      </c>
      <c r="BE7" s="80">
        <f t="shared" si="0"/>
        <v>120</v>
      </c>
      <c r="BF7" s="80">
        <f t="shared" si="0"/>
        <v>0</v>
      </c>
      <c r="BG7" s="80">
        <f t="shared" si="0"/>
        <v>0</v>
      </c>
      <c r="BH7" s="80">
        <f t="shared" si="0"/>
        <v>0</v>
      </c>
      <c r="BI7" s="80">
        <f t="shared" si="0"/>
        <v>0</v>
      </c>
      <c r="BJ7" s="80">
        <f t="shared" si="0"/>
        <v>0</v>
      </c>
      <c r="BK7" s="80">
        <f t="shared" si="0"/>
        <v>0</v>
      </c>
      <c r="BL7" s="80">
        <f t="shared" si="0"/>
        <v>0</v>
      </c>
      <c r="BM7" s="80">
        <f t="shared" si="0"/>
        <v>0</v>
      </c>
      <c r="BN7" s="80">
        <f t="shared" si="0"/>
        <v>0</v>
      </c>
      <c r="BO7" s="80">
        <f t="shared" si="0"/>
        <v>0</v>
      </c>
      <c r="BP7" s="80">
        <f t="shared" si="0"/>
        <v>0</v>
      </c>
      <c r="BQ7" s="80">
        <f t="shared" si="0"/>
        <v>0</v>
      </c>
      <c r="BR7" s="80">
        <f t="shared" si="0"/>
        <v>0</v>
      </c>
      <c r="BS7" s="80">
        <f t="shared" si="0"/>
        <v>0</v>
      </c>
      <c r="BT7" s="80">
        <f t="shared" ref="BT7:DG7" si="1">BT8+BT25+BT28</f>
        <v>0</v>
      </c>
      <c r="BU7" s="80">
        <f t="shared" si="1"/>
        <v>0</v>
      </c>
      <c r="BV7" s="80">
        <f t="shared" si="1"/>
        <v>0</v>
      </c>
      <c r="BW7" s="80">
        <f t="shared" si="1"/>
        <v>0</v>
      </c>
      <c r="BX7" s="80">
        <f t="shared" si="1"/>
        <v>0</v>
      </c>
      <c r="BY7" s="80">
        <f t="shared" si="1"/>
        <v>0</v>
      </c>
      <c r="BZ7" s="80">
        <f t="shared" si="1"/>
        <v>0</v>
      </c>
      <c r="CA7" s="80">
        <f t="shared" si="1"/>
        <v>0</v>
      </c>
      <c r="CB7" s="80">
        <f t="shared" si="1"/>
        <v>0</v>
      </c>
      <c r="CC7" s="80">
        <f t="shared" si="1"/>
        <v>0</v>
      </c>
      <c r="CD7" s="80">
        <f t="shared" si="1"/>
        <v>0</v>
      </c>
      <c r="CE7" s="80">
        <f t="shared" si="1"/>
        <v>0</v>
      </c>
      <c r="CF7" s="80">
        <f t="shared" si="1"/>
        <v>0</v>
      </c>
      <c r="CG7" s="80">
        <f t="shared" si="1"/>
        <v>0</v>
      </c>
      <c r="CH7" s="80">
        <f t="shared" si="1"/>
        <v>0</v>
      </c>
      <c r="CI7" s="80">
        <f t="shared" si="1"/>
        <v>0</v>
      </c>
      <c r="CJ7" s="80">
        <f t="shared" si="1"/>
        <v>0</v>
      </c>
      <c r="CK7" s="80">
        <f t="shared" si="1"/>
        <v>0</v>
      </c>
      <c r="CL7" s="80">
        <f t="shared" si="1"/>
        <v>0</v>
      </c>
      <c r="CM7" s="80">
        <f t="shared" si="1"/>
        <v>0</v>
      </c>
      <c r="CN7" s="80">
        <f t="shared" si="1"/>
        <v>0</v>
      </c>
      <c r="CO7" s="80">
        <f t="shared" si="1"/>
        <v>0</v>
      </c>
      <c r="CP7" s="80">
        <f t="shared" si="1"/>
        <v>0</v>
      </c>
      <c r="CQ7" s="80">
        <f t="shared" si="1"/>
        <v>0</v>
      </c>
      <c r="CR7" s="80">
        <f t="shared" si="1"/>
        <v>0</v>
      </c>
      <c r="CS7" s="80">
        <f t="shared" si="1"/>
        <v>0</v>
      </c>
      <c r="CT7" s="80">
        <f t="shared" si="1"/>
        <v>0</v>
      </c>
      <c r="CU7" s="80">
        <f t="shared" si="1"/>
        <v>0</v>
      </c>
      <c r="CV7" s="80">
        <f t="shared" si="1"/>
        <v>0</v>
      </c>
      <c r="CW7" s="80">
        <f t="shared" si="1"/>
        <v>0</v>
      </c>
      <c r="CX7" s="80">
        <f t="shared" si="1"/>
        <v>0</v>
      </c>
      <c r="CY7" s="80">
        <f t="shared" si="1"/>
        <v>0</v>
      </c>
      <c r="CZ7" s="80">
        <f t="shared" si="1"/>
        <v>0</v>
      </c>
      <c r="DA7" s="80">
        <f t="shared" si="1"/>
        <v>0</v>
      </c>
      <c r="DB7" s="80">
        <f t="shared" si="1"/>
        <v>0</v>
      </c>
      <c r="DC7" s="80">
        <f t="shared" si="1"/>
        <v>0</v>
      </c>
      <c r="DD7" s="80">
        <f t="shared" si="1"/>
        <v>0</v>
      </c>
      <c r="DE7" s="80">
        <f t="shared" si="1"/>
        <v>0</v>
      </c>
      <c r="DF7" s="80">
        <f t="shared" si="1"/>
        <v>0</v>
      </c>
      <c r="DG7" s="80">
        <f t="shared" si="1"/>
        <v>0</v>
      </c>
    </row>
    <row r="8" spans="1:111" s="90" customFormat="1" ht="30" customHeight="1">
      <c r="A8" s="88" t="s">
        <v>0</v>
      </c>
      <c r="B8" s="88" t="s">
        <v>0</v>
      </c>
      <c r="C8" s="88" t="s">
        <v>0</v>
      </c>
      <c r="D8" s="88" t="s">
        <v>441</v>
      </c>
      <c r="E8" s="89">
        <f>F8+T8+AV8</f>
        <v>4734147.6099999994</v>
      </c>
      <c r="F8" s="89">
        <f>G8+H8+I8+J8+K8++L8+M8+N8+O8++P8++Q8+R8</f>
        <v>1011149.65</v>
      </c>
      <c r="G8" s="89">
        <f>G9+G12+G17+G21</f>
        <v>394872</v>
      </c>
      <c r="H8" s="89">
        <f t="shared" ref="H8:BS8" si="2">H9+H12+H17+H21</f>
        <v>262644</v>
      </c>
      <c r="I8" s="89">
        <f t="shared" si="2"/>
        <v>20686</v>
      </c>
      <c r="J8" s="89">
        <f t="shared" si="2"/>
        <v>0</v>
      </c>
      <c r="K8" s="89">
        <f t="shared" si="2"/>
        <v>132357.04</v>
      </c>
      <c r="L8" s="89">
        <f t="shared" si="2"/>
        <v>124424.48</v>
      </c>
      <c r="M8" s="89">
        <f t="shared" si="2"/>
        <v>62212.24</v>
      </c>
      <c r="N8" s="89">
        <f t="shared" si="2"/>
        <v>0</v>
      </c>
      <c r="O8" s="89">
        <f t="shared" si="2"/>
        <v>0</v>
      </c>
      <c r="P8" s="89">
        <f t="shared" si="2"/>
        <v>3553.8900000000003</v>
      </c>
      <c r="Q8" s="89">
        <f t="shared" si="2"/>
        <v>0</v>
      </c>
      <c r="R8" s="89">
        <f t="shared" si="2"/>
        <v>10400</v>
      </c>
      <c r="S8" s="89">
        <f t="shared" si="2"/>
        <v>0</v>
      </c>
      <c r="T8" s="89">
        <f t="shared" si="2"/>
        <v>112100</v>
      </c>
      <c r="U8" s="89">
        <f t="shared" si="2"/>
        <v>33300</v>
      </c>
      <c r="V8" s="89">
        <f t="shared" si="2"/>
        <v>0</v>
      </c>
      <c r="W8" s="89">
        <f t="shared" si="2"/>
        <v>0</v>
      </c>
      <c r="X8" s="89">
        <f t="shared" si="2"/>
        <v>0</v>
      </c>
      <c r="Y8" s="89">
        <f t="shared" si="2"/>
        <v>0</v>
      </c>
      <c r="Z8" s="89">
        <f t="shared" si="2"/>
        <v>0</v>
      </c>
      <c r="AA8" s="89">
        <f t="shared" si="2"/>
        <v>18000</v>
      </c>
      <c r="AB8" s="89">
        <f t="shared" si="2"/>
        <v>0</v>
      </c>
      <c r="AC8" s="89">
        <f t="shared" si="2"/>
        <v>0</v>
      </c>
      <c r="AD8" s="89">
        <f t="shared" si="2"/>
        <v>14000</v>
      </c>
      <c r="AE8" s="89">
        <f t="shared" si="2"/>
        <v>0</v>
      </c>
      <c r="AF8" s="89">
        <f t="shared" si="2"/>
        <v>0</v>
      </c>
      <c r="AG8" s="89">
        <f t="shared" si="2"/>
        <v>0</v>
      </c>
      <c r="AH8" s="89">
        <f t="shared" si="2"/>
        <v>0</v>
      </c>
      <c r="AI8" s="89">
        <f t="shared" si="2"/>
        <v>3200</v>
      </c>
      <c r="AJ8" s="89">
        <f t="shared" si="2"/>
        <v>1600</v>
      </c>
      <c r="AK8" s="89">
        <f t="shared" si="2"/>
        <v>0</v>
      </c>
      <c r="AL8" s="89">
        <f t="shared" si="2"/>
        <v>0</v>
      </c>
      <c r="AM8" s="89">
        <f t="shared" si="2"/>
        <v>0</v>
      </c>
      <c r="AN8" s="89">
        <f t="shared" si="2"/>
        <v>0</v>
      </c>
      <c r="AO8" s="89">
        <f t="shared" si="2"/>
        <v>0</v>
      </c>
      <c r="AP8" s="89">
        <f t="shared" si="2"/>
        <v>0</v>
      </c>
      <c r="AQ8" s="89">
        <f t="shared" si="2"/>
        <v>0</v>
      </c>
      <c r="AR8" s="89">
        <f t="shared" si="2"/>
        <v>40000</v>
      </c>
      <c r="AS8" s="89">
        <f t="shared" si="2"/>
        <v>0</v>
      </c>
      <c r="AT8" s="89">
        <f t="shared" si="2"/>
        <v>0</v>
      </c>
      <c r="AU8" s="89">
        <f t="shared" si="2"/>
        <v>2000</v>
      </c>
      <c r="AV8" s="89">
        <f t="shared" si="2"/>
        <v>3610897.96</v>
      </c>
      <c r="AW8" s="89">
        <f t="shared" si="2"/>
        <v>0</v>
      </c>
      <c r="AX8" s="89">
        <f t="shared" si="2"/>
        <v>0</v>
      </c>
      <c r="AY8" s="89">
        <f t="shared" si="2"/>
        <v>0</v>
      </c>
      <c r="AZ8" s="89">
        <f t="shared" si="2"/>
        <v>0</v>
      </c>
      <c r="BA8" s="89">
        <f t="shared" si="2"/>
        <v>3463378.4</v>
      </c>
      <c r="BB8" s="89">
        <f t="shared" si="2"/>
        <v>0</v>
      </c>
      <c r="BC8" s="89">
        <f t="shared" si="2"/>
        <v>147399.56</v>
      </c>
      <c r="BD8" s="89">
        <f t="shared" si="2"/>
        <v>0</v>
      </c>
      <c r="BE8" s="89">
        <f t="shared" si="2"/>
        <v>120</v>
      </c>
      <c r="BF8" s="89">
        <f t="shared" si="2"/>
        <v>0</v>
      </c>
      <c r="BG8" s="89">
        <f t="shared" si="2"/>
        <v>0</v>
      </c>
      <c r="BH8" s="89">
        <f t="shared" si="2"/>
        <v>0</v>
      </c>
      <c r="BI8" s="89">
        <f t="shared" si="2"/>
        <v>0</v>
      </c>
      <c r="BJ8" s="89">
        <f t="shared" si="2"/>
        <v>0</v>
      </c>
      <c r="BK8" s="89">
        <f t="shared" si="2"/>
        <v>0</v>
      </c>
      <c r="BL8" s="89">
        <f t="shared" si="2"/>
        <v>0</v>
      </c>
      <c r="BM8" s="89">
        <f t="shared" si="2"/>
        <v>0</v>
      </c>
      <c r="BN8" s="89">
        <f t="shared" si="2"/>
        <v>0</v>
      </c>
      <c r="BO8" s="89">
        <f t="shared" si="2"/>
        <v>0</v>
      </c>
      <c r="BP8" s="89">
        <f t="shared" si="2"/>
        <v>0</v>
      </c>
      <c r="BQ8" s="89">
        <f t="shared" si="2"/>
        <v>0</v>
      </c>
      <c r="BR8" s="89">
        <f t="shared" si="2"/>
        <v>0</v>
      </c>
      <c r="BS8" s="89">
        <f t="shared" si="2"/>
        <v>0</v>
      </c>
      <c r="BT8" s="89">
        <f t="shared" ref="BT8:DG8" si="3">BT9+BT12+BT17+BT21</f>
        <v>0</v>
      </c>
      <c r="BU8" s="89">
        <f t="shared" si="3"/>
        <v>0</v>
      </c>
      <c r="BV8" s="89">
        <f t="shared" si="3"/>
        <v>0</v>
      </c>
      <c r="BW8" s="89">
        <f t="shared" si="3"/>
        <v>0</v>
      </c>
      <c r="BX8" s="89">
        <f t="shared" si="3"/>
        <v>0</v>
      </c>
      <c r="BY8" s="89">
        <f t="shared" si="3"/>
        <v>0</v>
      </c>
      <c r="BZ8" s="89">
        <f t="shared" si="3"/>
        <v>0</v>
      </c>
      <c r="CA8" s="89">
        <f t="shared" si="3"/>
        <v>0</v>
      </c>
      <c r="CB8" s="89">
        <f t="shared" si="3"/>
        <v>0</v>
      </c>
      <c r="CC8" s="89">
        <f t="shared" si="3"/>
        <v>0</v>
      </c>
      <c r="CD8" s="89">
        <f t="shared" si="3"/>
        <v>0</v>
      </c>
      <c r="CE8" s="89">
        <f t="shared" si="3"/>
        <v>0</v>
      </c>
      <c r="CF8" s="89">
        <f t="shared" si="3"/>
        <v>0</v>
      </c>
      <c r="CG8" s="89">
        <f t="shared" si="3"/>
        <v>0</v>
      </c>
      <c r="CH8" s="89">
        <f t="shared" si="3"/>
        <v>0</v>
      </c>
      <c r="CI8" s="89">
        <f t="shared" si="3"/>
        <v>0</v>
      </c>
      <c r="CJ8" s="89">
        <f t="shared" si="3"/>
        <v>0</v>
      </c>
      <c r="CK8" s="89">
        <f t="shared" si="3"/>
        <v>0</v>
      </c>
      <c r="CL8" s="89">
        <f t="shared" si="3"/>
        <v>0</v>
      </c>
      <c r="CM8" s="89">
        <f t="shared" si="3"/>
        <v>0</v>
      </c>
      <c r="CN8" s="89">
        <f t="shared" si="3"/>
        <v>0</v>
      </c>
      <c r="CO8" s="89">
        <f t="shared" si="3"/>
        <v>0</v>
      </c>
      <c r="CP8" s="89">
        <f t="shared" si="3"/>
        <v>0</v>
      </c>
      <c r="CQ8" s="89">
        <f t="shared" si="3"/>
        <v>0</v>
      </c>
      <c r="CR8" s="89">
        <f t="shared" si="3"/>
        <v>0</v>
      </c>
      <c r="CS8" s="89">
        <f t="shared" si="3"/>
        <v>0</v>
      </c>
      <c r="CT8" s="89">
        <f t="shared" si="3"/>
        <v>0</v>
      </c>
      <c r="CU8" s="89">
        <f t="shared" si="3"/>
        <v>0</v>
      </c>
      <c r="CV8" s="89">
        <f t="shared" si="3"/>
        <v>0</v>
      </c>
      <c r="CW8" s="89">
        <f t="shared" si="3"/>
        <v>0</v>
      </c>
      <c r="CX8" s="89">
        <f t="shared" si="3"/>
        <v>0</v>
      </c>
      <c r="CY8" s="89">
        <f t="shared" si="3"/>
        <v>0</v>
      </c>
      <c r="CZ8" s="89">
        <f t="shared" si="3"/>
        <v>0</v>
      </c>
      <c r="DA8" s="89">
        <f t="shared" si="3"/>
        <v>0</v>
      </c>
      <c r="DB8" s="89">
        <f t="shared" si="3"/>
        <v>0</v>
      </c>
      <c r="DC8" s="89">
        <f t="shared" si="3"/>
        <v>0</v>
      </c>
      <c r="DD8" s="89">
        <f t="shared" si="3"/>
        <v>0</v>
      </c>
      <c r="DE8" s="89">
        <f t="shared" si="3"/>
        <v>0</v>
      </c>
      <c r="DF8" s="89">
        <f t="shared" si="3"/>
        <v>0</v>
      </c>
      <c r="DG8" s="89">
        <f t="shared" si="3"/>
        <v>0</v>
      </c>
    </row>
    <row r="9" spans="1:111" ht="30" customHeight="1">
      <c r="A9" s="79" t="s">
        <v>0</v>
      </c>
      <c r="B9" s="79" t="s">
        <v>0</v>
      </c>
      <c r="C9" s="79" t="s">
        <v>0</v>
      </c>
      <c r="D9" s="79" t="s">
        <v>442</v>
      </c>
      <c r="E9" s="80">
        <f>E10+E11</f>
        <v>186636.72</v>
      </c>
      <c r="F9" s="80">
        <f>L9+M9</f>
        <v>186636.72</v>
      </c>
      <c r="G9" s="80"/>
      <c r="H9" s="80"/>
      <c r="I9" s="80"/>
      <c r="J9" s="80"/>
      <c r="K9" s="80"/>
      <c r="L9" s="80">
        <f>L10</f>
        <v>124424.48</v>
      </c>
      <c r="M9" s="80">
        <f>M11</f>
        <v>62212.24</v>
      </c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</row>
    <row r="10" spans="1:111" ht="30" customHeight="1">
      <c r="A10" s="79" t="s">
        <v>211</v>
      </c>
      <c r="B10" s="79" t="s">
        <v>212</v>
      </c>
      <c r="C10" s="79" t="s">
        <v>212</v>
      </c>
      <c r="D10" s="79" t="s">
        <v>443</v>
      </c>
      <c r="E10" s="80">
        <f>F10</f>
        <v>124424.48</v>
      </c>
      <c r="F10" s="80">
        <f>L10</f>
        <v>124424.48</v>
      </c>
      <c r="G10" s="80"/>
      <c r="H10" s="80"/>
      <c r="I10" s="80"/>
      <c r="J10" s="80"/>
      <c r="K10" s="80"/>
      <c r="L10" s="80">
        <v>124424.48</v>
      </c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</row>
    <row r="11" spans="1:111" ht="30" customHeight="1">
      <c r="A11" s="79" t="s">
        <v>211</v>
      </c>
      <c r="B11" s="79" t="s">
        <v>212</v>
      </c>
      <c r="C11" s="79" t="s">
        <v>213</v>
      </c>
      <c r="D11" s="79" t="s">
        <v>444</v>
      </c>
      <c r="E11" s="80">
        <f>F11</f>
        <v>62212.24</v>
      </c>
      <c r="F11" s="80">
        <f>M11</f>
        <v>62212.24</v>
      </c>
      <c r="G11" s="80"/>
      <c r="H11" s="80"/>
      <c r="I11" s="80"/>
      <c r="J11" s="80"/>
      <c r="K11" s="80"/>
      <c r="L11" s="80"/>
      <c r="M11" s="80">
        <v>62212.24</v>
      </c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</row>
    <row r="12" spans="1:111" s="87" customFormat="1" ht="30" customHeight="1">
      <c r="A12" s="85" t="s">
        <v>0</v>
      </c>
      <c r="B12" s="85" t="s">
        <v>0</v>
      </c>
      <c r="C12" s="85" t="s">
        <v>0</v>
      </c>
      <c r="D12" s="85" t="s">
        <v>445</v>
      </c>
      <c r="E12" s="86">
        <f>F12</f>
        <v>1832878.4</v>
      </c>
      <c r="F12" s="86">
        <f>F13+F14+F15+F16</f>
        <v>1832878.4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>
        <f>BA12</f>
        <v>1832878.4</v>
      </c>
      <c r="AW12" s="86"/>
      <c r="AX12" s="86"/>
      <c r="AY12" s="86"/>
      <c r="AZ12" s="86"/>
      <c r="BA12" s="86">
        <f>BA13+BA14+BA15+BA16</f>
        <v>1832878.4</v>
      </c>
      <c r="BB12" s="86">
        <f t="shared" ref="BB12" si="4">BB13+BB14+BB15+BB16+BB17+BB18+BB19</f>
        <v>0</v>
      </c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</row>
    <row r="13" spans="1:111" s="87" customFormat="1" ht="30" customHeight="1">
      <c r="A13" s="85" t="s">
        <v>211</v>
      </c>
      <c r="B13" s="85" t="s">
        <v>214</v>
      </c>
      <c r="C13" s="85" t="s">
        <v>459</v>
      </c>
      <c r="D13" s="85" t="s">
        <v>311</v>
      </c>
      <c r="E13" s="86">
        <f>F13</f>
        <v>653400</v>
      </c>
      <c r="F13" s="86">
        <f>BA13</f>
        <v>653400</v>
      </c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>
        <f t="shared" ref="AV13:AV16" si="5">BA13</f>
        <v>653400</v>
      </c>
      <c r="AW13" s="86"/>
      <c r="AX13" s="86"/>
      <c r="AY13" s="86"/>
      <c r="AZ13" s="86"/>
      <c r="BA13" s="86">
        <v>653400</v>
      </c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</row>
    <row r="14" spans="1:111" s="87" customFormat="1" ht="30" customHeight="1">
      <c r="A14" s="85" t="s">
        <v>211</v>
      </c>
      <c r="B14" s="85" t="s">
        <v>214</v>
      </c>
      <c r="C14" s="85" t="s">
        <v>459</v>
      </c>
      <c r="D14" s="85" t="s">
        <v>311</v>
      </c>
      <c r="E14" s="86">
        <f>F14</f>
        <v>277958.40000000002</v>
      </c>
      <c r="F14" s="86">
        <f>BA14</f>
        <v>277958.40000000002</v>
      </c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>
        <f t="shared" si="5"/>
        <v>277958.40000000002</v>
      </c>
      <c r="AW14" s="86"/>
      <c r="AX14" s="86"/>
      <c r="AY14" s="86"/>
      <c r="AZ14" s="86"/>
      <c r="BA14" s="86">
        <v>277958.40000000002</v>
      </c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</row>
    <row r="15" spans="1:111" s="87" customFormat="1" ht="30" customHeight="1">
      <c r="A15" s="85" t="s">
        <v>211</v>
      </c>
      <c r="B15" s="85" t="s">
        <v>214</v>
      </c>
      <c r="C15" s="85" t="s">
        <v>212</v>
      </c>
      <c r="D15" s="85" t="s">
        <v>446</v>
      </c>
      <c r="E15" s="86">
        <f t="shared" ref="E15:E17" si="6">F15</f>
        <v>238000</v>
      </c>
      <c r="F15" s="86">
        <f>BA15</f>
        <v>238000</v>
      </c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>
        <f t="shared" si="5"/>
        <v>238000</v>
      </c>
      <c r="AW15" s="86"/>
      <c r="AX15" s="86"/>
      <c r="AY15" s="86"/>
      <c r="AZ15" s="86"/>
      <c r="BA15" s="86">
        <v>238000</v>
      </c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</row>
    <row r="16" spans="1:111" s="87" customFormat="1" ht="30" customHeight="1">
      <c r="A16" s="85" t="s">
        <v>211</v>
      </c>
      <c r="B16" s="85" t="s">
        <v>214</v>
      </c>
      <c r="C16" s="85" t="s">
        <v>212</v>
      </c>
      <c r="D16" s="85" t="s">
        <v>446</v>
      </c>
      <c r="E16" s="86">
        <f t="shared" si="6"/>
        <v>663520</v>
      </c>
      <c r="F16" s="86">
        <f>BA16</f>
        <v>663520</v>
      </c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>
        <f t="shared" si="5"/>
        <v>663520</v>
      </c>
      <c r="AW16" s="86"/>
      <c r="AX16" s="86"/>
      <c r="AY16" s="86"/>
      <c r="AZ16" s="86"/>
      <c r="BA16" s="86">
        <v>663520</v>
      </c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</row>
    <row r="17" spans="1:111" s="87" customFormat="1" ht="30" customHeight="1">
      <c r="A17" s="85" t="s">
        <v>0</v>
      </c>
      <c r="B17" s="85" t="s">
        <v>0</v>
      </c>
      <c r="C17" s="85" t="s">
        <v>0</v>
      </c>
      <c r="D17" s="85" t="s">
        <v>447</v>
      </c>
      <c r="E17" s="86">
        <f t="shared" si="6"/>
        <v>1777899.56</v>
      </c>
      <c r="F17" s="86">
        <f>BA17+BC17</f>
        <v>1777899.56</v>
      </c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>
        <f>BA17+BC17</f>
        <v>1777899.56</v>
      </c>
      <c r="AW17" s="86"/>
      <c r="AX17" s="86"/>
      <c r="AY17" s="86"/>
      <c r="AZ17" s="86"/>
      <c r="BA17" s="86">
        <v>1630500</v>
      </c>
      <c r="BB17" s="86"/>
      <c r="BC17" s="86">
        <v>147399.56</v>
      </c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</row>
    <row r="18" spans="1:111" s="87" customFormat="1" ht="30" customHeight="1">
      <c r="A18" s="85" t="s">
        <v>211</v>
      </c>
      <c r="B18" s="85" t="s">
        <v>216</v>
      </c>
      <c r="C18" s="85" t="s">
        <v>217</v>
      </c>
      <c r="D18" s="85" t="s">
        <v>448</v>
      </c>
      <c r="E18" s="86">
        <f>F18</f>
        <v>1624000</v>
      </c>
      <c r="F18" s="86">
        <f>BA18</f>
        <v>1624000</v>
      </c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>
        <f>BA18</f>
        <v>1624000</v>
      </c>
      <c r="AW18" s="86"/>
      <c r="AX18" s="86"/>
      <c r="AY18" s="86"/>
      <c r="AZ18" s="86"/>
      <c r="BA18" s="86">
        <v>1624000</v>
      </c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</row>
    <row r="19" spans="1:111" s="87" customFormat="1" ht="30" customHeight="1">
      <c r="A19" s="85" t="s">
        <v>460</v>
      </c>
      <c r="B19" s="85" t="s">
        <v>461</v>
      </c>
      <c r="C19" s="85" t="s">
        <v>462</v>
      </c>
      <c r="D19" s="85" t="s">
        <v>463</v>
      </c>
      <c r="E19" s="86">
        <f>F19</f>
        <v>6500</v>
      </c>
      <c r="F19" s="86">
        <f>BA19</f>
        <v>6500</v>
      </c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>
        <f>BA19</f>
        <v>6500</v>
      </c>
      <c r="AW19" s="86"/>
      <c r="AX19" s="86"/>
      <c r="AY19" s="86"/>
      <c r="AZ19" s="86"/>
      <c r="BA19" s="86">
        <v>6500</v>
      </c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</row>
    <row r="20" spans="1:111" s="87" customFormat="1" ht="30" customHeight="1">
      <c r="A20" s="85" t="s">
        <v>211</v>
      </c>
      <c r="B20" s="85" t="s">
        <v>216</v>
      </c>
      <c r="C20" s="85" t="s">
        <v>212</v>
      </c>
      <c r="D20" s="85" t="s">
        <v>449</v>
      </c>
      <c r="E20" s="86">
        <f>F20</f>
        <v>147399.56</v>
      </c>
      <c r="F20" s="86">
        <f>BC20</f>
        <v>147399.56</v>
      </c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>
        <f>BC20</f>
        <v>147399.56</v>
      </c>
      <c r="AW20" s="86"/>
      <c r="AX20" s="86"/>
      <c r="AY20" s="86"/>
      <c r="AZ20" s="86"/>
      <c r="BA20" s="86"/>
      <c r="BB20" s="86"/>
      <c r="BC20" s="86">
        <v>147399.56</v>
      </c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</row>
    <row r="21" spans="1:111" ht="30" customHeight="1">
      <c r="A21" s="79" t="s">
        <v>0</v>
      </c>
      <c r="B21" s="79" t="s">
        <v>0</v>
      </c>
      <c r="C21" s="79" t="s">
        <v>0</v>
      </c>
      <c r="D21" s="79" t="s">
        <v>450</v>
      </c>
      <c r="E21" s="80">
        <f>F21+T21+AV21</f>
        <v>936732.93</v>
      </c>
      <c r="F21" s="80">
        <f>G21+H21+I21+K21+P21+R21</f>
        <v>824512.93</v>
      </c>
      <c r="G21" s="80">
        <f>G22+G23</f>
        <v>394872</v>
      </c>
      <c r="H21" s="80">
        <f t="shared" ref="H21:V21" si="7">H22+H23</f>
        <v>262644</v>
      </c>
      <c r="I21" s="80">
        <f t="shared" si="7"/>
        <v>20686</v>
      </c>
      <c r="J21" s="80">
        <f t="shared" si="7"/>
        <v>0</v>
      </c>
      <c r="K21" s="80">
        <f t="shared" si="7"/>
        <v>132357.04</v>
      </c>
      <c r="L21" s="80">
        <f t="shared" si="7"/>
        <v>0</v>
      </c>
      <c r="M21" s="80">
        <f t="shared" si="7"/>
        <v>0</v>
      </c>
      <c r="N21" s="80">
        <f t="shared" si="7"/>
        <v>0</v>
      </c>
      <c r="O21" s="80">
        <f t="shared" si="7"/>
        <v>0</v>
      </c>
      <c r="P21" s="80">
        <f t="shared" si="7"/>
        <v>3553.8900000000003</v>
      </c>
      <c r="Q21" s="80">
        <f t="shared" si="7"/>
        <v>0</v>
      </c>
      <c r="R21" s="80">
        <f t="shared" si="7"/>
        <v>10400</v>
      </c>
      <c r="S21" s="80">
        <f t="shared" si="7"/>
        <v>0</v>
      </c>
      <c r="T21" s="80">
        <f>U21+V21+W21+X21+Y21+Z21+Z21+AA21+AB21+AC21+AD21+AE21+AF21+AG21+AH21+AI21+AJ21+AK21+AL21+AM21+AN21+AO21+AP21+AQ21+AR21+AS21+AT21+AU21</f>
        <v>112100</v>
      </c>
      <c r="U21" s="80">
        <f t="shared" si="7"/>
        <v>33300</v>
      </c>
      <c r="V21" s="80">
        <f t="shared" si="7"/>
        <v>0</v>
      </c>
      <c r="W21" s="80">
        <f t="shared" ref="W21" si="8">W22+W23</f>
        <v>0</v>
      </c>
      <c r="X21" s="80">
        <f t="shared" ref="X21" si="9">X22+X23</f>
        <v>0</v>
      </c>
      <c r="Y21" s="80">
        <f t="shared" ref="Y21" si="10">Y22+Y23</f>
        <v>0</v>
      </c>
      <c r="Z21" s="80">
        <f t="shared" ref="Z21" si="11">Z22+Z23</f>
        <v>0</v>
      </c>
      <c r="AA21" s="80">
        <f t="shared" ref="AA21" si="12">AA22+AA23</f>
        <v>18000</v>
      </c>
      <c r="AB21" s="80">
        <f t="shared" ref="AB21" si="13">AB22+AB23</f>
        <v>0</v>
      </c>
      <c r="AC21" s="80">
        <f t="shared" ref="AC21" si="14">AC22+AC23</f>
        <v>0</v>
      </c>
      <c r="AD21" s="80">
        <f t="shared" ref="AD21" si="15">AD22+AD23</f>
        <v>14000</v>
      </c>
      <c r="AE21" s="80">
        <f t="shared" ref="AE21" si="16">AE22+AE23</f>
        <v>0</v>
      </c>
      <c r="AF21" s="80">
        <f t="shared" ref="AF21" si="17">AF22+AF23</f>
        <v>0</v>
      </c>
      <c r="AG21" s="80">
        <f t="shared" ref="AG21" si="18">AG22+AG23</f>
        <v>0</v>
      </c>
      <c r="AH21" s="80">
        <f t="shared" ref="AH21" si="19">AH22+AH23</f>
        <v>0</v>
      </c>
      <c r="AI21" s="80">
        <f t="shared" ref="AI21" si="20">AI22+AI23</f>
        <v>3200</v>
      </c>
      <c r="AJ21" s="80">
        <f t="shared" ref="AJ21" si="21">AJ22+AJ23</f>
        <v>1600</v>
      </c>
      <c r="AK21" s="80">
        <f t="shared" ref="AK21" si="22">AK22+AK23</f>
        <v>0</v>
      </c>
      <c r="AL21" s="80">
        <f t="shared" ref="AL21" si="23">AL22+AL23</f>
        <v>0</v>
      </c>
      <c r="AM21" s="80">
        <f t="shared" ref="AM21" si="24">AM22+AM23</f>
        <v>0</v>
      </c>
      <c r="AN21" s="80">
        <f t="shared" ref="AN21" si="25">AN22+AN23</f>
        <v>0</v>
      </c>
      <c r="AO21" s="80">
        <f t="shared" ref="AO21" si="26">AO22+AO23</f>
        <v>0</v>
      </c>
      <c r="AP21" s="80">
        <f t="shared" ref="AP21" si="27">AP22+AP23</f>
        <v>0</v>
      </c>
      <c r="AQ21" s="80">
        <f t="shared" ref="AQ21" si="28">AQ22+AQ23</f>
        <v>0</v>
      </c>
      <c r="AR21" s="80">
        <f t="shared" ref="AR21" si="29">AR22+AR23</f>
        <v>40000</v>
      </c>
      <c r="AS21" s="80">
        <f t="shared" ref="AS21" si="30">AS22+AS23</f>
        <v>0</v>
      </c>
      <c r="AT21" s="80">
        <f t="shared" ref="AT21" si="31">AT22+AT23</f>
        <v>0</v>
      </c>
      <c r="AU21" s="80">
        <f t="shared" ref="AU21" si="32">AU22+AU23</f>
        <v>2000</v>
      </c>
      <c r="AV21" s="80">
        <v>120</v>
      </c>
      <c r="AW21" s="80">
        <f t="shared" ref="AW21" si="33">AW22+AW23</f>
        <v>0</v>
      </c>
      <c r="AX21" s="80">
        <f t="shared" ref="AX21" si="34">AX22+AX23</f>
        <v>0</v>
      </c>
      <c r="AY21" s="80">
        <f t="shared" ref="AY21" si="35">AY22+AY23</f>
        <v>0</v>
      </c>
      <c r="AZ21" s="80">
        <f t="shared" ref="AZ21" si="36">AZ22+AZ23</f>
        <v>0</v>
      </c>
      <c r="BA21" s="80">
        <f t="shared" ref="BA21" si="37">BA22+BA23</f>
        <v>0</v>
      </c>
      <c r="BB21" s="80">
        <f t="shared" ref="BB21" si="38">BB22+BB23</f>
        <v>0</v>
      </c>
      <c r="BC21" s="80">
        <f t="shared" ref="BC21" si="39">BC22+BC23</f>
        <v>0</v>
      </c>
      <c r="BD21" s="80">
        <f t="shared" ref="BD21" si="40">BD22+BD23</f>
        <v>0</v>
      </c>
      <c r="BE21" s="80">
        <f t="shared" ref="BE21" si="41">BE22+BE23</f>
        <v>120</v>
      </c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</row>
    <row r="22" spans="1:111" ht="30" customHeight="1">
      <c r="A22" s="79" t="s">
        <v>211</v>
      </c>
      <c r="B22" s="79" t="s">
        <v>219</v>
      </c>
      <c r="C22" s="79" t="s">
        <v>217</v>
      </c>
      <c r="D22" s="79" t="s">
        <v>451</v>
      </c>
      <c r="E22" s="80">
        <f>F22+T22+AV22</f>
        <v>602664.13</v>
      </c>
      <c r="F22" s="80">
        <f>G22+H22+I22+P22+R22</f>
        <v>519284.13</v>
      </c>
      <c r="G22" s="80">
        <v>248232</v>
      </c>
      <c r="H22" s="80">
        <v>242892</v>
      </c>
      <c r="I22" s="80">
        <v>20686</v>
      </c>
      <c r="J22" s="80"/>
      <c r="K22" s="80"/>
      <c r="L22" s="80"/>
      <c r="M22" s="80"/>
      <c r="N22" s="80"/>
      <c r="O22" s="80"/>
      <c r="P22" s="80">
        <v>1074.1300000000001</v>
      </c>
      <c r="Q22" s="80"/>
      <c r="R22" s="80">
        <v>6400</v>
      </c>
      <c r="S22" s="80"/>
      <c r="T22" s="80">
        <f>U22+V22+W22+X22+Y22+Z22+Z22+AA22+AB22+AC22+AD22+AE22+AF22+AG22+AH22+AI22+AJ22+AK22+AL22+AM22+AN22+AO22+AP22+AQ22+AR22+AS22+AT22+AU22</f>
        <v>83260</v>
      </c>
      <c r="U22" s="80">
        <v>23300</v>
      </c>
      <c r="V22" s="80"/>
      <c r="W22" s="80"/>
      <c r="X22" s="80"/>
      <c r="Y22" s="80"/>
      <c r="Z22" s="80"/>
      <c r="AA22" s="80">
        <v>10000</v>
      </c>
      <c r="AB22" s="80"/>
      <c r="AC22" s="80"/>
      <c r="AD22" s="80">
        <v>7000</v>
      </c>
      <c r="AE22" s="80"/>
      <c r="AF22" s="80"/>
      <c r="AG22" s="80"/>
      <c r="AH22" s="80"/>
      <c r="AI22" s="80">
        <v>1000</v>
      </c>
      <c r="AJ22" s="80">
        <v>960</v>
      </c>
      <c r="AK22" s="80"/>
      <c r="AL22" s="80"/>
      <c r="AM22" s="80"/>
      <c r="AN22" s="80"/>
      <c r="AO22" s="80"/>
      <c r="AP22" s="80"/>
      <c r="AQ22" s="80"/>
      <c r="AR22" s="80">
        <v>40000</v>
      </c>
      <c r="AS22" s="80"/>
      <c r="AT22" s="80"/>
      <c r="AU22" s="80">
        <v>1000</v>
      </c>
      <c r="AV22" s="80">
        <v>120</v>
      </c>
      <c r="AW22" s="80"/>
      <c r="AX22" s="80"/>
      <c r="AY22" s="80"/>
      <c r="AZ22" s="80"/>
      <c r="BA22" s="80"/>
      <c r="BB22" s="80"/>
      <c r="BC22" s="80"/>
      <c r="BD22" s="80"/>
      <c r="BE22" s="80">
        <v>120</v>
      </c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</row>
    <row r="23" spans="1:111" ht="30" customHeight="1">
      <c r="A23" s="79" t="s">
        <v>211</v>
      </c>
      <c r="B23" s="79" t="s">
        <v>219</v>
      </c>
      <c r="C23" s="79" t="s">
        <v>223</v>
      </c>
      <c r="D23" s="79" t="s">
        <v>452</v>
      </c>
      <c r="E23" s="80">
        <f>F23+T23+AV23</f>
        <v>334068.80000000005</v>
      </c>
      <c r="F23" s="80">
        <f>G23+H23+K23+P23+R23</f>
        <v>305228.80000000005</v>
      </c>
      <c r="G23" s="80">
        <v>146640</v>
      </c>
      <c r="H23" s="80">
        <v>19752</v>
      </c>
      <c r="I23" s="80"/>
      <c r="J23" s="80"/>
      <c r="K23" s="80">
        <v>132357.04</v>
      </c>
      <c r="L23" s="80"/>
      <c r="M23" s="80"/>
      <c r="N23" s="80"/>
      <c r="O23" s="80"/>
      <c r="P23" s="80">
        <v>2479.7600000000002</v>
      </c>
      <c r="Q23" s="80"/>
      <c r="R23" s="80">
        <v>4000</v>
      </c>
      <c r="S23" s="80"/>
      <c r="T23" s="80">
        <f>U23+V23+W23+X23+Y23+Z23+Z23+AA23+AB23+AC23+AD23+AE23+AF23+AG23+AH23+AI23+AJ23+AK23+AL23+AM23+AN23+AO23+AP23+AQ23+AR23+AS23+AT23+AU23</f>
        <v>28840</v>
      </c>
      <c r="U23" s="80">
        <v>10000</v>
      </c>
      <c r="V23" s="80"/>
      <c r="W23" s="80"/>
      <c r="X23" s="80"/>
      <c r="Y23" s="80"/>
      <c r="Z23" s="80"/>
      <c r="AA23" s="80">
        <v>8000</v>
      </c>
      <c r="AB23" s="80"/>
      <c r="AC23" s="80"/>
      <c r="AD23" s="80">
        <v>7000</v>
      </c>
      <c r="AE23" s="80"/>
      <c r="AF23" s="80"/>
      <c r="AG23" s="80"/>
      <c r="AH23" s="80"/>
      <c r="AI23" s="80">
        <v>2200</v>
      </c>
      <c r="AJ23" s="80">
        <v>640</v>
      </c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>
        <v>1000</v>
      </c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</row>
    <row r="24" spans="1:111" s="90" customFormat="1" ht="30" customHeight="1">
      <c r="A24" s="88" t="s">
        <v>0</v>
      </c>
      <c r="B24" s="88" t="s">
        <v>0</v>
      </c>
      <c r="C24" s="88" t="s">
        <v>0</v>
      </c>
      <c r="D24" s="88" t="s">
        <v>453</v>
      </c>
      <c r="E24" s="89">
        <f>E25</f>
        <v>76520.25</v>
      </c>
      <c r="F24" s="89">
        <f>F25</f>
        <v>76520.25</v>
      </c>
      <c r="G24" s="89"/>
      <c r="H24" s="89"/>
      <c r="I24" s="89"/>
      <c r="J24" s="89"/>
      <c r="K24" s="89"/>
      <c r="L24" s="89"/>
      <c r="M24" s="89"/>
      <c r="N24" s="89">
        <f>N25</f>
        <v>58244.25</v>
      </c>
      <c r="O24" s="89">
        <f>O25</f>
        <v>18276</v>
      </c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</row>
    <row r="25" spans="1:111" ht="30" customHeight="1">
      <c r="A25" s="79" t="s">
        <v>0</v>
      </c>
      <c r="B25" s="79" t="s">
        <v>0</v>
      </c>
      <c r="C25" s="79" t="s">
        <v>0</v>
      </c>
      <c r="D25" s="79" t="s">
        <v>454</v>
      </c>
      <c r="E25" s="80">
        <f>F25</f>
        <v>76520.25</v>
      </c>
      <c r="F25" s="80">
        <f>F26+F27</f>
        <v>76520.25</v>
      </c>
      <c r="G25" s="80"/>
      <c r="H25" s="80"/>
      <c r="I25" s="80"/>
      <c r="J25" s="80"/>
      <c r="K25" s="80"/>
      <c r="L25" s="80"/>
      <c r="M25" s="80"/>
      <c r="N25" s="80">
        <f>N26+N27</f>
        <v>58244.25</v>
      </c>
      <c r="O25" s="80">
        <f>O26+O27</f>
        <v>18276</v>
      </c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</row>
    <row r="26" spans="1:111" ht="30" customHeight="1">
      <c r="A26" s="79" t="s">
        <v>220</v>
      </c>
      <c r="B26" s="79" t="s">
        <v>221</v>
      </c>
      <c r="C26" s="79" t="s">
        <v>217</v>
      </c>
      <c r="D26" s="79" t="s">
        <v>455</v>
      </c>
      <c r="E26" s="80">
        <f>F26</f>
        <v>46801.049999999996</v>
      </c>
      <c r="F26" s="80">
        <f>N26+O26</f>
        <v>46801.049999999996</v>
      </c>
      <c r="G26" s="80"/>
      <c r="H26" s="80"/>
      <c r="I26" s="80"/>
      <c r="J26" s="80"/>
      <c r="K26" s="80"/>
      <c r="L26" s="80"/>
      <c r="M26" s="80"/>
      <c r="N26" s="80">
        <v>35835.449999999997</v>
      </c>
      <c r="O26" s="80">
        <v>10965.6</v>
      </c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</row>
    <row r="27" spans="1:111" ht="30" customHeight="1">
      <c r="A27" s="79" t="s">
        <v>220</v>
      </c>
      <c r="B27" s="79" t="s">
        <v>221</v>
      </c>
      <c r="C27" s="79" t="s">
        <v>218</v>
      </c>
      <c r="D27" s="79" t="s">
        <v>456</v>
      </c>
      <c r="E27" s="80">
        <f>F27</f>
        <v>29719.199999999997</v>
      </c>
      <c r="F27" s="80">
        <f>N27+O27</f>
        <v>29719.199999999997</v>
      </c>
      <c r="G27" s="80"/>
      <c r="H27" s="80"/>
      <c r="I27" s="80"/>
      <c r="J27" s="80"/>
      <c r="K27" s="80"/>
      <c r="L27" s="80"/>
      <c r="M27" s="80"/>
      <c r="N27" s="80">
        <v>22408.799999999999</v>
      </c>
      <c r="O27" s="80">
        <v>7310.4</v>
      </c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</row>
    <row r="28" spans="1:111" ht="30" customHeight="1">
      <c r="A28" s="79" t="s">
        <v>0</v>
      </c>
      <c r="B28" s="79" t="s">
        <v>0</v>
      </c>
      <c r="C28" s="79" t="s">
        <v>0</v>
      </c>
      <c r="D28" s="79" t="s">
        <v>457</v>
      </c>
      <c r="E28" s="80">
        <f>E29</f>
        <v>132048</v>
      </c>
      <c r="F28" s="80">
        <f>F29</f>
        <v>132048</v>
      </c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>
        <v>132048</v>
      </c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</row>
    <row r="29" spans="1:111" ht="30" customHeight="1">
      <c r="A29" s="79" t="s">
        <v>0</v>
      </c>
      <c r="B29" s="79" t="s">
        <v>0</v>
      </c>
      <c r="C29" s="79" t="s">
        <v>0</v>
      </c>
      <c r="D29" s="79" t="s">
        <v>458</v>
      </c>
      <c r="E29" s="80">
        <f>F29</f>
        <v>132048</v>
      </c>
      <c r="F29" s="80">
        <f>F30</f>
        <v>132048</v>
      </c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>
        <v>132048</v>
      </c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</row>
    <row r="30" spans="1:111" ht="30" customHeight="1">
      <c r="A30" s="79" t="s">
        <v>222</v>
      </c>
      <c r="B30" s="79" t="s">
        <v>218</v>
      </c>
      <c r="C30" s="79" t="s">
        <v>217</v>
      </c>
      <c r="D30" s="79" t="s">
        <v>323</v>
      </c>
      <c r="E30" s="80">
        <f>F30</f>
        <v>132048</v>
      </c>
      <c r="F30" s="80">
        <f>Q30</f>
        <v>132048</v>
      </c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>
        <v>132048</v>
      </c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</row>
  </sheetData>
  <mergeCells count="121">
    <mergeCell ref="A5:C5"/>
    <mergeCell ref="D5:D6"/>
    <mergeCell ref="F5:F6"/>
    <mergeCell ref="G5:G6"/>
    <mergeCell ref="H5:H6"/>
    <mergeCell ref="I5:I6"/>
    <mergeCell ref="J5:J6"/>
    <mergeCell ref="A2:DG2"/>
    <mergeCell ref="A4:D4"/>
    <mergeCell ref="E4:E6"/>
    <mergeCell ref="F4:S4"/>
    <mergeCell ref="T4:AU4"/>
    <mergeCell ref="AV4:BG4"/>
    <mergeCell ref="BH4:BL4"/>
    <mergeCell ref="BM4:BY4"/>
    <mergeCell ref="BZ4:CP4"/>
    <mergeCell ref="CQ4:CS4"/>
    <mergeCell ref="K5:K6"/>
    <mergeCell ref="L5:L6"/>
    <mergeCell ref="M5:M6"/>
    <mergeCell ref="N5:N6"/>
    <mergeCell ref="O5:O6"/>
    <mergeCell ref="P5:P6"/>
    <mergeCell ref="CT4:CY4"/>
    <mergeCell ref="CZ4:DB4"/>
    <mergeCell ref="DC4:DG4"/>
    <mergeCell ref="W5:W6"/>
    <mergeCell ref="X5:X6"/>
    <mergeCell ref="Y5:Y6"/>
    <mergeCell ref="Z5:Z6"/>
    <mergeCell ref="AA5:AA6"/>
    <mergeCell ref="AB5:AB6"/>
    <mergeCell ref="Q5:Q6"/>
    <mergeCell ref="R5:R6"/>
    <mergeCell ref="S5:S6"/>
    <mergeCell ref="T5:T6"/>
    <mergeCell ref="U5:U6"/>
    <mergeCell ref="V5:V6"/>
    <mergeCell ref="AI5:AI6"/>
    <mergeCell ref="AJ5:AJ6"/>
    <mergeCell ref="AK5:AK6"/>
    <mergeCell ref="AL5:AL6"/>
    <mergeCell ref="AM5:AM6"/>
    <mergeCell ref="AN5:AN6"/>
    <mergeCell ref="AC5:AC6"/>
    <mergeCell ref="AD5:AD6"/>
    <mergeCell ref="AE5:AE6"/>
    <mergeCell ref="AF5:AF6"/>
    <mergeCell ref="AG5:AG6"/>
    <mergeCell ref="AH5:AH6"/>
    <mergeCell ref="AU5:AU6"/>
    <mergeCell ref="AV5:AV6"/>
    <mergeCell ref="AW5:AW6"/>
    <mergeCell ref="AX5:AX6"/>
    <mergeCell ref="AY5:AY6"/>
    <mergeCell ref="AZ5:AZ6"/>
    <mergeCell ref="AO5:AO6"/>
    <mergeCell ref="AP5:AP6"/>
    <mergeCell ref="AQ5:AQ6"/>
    <mergeCell ref="AR5:AR6"/>
    <mergeCell ref="AS5:AS6"/>
    <mergeCell ref="AT5:AT6"/>
    <mergeCell ref="BG5:BG6"/>
    <mergeCell ref="BH5:BH6"/>
    <mergeCell ref="BI5:BI6"/>
    <mergeCell ref="BJ5:BJ6"/>
    <mergeCell ref="BK5:BK6"/>
    <mergeCell ref="BL5:BL6"/>
    <mergeCell ref="BA5:BA6"/>
    <mergeCell ref="BB5:BB6"/>
    <mergeCell ref="BC5:BC6"/>
    <mergeCell ref="BD5:BD6"/>
    <mergeCell ref="BE5:BE6"/>
    <mergeCell ref="BF5:BF6"/>
    <mergeCell ref="BS5:BS6"/>
    <mergeCell ref="BT5:BT6"/>
    <mergeCell ref="BU5:BU6"/>
    <mergeCell ref="BV5:BV6"/>
    <mergeCell ref="BW5:BW6"/>
    <mergeCell ref="BX5:BX6"/>
    <mergeCell ref="BM5:BM6"/>
    <mergeCell ref="BN5:BN6"/>
    <mergeCell ref="BO5:BO6"/>
    <mergeCell ref="BP5:BP6"/>
    <mergeCell ref="BQ5:BQ6"/>
    <mergeCell ref="BR5:BR6"/>
    <mergeCell ref="CE5:CE6"/>
    <mergeCell ref="CF5:CF6"/>
    <mergeCell ref="CG5:CG6"/>
    <mergeCell ref="CH5:CH6"/>
    <mergeCell ref="CI5:CI6"/>
    <mergeCell ref="CJ5:CJ6"/>
    <mergeCell ref="BY5:BY6"/>
    <mergeCell ref="BZ5:BZ6"/>
    <mergeCell ref="CA5:CA6"/>
    <mergeCell ref="CB5:CB6"/>
    <mergeCell ref="CC5:CC6"/>
    <mergeCell ref="CD5:CD6"/>
    <mergeCell ref="CQ5:CQ6"/>
    <mergeCell ref="CR5:CR6"/>
    <mergeCell ref="CS5:CS6"/>
    <mergeCell ref="CT5:CT6"/>
    <mergeCell ref="CU5:CU6"/>
    <mergeCell ref="CV5:CV6"/>
    <mergeCell ref="CK5:CK6"/>
    <mergeCell ref="CL5:CL6"/>
    <mergeCell ref="CM5:CM6"/>
    <mergeCell ref="CN5:CN6"/>
    <mergeCell ref="CO5:CO6"/>
    <mergeCell ref="CP5:CP6"/>
    <mergeCell ref="DC5:DC6"/>
    <mergeCell ref="DD5:DD6"/>
    <mergeCell ref="DE5:DE6"/>
    <mergeCell ref="DF5:DF6"/>
    <mergeCell ref="DG5:DG6"/>
    <mergeCell ref="CW5:CW6"/>
    <mergeCell ref="CX5:CX6"/>
    <mergeCell ref="CY5:CY6"/>
    <mergeCell ref="CZ5:CZ6"/>
    <mergeCell ref="DA5:DA6"/>
    <mergeCell ref="DB5:DB6"/>
  </mergeCells>
  <phoneticPr fontId="14" type="noConversion"/>
  <pageMargins left="0.7" right="0.7" top="0.75" bottom="0.75" header="0.3" footer="0.3"/>
  <pageSetup paperSize="9" scale="38" orientation="landscape" verticalDpi="0" r:id="rId1"/>
  <colBreaks count="1" manualBreakCount="1">
    <brk id="73" max="2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I54"/>
  <sheetViews>
    <sheetView view="pageBreakPreview" zoomScale="60" zoomScaleNormal="100" workbookViewId="0">
      <pane ySplit="6" topLeftCell="A7" activePane="bottomLeft" state="frozen"/>
      <selection pane="bottomLeft" activeCell="G7" sqref="G7:H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141"/>
      <c r="C1" s="141"/>
      <c r="D1" s="6"/>
      <c r="E1" s="6"/>
      <c r="F1" s="32"/>
      <c r="G1" s="32"/>
      <c r="H1" s="53" t="s">
        <v>236</v>
      </c>
      <c r="I1" s="15"/>
    </row>
    <row r="2" spans="1:9" ht="22.9" customHeight="1">
      <c r="A2" s="32"/>
      <c r="B2" s="142" t="s">
        <v>237</v>
      </c>
      <c r="C2" s="142"/>
      <c r="D2" s="142"/>
      <c r="E2" s="142"/>
      <c r="F2" s="142"/>
      <c r="G2" s="142"/>
      <c r="H2" s="142"/>
      <c r="I2" s="15"/>
    </row>
    <row r="3" spans="1:9" ht="19.5" customHeight="1">
      <c r="A3" s="35"/>
      <c r="B3" s="143" t="s">
        <v>171</v>
      </c>
      <c r="C3" s="143"/>
      <c r="D3" s="143"/>
      <c r="E3" s="143"/>
      <c r="G3" s="35"/>
      <c r="H3" s="54" t="s">
        <v>172</v>
      </c>
      <c r="I3" s="15"/>
    </row>
    <row r="4" spans="1:9" ht="24.4" customHeight="1">
      <c r="A4" s="16"/>
      <c r="B4" s="112" t="s">
        <v>175</v>
      </c>
      <c r="C4" s="112"/>
      <c r="D4" s="112"/>
      <c r="E4" s="112"/>
      <c r="F4" s="112" t="s">
        <v>203</v>
      </c>
      <c r="G4" s="112"/>
      <c r="H4" s="112"/>
      <c r="I4" s="15"/>
    </row>
    <row r="5" spans="1:9" ht="24.4" customHeight="1">
      <c r="A5" s="16"/>
      <c r="B5" s="112" t="s">
        <v>207</v>
      </c>
      <c r="C5" s="112"/>
      <c r="D5" s="112" t="s">
        <v>196</v>
      </c>
      <c r="E5" s="112" t="s">
        <v>197</v>
      </c>
      <c r="F5" s="112" t="s">
        <v>186</v>
      </c>
      <c r="G5" s="112" t="s">
        <v>238</v>
      </c>
      <c r="H5" s="112" t="s">
        <v>239</v>
      </c>
      <c r="I5" s="15"/>
    </row>
    <row r="6" spans="1:9" ht="24.4" customHeight="1">
      <c r="A6" s="51"/>
      <c r="B6" s="14" t="s">
        <v>208</v>
      </c>
      <c r="C6" s="14" t="s">
        <v>209</v>
      </c>
      <c r="D6" s="112"/>
      <c r="E6" s="112"/>
      <c r="F6" s="112"/>
      <c r="G6" s="112"/>
      <c r="H6" s="112"/>
      <c r="I6" s="15"/>
    </row>
    <row r="7" spans="1:9" ht="22.9" customHeight="1">
      <c r="A7" s="16"/>
      <c r="B7" s="21"/>
      <c r="C7" s="21"/>
      <c r="D7" s="21"/>
      <c r="E7" s="40" t="s">
        <v>198</v>
      </c>
      <c r="F7" s="22">
        <v>1331937.8999999999</v>
      </c>
      <c r="G7" s="22">
        <v>1219837.8999999999</v>
      </c>
      <c r="H7" s="22">
        <v>112100</v>
      </c>
      <c r="I7" s="15"/>
    </row>
    <row r="8" spans="1:9" ht="22.9" customHeight="1">
      <c r="A8" s="16"/>
      <c r="B8" s="55" t="s">
        <v>0</v>
      </c>
      <c r="C8" s="55" t="s">
        <v>0</v>
      </c>
      <c r="D8" s="17"/>
      <c r="E8" s="17" t="s">
        <v>0</v>
      </c>
      <c r="F8" s="18">
        <v>1331937.8999999999</v>
      </c>
      <c r="G8" s="18">
        <v>1219837.8999999999</v>
      </c>
      <c r="H8" s="18">
        <v>112100</v>
      </c>
      <c r="I8" s="15"/>
    </row>
    <row r="9" spans="1:9" ht="22.9" customHeight="1">
      <c r="A9" s="16"/>
      <c r="B9" s="55" t="s">
        <v>0</v>
      </c>
      <c r="C9" s="55" t="s">
        <v>0</v>
      </c>
      <c r="D9" s="17" t="s">
        <v>199</v>
      </c>
      <c r="E9" s="17" t="s">
        <v>31</v>
      </c>
      <c r="F9" s="18">
        <v>850986.94</v>
      </c>
      <c r="G9" s="18">
        <v>767726.94</v>
      </c>
      <c r="H9" s="18">
        <v>83260</v>
      </c>
      <c r="I9" s="15"/>
    </row>
    <row r="10" spans="1:9" ht="22.9" customHeight="1">
      <c r="A10" s="16"/>
      <c r="B10" s="55" t="s">
        <v>0</v>
      </c>
      <c r="C10" s="55" t="s">
        <v>0</v>
      </c>
      <c r="D10" s="17" t="s">
        <v>240</v>
      </c>
      <c r="E10" s="17" t="s">
        <v>32</v>
      </c>
      <c r="F10" s="18">
        <v>767606.94</v>
      </c>
      <c r="G10" s="18">
        <v>767606.94</v>
      </c>
      <c r="H10" s="18"/>
      <c r="I10" s="15"/>
    </row>
    <row r="11" spans="1:9" ht="22.9" customHeight="1">
      <c r="A11" s="16"/>
      <c r="B11" s="55" t="s">
        <v>17</v>
      </c>
      <c r="C11" s="55" t="s">
        <v>33</v>
      </c>
      <c r="D11" s="17" t="s">
        <v>241</v>
      </c>
      <c r="E11" s="17" t="s">
        <v>34</v>
      </c>
      <c r="F11" s="18">
        <v>248232</v>
      </c>
      <c r="G11" s="18">
        <v>248232</v>
      </c>
      <c r="H11" s="18"/>
      <c r="I11" s="15"/>
    </row>
    <row r="12" spans="1:9" ht="22.9" customHeight="1">
      <c r="B12" s="55" t="s">
        <v>12</v>
      </c>
      <c r="C12" s="55" t="s">
        <v>35</v>
      </c>
      <c r="D12" s="17" t="s">
        <v>242</v>
      </c>
      <c r="E12" s="17" t="s">
        <v>36</v>
      </c>
      <c r="F12" s="18">
        <v>242892</v>
      </c>
      <c r="G12" s="18">
        <v>242892</v>
      </c>
      <c r="H12" s="18"/>
      <c r="I12" s="15"/>
    </row>
    <row r="13" spans="1:9" ht="22.9" customHeight="1">
      <c r="B13" s="55" t="s">
        <v>17</v>
      </c>
      <c r="C13" s="55" t="s">
        <v>37</v>
      </c>
      <c r="D13" s="17" t="s">
        <v>243</v>
      </c>
      <c r="E13" s="17" t="s">
        <v>38</v>
      </c>
      <c r="F13" s="18">
        <v>20686</v>
      </c>
      <c r="G13" s="18">
        <v>20686</v>
      </c>
      <c r="H13" s="18"/>
      <c r="I13" s="15"/>
    </row>
    <row r="14" spans="1:9" ht="22.9" customHeight="1">
      <c r="B14" s="55" t="s">
        <v>12</v>
      </c>
      <c r="C14" s="55" t="s">
        <v>39</v>
      </c>
      <c r="D14" s="17" t="s">
        <v>244</v>
      </c>
      <c r="E14" s="17" t="s">
        <v>40</v>
      </c>
      <c r="F14" s="18">
        <v>78579.839999999997</v>
      </c>
      <c r="G14" s="18">
        <v>78579.839999999997</v>
      </c>
      <c r="H14" s="18"/>
      <c r="I14" s="15"/>
    </row>
    <row r="15" spans="1:9" ht="22.9" customHeight="1">
      <c r="B15" s="55" t="s">
        <v>17</v>
      </c>
      <c r="C15" s="55" t="s">
        <v>15</v>
      </c>
      <c r="D15" s="17" t="s">
        <v>245</v>
      </c>
      <c r="E15" s="17" t="s">
        <v>41</v>
      </c>
      <c r="F15" s="18">
        <v>39289.919999999998</v>
      </c>
      <c r="G15" s="18">
        <v>39289.919999999998</v>
      </c>
      <c r="H15" s="18"/>
      <c r="I15" s="15"/>
    </row>
    <row r="16" spans="1:9" ht="22.9" customHeight="1">
      <c r="B16" s="55" t="s">
        <v>12</v>
      </c>
      <c r="C16" s="55" t="s">
        <v>42</v>
      </c>
      <c r="D16" s="17" t="s">
        <v>246</v>
      </c>
      <c r="E16" s="17" t="s">
        <v>43</v>
      </c>
      <c r="F16" s="18">
        <v>35835.449999999997</v>
      </c>
      <c r="G16" s="18">
        <v>35835.449999999997</v>
      </c>
      <c r="H16" s="18"/>
      <c r="I16" s="15"/>
    </row>
    <row r="17" spans="1:9" ht="22.9" customHeight="1">
      <c r="B17" s="55" t="s">
        <v>17</v>
      </c>
      <c r="C17" s="55" t="s">
        <v>44</v>
      </c>
      <c r="D17" s="17" t="s">
        <v>247</v>
      </c>
      <c r="E17" s="17" t="s">
        <v>45</v>
      </c>
      <c r="F17" s="18">
        <v>10965.6</v>
      </c>
      <c r="G17" s="18">
        <v>10965.6</v>
      </c>
      <c r="H17" s="18"/>
      <c r="I17" s="15"/>
    </row>
    <row r="18" spans="1:9" ht="22.9" customHeight="1">
      <c r="B18" s="55" t="s">
        <v>12</v>
      </c>
      <c r="C18" s="55" t="s">
        <v>13</v>
      </c>
      <c r="D18" s="17" t="s">
        <v>248</v>
      </c>
      <c r="E18" s="17" t="s">
        <v>46</v>
      </c>
      <c r="F18" s="18">
        <v>1074.1300000000001</v>
      </c>
      <c r="G18" s="18">
        <v>1074.1300000000001</v>
      </c>
      <c r="H18" s="18"/>
      <c r="I18" s="15"/>
    </row>
    <row r="19" spans="1:9" ht="22.9" customHeight="1">
      <c r="A19" s="16"/>
      <c r="B19" s="55" t="s">
        <v>17</v>
      </c>
      <c r="C19" s="55" t="s">
        <v>18</v>
      </c>
      <c r="D19" s="17" t="s">
        <v>249</v>
      </c>
      <c r="E19" s="17" t="s">
        <v>47</v>
      </c>
      <c r="F19" s="18">
        <v>1074.1300000000001</v>
      </c>
      <c r="G19" s="18">
        <v>1074.1300000000001</v>
      </c>
      <c r="H19" s="18"/>
      <c r="I19" s="15"/>
    </row>
    <row r="20" spans="1:9" ht="22.9" customHeight="1">
      <c r="B20" s="55" t="s">
        <v>12</v>
      </c>
      <c r="C20" s="55" t="s">
        <v>48</v>
      </c>
      <c r="D20" s="17" t="s">
        <v>250</v>
      </c>
      <c r="E20" s="17" t="s">
        <v>49</v>
      </c>
      <c r="F20" s="18">
        <v>83652</v>
      </c>
      <c r="G20" s="18">
        <v>83652</v>
      </c>
      <c r="H20" s="18"/>
      <c r="I20" s="15"/>
    </row>
    <row r="21" spans="1:9" ht="22.9" customHeight="1">
      <c r="B21" s="55" t="s">
        <v>17</v>
      </c>
      <c r="C21" s="55" t="s">
        <v>50</v>
      </c>
      <c r="D21" s="17" t="s">
        <v>251</v>
      </c>
      <c r="E21" s="17" t="s">
        <v>51</v>
      </c>
      <c r="F21" s="18">
        <v>6400</v>
      </c>
      <c r="G21" s="18">
        <v>6400</v>
      </c>
      <c r="H21" s="18"/>
      <c r="I21" s="15"/>
    </row>
    <row r="22" spans="1:9" ht="22.9" customHeight="1">
      <c r="B22" s="55" t="s">
        <v>0</v>
      </c>
      <c r="C22" s="55" t="s">
        <v>0</v>
      </c>
      <c r="D22" s="17" t="s">
        <v>252</v>
      </c>
      <c r="E22" s="17" t="s">
        <v>52</v>
      </c>
      <c r="F22" s="18">
        <v>83260</v>
      </c>
      <c r="G22" s="18"/>
      <c r="H22" s="18">
        <v>83260</v>
      </c>
      <c r="I22" s="15"/>
    </row>
    <row r="23" spans="1:9" ht="22.9" customHeight="1">
      <c r="A23" s="16"/>
      <c r="B23" s="55" t="s">
        <v>53</v>
      </c>
      <c r="C23" s="55" t="s">
        <v>33</v>
      </c>
      <c r="D23" s="17" t="s">
        <v>253</v>
      </c>
      <c r="E23" s="17" t="s">
        <v>54</v>
      </c>
      <c r="F23" s="18">
        <v>23300</v>
      </c>
      <c r="G23" s="18"/>
      <c r="H23" s="18">
        <v>23300</v>
      </c>
      <c r="I23" s="15"/>
    </row>
    <row r="24" spans="1:9" ht="22.9" customHeight="1">
      <c r="B24" s="55" t="s">
        <v>55</v>
      </c>
      <c r="C24" s="55" t="s">
        <v>56</v>
      </c>
      <c r="D24" s="17" t="s">
        <v>254</v>
      </c>
      <c r="E24" s="17" t="s">
        <v>57</v>
      </c>
      <c r="F24" s="18">
        <v>10000</v>
      </c>
      <c r="G24" s="18"/>
      <c r="H24" s="18">
        <v>10000</v>
      </c>
      <c r="I24" s="15"/>
    </row>
    <row r="25" spans="1:9" ht="22.9" customHeight="1">
      <c r="B25" s="55" t="s">
        <v>53</v>
      </c>
      <c r="C25" s="55" t="s">
        <v>44</v>
      </c>
      <c r="D25" s="17" t="s">
        <v>255</v>
      </c>
      <c r="E25" s="17" t="s">
        <v>58</v>
      </c>
      <c r="F25" s="18">
        <v>7000</v>
      </c>
      <c r="G25" s="18"/>
      <c r="H25" s="18">
        <v>7000</v>
      </c>
      <c r="I25" s="15"/>
    </row>
    <row r="26" spans="1:9" ht="22.9" customHeight="1">
      <c r="B26" s="55" t="s">
        <v>55</v>
      </c>
      <c r="C26" s="55" t="s">
        <v>59</v>
      </c>
      <c r="D26" s="17" t="s">
        <v>256</v>
      </c>
      <c r="E26" s="17" t="s">
        <v>60</v>
      </c>
      <c r="F26" s="18">
        <v>1000</v>
      </c>
      <c r="G26" s="18"/>
      <c r="H26" s="18">
        <v>1000</v>
      </c>
      <c r="I26" s="15"/>
    </row>
    <row r="27" spans="1:9" ht="22.9" customHeight="1">
      <c r="B27" s="55" t="s">
        <v>53</v>
      </c>
      <c r="C27" s="55" t="s">
        <v>61</v>
      </c>
      <c r="D27" s="17" t="s">
        <v>257</v>
      </c>
      <c r="E27" s="17" t="s">
        <v>62</v>
      </c>
      <c r="F27" s="18">
        <v>960</v>
      </c>
      <c r="G27" s="18"/>
      <c r="H27" s="18">
        <v>960</v>
      </c>
      <c r="I27" s="15"/>
    </row>
    <row r="28" spans="1:9" ht="22.9" customHeight="1">
      <c r="B28" s="55" t="s">
        <v>55</v>
      </c>
      <c r="C28" s="55" t="s">
        <v>63</v>
      </c>
      <c r="D28" s="17" t="s">
        <v>258</v>
      </c>
      <c r="E28" s="17" t="s">
        <v>64</v>
      </c>
      <c r="F28" s="18">
        <v>40000</v>
      </c>
      <c r="G28" s="18"/>
      <c r="H28" s="18">
        <v>40000</v>
      </c>
      <c r="I28" s="15"/>
    </row>
    <row r="29" spans="1:9" ht="22.9" customHeight="1">
      <c r="B29" s="55" t="s">
        <v>53</v>
      </c>
      <c r="C29" s="55" t="s">
        <v>65</v>
      </c>
      <c r="D29" s="17" t="s">
        <v>259</v>
      </c>
      <c r="E29" s="17" t="s">
        <v>66</v>
      </c>
      <c r="F29" s="18">
        <v>1000</v>
      </c>
      <c r="G29" s="18"/>
      <c r="H29" s="18">
        <v>1000</v>
      </c>
      <c r="I29" s="15"/>
    </row>
    <row r="30" spans="1:9" ht="22.9" customHeight="1">
      <c r="B30" s="55" t="s">
        <v>0</v>
      </c>
      <c r="C30" s="55" t="s">
        <v>0</v>
      </c>
      <c r="D30" s="17" t="s">
        <v>260</v>
      </c>
      <c r="E30" s="17" t="s">
        <v>67</v>
      </c>
      <c r="F30" s="18">
        <v>120</v>
      </c>
      <c r="G30" s="18">
        <v>120</v>
      </c>
      <c r="H30" s="18"/>
      <c r="I30" s="15"/>
    </row>
    <row r="31" spans="1:9" ht="22.9" customHeight="1">
      <c r="A31" s="16"/>
      <c r="B31" s="55" t="s">
        <v>14</v>
      </c>
      <c r="C31" s="55" t="s">
        <v>15</v>
      </c>
      <c r="D31" s="17" t="s">
        <v>261</v>
      </c>
      <c r="E31" s="17" t="s">
        <v>68</v>
      </c>
      <c r="F31" s="18">
        <v>120</v>
      </c>
      <c r="G31" s="18">
        <v>120</v>
      </c>
      <c r="H31" s="18"/>
      <c r="I31" s="15"/>
    </row>
    <row r="32" spans="1:9" ht="22.9" customHeight="1">
      <c r="A32" s="16"/>
      <c r="B32" s="55" t="s">
        <v>69</v>
      </c>
      <c r="C32" s="55" t="s">
        <v>70</v>
      </c>
      <c r="D32" s="17" t="s">
        <v>262</v>
      </c>
      <c r="E32" s="17" t="s">
        <v>71</v>
      </c>
      <c r="F32" s="18">
        <v>120</v>
      </c>
      <c r="G32" s="18">
        <v>120</v>
      </c>
      <c r="H32" s="18"/>
      <c r="I32" s="15"/>
    </row>
    <row r="33" spans="1:9" ht="22.9" customHeight="1">
      <c r="B33" s="55" t="s">
        <v>0</v>
      </c>
      <c r="C33" s="55" t="s">
        <v>0</v>
      </c>
      <c r="D33" s="17" t="s">
        <v>200</v>
      </c>
      <c r="E33" s="17" t="s">
        <v>72</v>
      </c>
      <c r="F33" s="18">
        <v>480950.96</v>
      </c>
      <c r="G33" s="18">
        <v>452110.96</v>
      </c>
      <c r="H33" s="18">
        <v>28840</v>
      </c>
      <c r="I33" s="15"/>
    </row>
    <row r="34" spans="1:9" ht="22.9" customHeight="1">
      <c r="A34" s="16"/>
      <c r="B34" s="55" t="s">
        <v>0</v>
      </c>
      <c r="C34" s="55" t="s">
        <v>0</v>
      </c>
      <c r="D34" s="17" t="s">
        <v>240</v>
      </c>
      <c r="E34" s="17" t="s">
        <v>32</v>
      </c>
      <c r="F34" s="18">
        <v>452110.96</v>
      </c>
      <c r="G34" s="18">
        <v>452110.96</v>
      </c>
      <c r="H34" s="18"/>
      <c r="I34" s="15"/>
    </row>
    <row r="35" spans="1:9" ht="22.9" customHeight="1">
      <c r="A35" s="16"/>
      <c r="B35" s="55" t="s">
        <v>17</v>
      </c>
      <c r="C35" s="55" t="s">
        <v>33</v>
      </c>
      <c r="D35" s="17" t="s">
        <v>241</v>
      </c>
      <c r="E35" s="17" t="s">
        <v>34</v>
      </c>
      <c r="F35" s="18">
        <v>146640</v>
      </c>
      <c r="G35" s="18">
        <v>146640</v>
      </c>
      <c r="H35" s="18"/>
      <c r="I35" s="15"/>
    </row>
    <row r="36" spans="1:9" ht="22.9" customHeight="1">
      <c r="B36" s="55" t="s">
        <v>12</v>
      </c>
      <c r="C36" s="55" t="s">
        <v>35</v>
      </c>
      <c r="D36" s="17" t="s">
        <v>242</v>
      </c>
      <c r="E36" s="17" t="s">
        <v>36</v>
      </c>
      <c r="F36" s="18">
        <v>19752</v>
      </c>
      <c r="G36" s="18">
        <v>19752</v>
      </c>
      <c r="H36" s="18"/>
      <c r="I36" s="15"/>
    </row>
    <row r="37" spans="1:9" ht="22.9" customHeight="1">
      <c r="B37" s="55" t="s">
        <v>17</v>
      </c>
      <c r="C37" s="55" t="s">
        <v>73</v>
      </c>
      <c r="D37" s="17" t="s">
        <v>263</v>
      </c>
      <c r="E37" s="17" t="s">
        <v>74</v>
      </c>
      <c r="F37" s="18">
        <v>132357.04</v>
      </c>
      <c r="G37" s="18">
        <v>132357.04</v>
      </c>
      <c r="H37" s="18"/>
      <c r="I37" s="15"/>
    </row>
    <row r="38" spans="1:9" ht="22.9" customHeight="1">
      <c r="B38" s="55" t="s">
        <v>12</v>
      </c>
      <c r="C38" s="55" t="s">
        <v>39</v>
      </c>
      <c r="D38" s="17" t="s">
        <v>244</v>
      </c>
      <c r="E38" s="17" t="s">
        <v>40</v>
      </c>
      <c r="F38" s="18">
        <v>45844.639999999999</v>
      </c>
      <c r="G38" s="18">
        <v>45844.639999999999</v>
      </c>
      <c r="H38" s="18"/>
      <c r="I38" s="15"/>
    </row>
    <row r="39" spans="1:9" ht="22.9" customHeight="1">
      <c r="B39" s="55" t="s">
        <v>17</v>
      </c>
      <c r="C39" s="55" t="s">
        <v>15</v>
      </c>
      <c r="D39" s="17" t="s">
        <v>245</v>
      </c>
      <c r="E39" s="17" t="s">
        <v>41</v>
      </c>
      <c r="F39" s="18">
        <v>22922.32</v>
      </c>
      <c r="G39" s="18">
        <v>22922.32</v>
      </c>
      <c r="H39" s="18"/>
      <c r="I39" s="15"/>
    </row>
    <row r="40" spans="1:9" ht="22.9" customHeight="1">
      <c r="B40" s="55" t="s">
        <v>12</v>
      </c>
      <c r="C40" s="55" t="s">
        <v>42</v>
      </c>
      <c r="D40" s="17" t="s">
        <v>246</v>
      </c>
      <c r="E40" s="17" t="s">
        <v>43</v>
      </c>
      <c r="F40" s="18">
        <v>22408.799999999999</v>
      </c>
      <c r="G40" s="18">
        <v>22408.799999999999</v>
      </c>
      <c r="H40" s="18"/>
      <c r="I40" s="15"/>
    </row>
    <row r="41" spans="1:9" ht="22.9" customHeight="1">
      <c r="B41" s="55" t="s">
        <v>17</v>
      </c>
      <c r="C41" s="55" t="s">
        <v>44</v>
      </c>
      <c r="D41" s="17" t="s">
        <v>247</v>
      </c>
      <c r="E41" s="17" t="s">
        <v>45</v>
      </c>
      <c r="F41" s="18">
        <v>7310.4</v>
      </c>
      <c r="G41" s="18">
        <v>7310.4</v>
      </c>
      <c r="H41" s="18"/>
      <c r="I41" s="15"/>
    </row>
    <row r="42" spans="1:9" ht="22.9" customHeight="1">
      <c r="B42" s="55" t="s">
        <v>12</v>
      </c>
      <c r="C42" s="55" t="s">
        <v>13</v>
      </c>
      <c r="D42" s="17" t="s">
        <v>248</v>
      </c>
      <c r="E42" s="17" t="s">
        <v>46</v>
      </c>
      <c r="F42" s="18">
        <v>2479.7600000000002</v>
      </c>
      <c r="G42" s="18">
        <v>2479.7600000000002</v>
      </c>
      <c r="H42" s="18"/>
      <c r="I42" s="15"/>
    </row>
    <row r="43" spans="1:9" ht="22.9" customHeight="1">
      <c r="A43" s="113"/>
      <c r="B43" s="55" t="s">
        <v>17</v>
      </c>
      <c r="C43" s="55" t="s">
        <v>18</v>
      </c>
      <c r="D43" s="17" t="s">
        <v>264</v>
      </c>
      <c r="E43" s="17" t="s">
        <v>75</v>
      </c>
      <c r="F43" s="18">
        <v>1792.5</v>
      </c>
      <c r="G43" s="18">
        <v>1792.5</v>
      </c>
      <c r="H43" s="18"/>
      <c r="I43" s="15"/>
    </row>
    <row r="44" spans="1:9" ht="22.9" customHeight="1">
      <c r="A44" s="113"/>
      <c r="B44" s="55" t="s">
        <v>12</v>
      </c>
      <c r="C44" s="55" t="s">
        <v>13</v>
      </c>
      <c r="D44" s="17" t="s">
        <v>249</v>
      </c>
      <c r="E44" s="17" t="s">
        <v>76</v>
      </c>
      <c r="F44" s="18">
        <v>687.26</v>
      </c>
      <c r="G44" s="18">
        <v>687.26</v>
      </c>
      <c r="H44" s="18"/>
      <c r="I44" s="15"/>
    </row>
    <row r="45" spans="1:9" ht="22.9" customHeight="1">
      <c r="B45" s="55" t="s">
        <v>17</v>
      </c>
      <c r="C45" s="55" t="s">
        <v>77</v>
      </c>
      <c r="D45" s="17" t="s">
        <v>250</v>
      </c>
      <c r="E45" s="17" t="s">
        <v>78</v>
      </c>
      <c r="F45" s="18">
        <v>48396</v>
      </c>
      <c r="G45" s="18">
        <v>48396</v>
      </c>
      <c r="H45" s="18"/>
      <c r="I45" s="15"/>
    </row>
    <row r="46" spans="1:9" ht="22.9" customHeight="1">
      <c r="B46" s="55" t="s">
        <v>12</v>
      </c>
      <c r="C46" s="55" t="s">
        <v>79</v>
      </c>
      <c r="D46" s="17" t="s">
        <v>251</v>
      </c>
      <c r="E46" s="17" t="s">
        <v>80</v>
      </c>
      <c r="F46" s="18">
        <v>4000</v>
      </c>
      <c r="G46" s="18">
        <v>4000</v>
      </c>
      <c r="H46" s="18"/>
      <c r="I46" s="15"/>
    </row>
    <row r="47" spans="1:9" ht="22.9" customHeight="1">
      <c r="B47" s="55" t="s">
        <v>0</v>
      </c>
      <c r="C47" s="55" t="s">
        <v>0</v>
      </c>
      <c r="D47" s="17" t="s">
        <v>252</v>
      </c>
      <c r="E47" s="17" t="s">
        <v>81</v>
      </c>
      <c r="F47" s="18">
        <v>28840</v>
      </c>
      <c r="G47" s="18"/>
      <c r="H47" s="18">
        <v>28840</v>
      </c>
      <c r="I47" s="15"/>
    </row>
    <row r="48" spans="1:9" ht="22.9" customHeight="1">
      <c r="A48" s="16"/>
      <c r="B48" s="55" t="s">
        <v>55</v>
      </c>
      <c r="C48" s="55" t="s">
        <v>82</v>
      </c>
      <c r="D48" s="17" t="s">
        <v>253</v>
      </c>
      <c r="E48" s="17" t="s">
        <v>83</v>
      </c>
      <c r="F48" s="18">
        <v>10000</v>
      </c>
      <c r="G48" s="18"/>
      <c r="H48" s="18">
        <v>10000</v>
      </c>
      <c r="I48" s="15"/>
    </row>
    <row r="49" spans="1:9" ht="22.9" customHeight="1">
      <c r="B49" s="55" t="s">
        <v>53</v>
      </c>
      <c r="C49" s="55" t="s">
        <v>73</v>
      </c>
      <c r="D49" s="17" t="s">
        <v>254</v>
      </c>
      <c r="E49" s="17" t="s">
        <v>84</v>
      </c>
      <c r="F49" s="18">
        <v>8000</v>
      </c>
      <c r="G49" s="18"/>
      <c r="H49" s="18">
        <v>8000</v>
      </c>
      <c r="I49" s="15"/>
    </row>
    <row r="50" spans="1:9" ht="22.9" customHeight="1">
      <c r="B50" s="55" t="s">
        <v>55</v>
      </c>
      <c r="C50" s="55" t="s">
        <v>85</v>
      </c>
      <c r="D50" s="17" t="s">
        <v>255</v>
      </c>
      <c r="E50" s="17" t="s">
        <v>86</v>
      </c>
      <c r="F50" s="18">
        <v>7000</v>
      </c>
      <c r="G50" s="18"/>
      <c r="H50" s="18">
        <v>7000</v>
      </c>
      <c r="I50" s="15"/>
    </row>
    <row r="51" spans="1:9" ht="22.9" customHeight="1">
      <c r="B51" s="55" t="s">
        <v>53</v>
      </c>
      <c r="C51" s="55" t="s">
        <v>87</v>
      </c>
      <c r="D51" s="17" t="s">
        <v>256</v>
      </c>
      <c r="E51" s="17" t="s">
        <v>88</v>
      </c>
      <c r="F51" s="18">
        <v>2200</v>
      </c>
      <c r="G51" s="18"/>
      <c r="H51" s="18">
        <v>2200</v>
      </c>
      <c r="I51" s="15"/>
    </row>
    <row r="52" spans="1:9" ht="22.9" customHeight="1">
      <c r="B52" s="55" t="s">
        <v>55</v>
      </c>
      <c r="C52" s="55" t="s">
        <v>89</v>
      </c>
      <c r="D52" s="17" t="s">
        <v>257</v>
      </c>
      <c r="E52" s="17" t="s">
        <v>90</v>
      </c>
      <c r="F52" s="18">
        <v>640</v>
      </c>
      <c r="G52" s="18"/>
      <c r="H52" s="18">
        <v>640</v>
      </c>
      <c r="I52" s="15"/>
    </row>
    <row r="53" spans="1:9" ht="22.9" customHeight="1">
      <c r="B53" s="55" t="s">
        <v>53</v>
      </c>
      <c r="C53" s="55" t="s">
        <v>65</v>
      </c>
      <c r="D53" s="17" t="s">
        <v>259</v>
      </c>
      <c r="E53" s="17" t="s">
        <v>66</v>
      </c>
      <c r="F53" s="18">
        <v>1000</v>
      </c>
      <c r="G53" s="18"/>
      <c r="H53" s="18">
        <v>1000</v>
      </c>
      <c r="I53" s="15"/>
    </row>
    <row r="54" spans="1:9" ht="9.75" customHeight="1">
      <c r="A54" s="46"/>
      <c r="B54" s="46"/>
      <c r="C54" s="46"/>
      <c r="D54" s="56"/>
      <c r="E54" s="46"/>
      <c r="F54" s="46"/>
      <c r="G54" s="46"/>
      <c r="H54" s="46"/>
      <c r="I54" s="52"/>
    </row>
  </sheetData>
  <mergeCells count="12">
    <mergeCell ref="H5:H6"/>
    <mergeCell ref="A43:A4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4" type="noConversion"/>
  <pageMargins left="0.75" right="0.75" top="0.27000001072883606" bottom="0.27000001072883606" header="0" footer="0"/>
  <pageSetup paperSize="9" scale="82" orientation="landscape" r:id="rId1"/>
  <rowBreaks count="1" manualBreakCount="1">
    <brk id="24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1:H21"/>
  <sheetViews>
    <sheetView view="pageBreakPreview" zoomScale="60" zoomScaleNormal="100" workbookViewId="0">
      <pane ySplit="5" topLeftCell="A6" activePane="bottomLeft" state="frozen"/>
      <selection pane="bottomLeft" activeCell="F11" sqref="F11:G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32"/>
      <c r="B1" s="141"/>
      <c r="C1" s="141"/>
      <c r="D1" s="141"/>
      <c r="E1" s="6"/>
      <c r="F1" s="6"/>
      <c r="G1" s="34" t="s">
        <v>265</v>
      </c>
      <c r="H1" s="16"/>
    </row>
    <row r="2" spans="1:8" ht="22.9" customHeight="1">
      <c r="A2" s="32"/>
      <c r="B2" s="142" t="s">
        <v>266</v>
      </c>
      <c r="C2" s="142"/>
      <c r="D2" s="142"/>
      <c r="E2" s="142"/>
      <c r="F2" s="142"/>
      <c r="G2" s="142"/>
      <c r="H2" s="16" t="s">
        <v>169</v>
      </c>
    </row>
    <row r="3" spans="1:8" ht="19.5" customHeight="1">
      <c r="A3" s="35"/>
      <c r="B3" s="143" t="s">
        <v>171</v>
      </c>
      <c r="C3" s="143"/>
      <c r="D3" s="143"/>
      <c r="E3" s="143"/>
      <c r="F3" s="143"/>
      <c r="G3" s="37" t="s">
        <v>172</v>
      </c>
      <c r="H3" s="38"/>
    </row>
    <row r="4" spans="1:8" ht="24.4" customHeight="1">
      <c r="A4" s="39"/>
      <c r="B4" s="144" t="s">
        <v>207</v>
      </c>
      <c r="C4" s="144"/>
      <c r="D4" s="144"/>
      <c r="E4" s="144" t="s">
        <v>196</v>
      </c>
      <c r="F4" s="144" t="s">
        <v>197</v>
      </c>
      <c r="G4" s="144" t="s">
        <v>267</v>
      </c>
      <c r="H4" s="44"/>
    </row>
    <row r="5" spans="1:8" ht="24.4" customHeight="1">
      <c r="A5" s="39"/>
      <c r="B5" s="49" t="s">
        <v>208</v>
      </c>
      <c r="C5" s="49" t="s">
        <v>209</v>
      </c>
      <c r="D5" s="49" t="s">
        <v>210</v>
      </c>
      <c r="E5" s="144"/>
      <c r="F5" s="144"/>
      <c r="G5" s="144"/>
      <c r="H5" s="19"/>
    </row>
    <row r="6" spans="1:8" ht="22.9" customHeight="1">
      <c r="A6" s="20"/>
      <c r="B6" s="40"/>
      <c r="C6" s="40"/>
      <c r="D6" s="40"/>
      <c r="E6" s="40"/>
      <c r="F6" s="40" t="s">
        <v>198</v>
      </c>
      <c r="G6" s="41">
        <f>G7</f>
        <v>3610777.96</v>
      </c>
      <c r="H6" s="23"/>
    </row>
    <row r="7" spans="1:8" ht="22.9" customHeight="1">
      <c r="A7" s="39"/>
      <c r="B7" s="42"/>
      <c r="C7" s="42"/>
      <c r="D7" s="42"/>
      <c r="E7" s="42"/>
      <c r="F7" s="42" t="s">
        <v>0</v>
      </c>
      <c r="G7" s="43">
        <f>G8</f>
        <v>3610777.96</v>
      </c>
      <c r="H7" s="44"/>
    </row>
    <row r="8" spans="1:8" ht="22.9" customHeight="1">
      <c r="A8" s="39"/>
      <c r="B8" s="42"/>
      <c r="C8" s="42"/>
      <c r="D8" s="42"/>
      <c r="E8" s="42"/>
      <c r="F8" s="42" t="s">
        <v>20</v>
      </c>
      <c r="G8" s="43">
        <v>3610777.96</v>
      </c>
      <c r="H8" s="44"/>
    </row>
    <row r="9" spans="1:8" ht="22.9" customHeight="1">
      <c r="A9" s="39"/>
      <c r="B9" s="42"/>
      <c r="C9" s="42"/>
      <c r="D9" s="42"/>
      <c r="E9" s="42"/>
      <c r="F9" s="42" t="s">
        <v>3</v>
      </c>
      <c r="G9" s="43">
        <v>931358.4</v>
      </c>
      <c r="H9" s="19"/>
    </row>
    <row r="10" spans="1:8" ht="22.9" customHeight="1">
      <c r="A10" s="140"/>
      <c r="B10" s="42" t="s">
        <v>211</v>
      </c>
      <c r="C10" s="42" t="s">
        <v>214</v>
      </c>
      <c r="D10" s="42" t="s">
        <v>215</v>
      </c>
      <c r="E10" s="42" t="s">
        <v>199</v>
      </c>
      <c r="F10" s="42" t="s">
        <v>21</v>
      </c>
      <c r="G10" s="45">
        <v>653400</v>
      </c>
      <c r="H10" s="19"/>
    </row>
    <row r="11" spans="1:8" ht="22.9" customHeight="1">
      <c r="A11" s="140"/>
      <c r="B11" s="42" t="s">
        <v>211</v>
      </c>
      <c r="C11" s="42" t="s">
        <v>214</v>
      </c>
      <c r="D11" s="42" t="s">
        <v>215</v>
      </c>
      <c r="E11" s="42" t="s">
        <v>199</v>
      </c>
      <c r="F11" s="42" t="s">
        <v>22</v>
      </c>
      <c r="G11" s="45">
        <v>277958.40000000002</v>
      </c>
      <c r="H11" s="19"/>
    </row>
    <row r="12" spans="1:8" ht="22.9" customHeight="1">
      <c r="B12" s="42"/>
      <c r="C12" s="42"/>
      <c r="D12" s="42"/>
      <c r="E12" s="42"/>
      <c r="F12" s="42" t="s">
        <v>4</v>
      </c>
      <c r="G12" s="43">
        <v>901520</v>
      </c>
      <c r="H12" s="19"/>
    </row>
    <row r="13" spans="1:8" ht="22.9" customHeight="1">
      <c r="A13" s="140"/>
      <c r="B13" s="42" t="s">
        <v>211</v>
      </c>
      <c r="C13" s="42" t="s">
        <v>214</v>
      </c>
      <c r="D13" s="42" t="s">
        <v>212</v>
      </c>
      <c r="E13" s="42" t="s">
        <v>199</v>
      </c>
      <c r="F13" s="42" t="s">
        <v>23</v>
      </c>
      <c r="G13" s="45">
        <v>238000</v>
      </c>
      <c r="H13" s="19"/>
    </row>
    <row r="14" spans="1:8" ht="22.9" customHeight="1">
      <c r="A14" s="140"/>
      <c r="B14" s="42" t="s">
        <v>211</v>
      </c>
      <c r="C14" s="42" t="s">
        <v>214</v>
      </c>
      <c r="D14" s="42" t="s">
        <v>212</v>
      </c>
      <c r="E14" s="42" t="s">
        <v>199</v>
      </c>
      <c r="F14" s="42" t="s">
        <v>24</v>
      </c>
      <c r="G14" s="45">
        <v>663520</v>
      </c>
      <c r="H14" s="19"/>
    </row>
    <row r="15" spans="1:8" ht="22.9" customHeight="1">
      <c r="B15" s="42"/>
      <c r="C15" s="42"/>
      <c r="D15" s="42"/>
      <c r="E15" s="42"/>
      <c r="F15" s="42" t="s">
        <v>25</v>
      </c>
      <c r="G15" s="43">
        <v>1624000</v>
      </c>
      <c r="H15" s="19"/>
    </row>
    <row r="16" spans="1:8" ht="22.9" customHeight="1">
      <c r="A16" s="39"/>
      <c r="B16" s="42" t="s">
        <v>211</v>
      </c>
      <c r="C16" s="42" t="s">
        <v>216</v>
      </c>
      <c r="D16" s="42" t="s">
        <v>217</v>
      </c>
      <c r="E16" s="42" t="s">
        <v>199</v>
      </c>
      <c r="F16" s="42" t="s">
        <v>26</v>
      </c>
      <c r="G16" s="45">
        <v>1624000</v>
      </c>
      <c r="H16" s="19"/>
    </row>
    <row r="17" spans="1:8" ht="22.9" customHeight="1">
      <c r="B17" s="42"/>
      <c r="C17" s="42"/>
      <c r="D17" s="42"/>
      <c r="E17" s="42"/>
      <c r="F17" s="42" t="s">
        <v>6</v>
      </c>
      <c r="G17" s="43">
        <v>6500</v>
      </c>
      <c r="H17" s="19"/>
    </row>
    <row r="18" spans="1:8" ht="22.9" customHeight="1">
      <c r="A18" s="39"/>
      <c r="B18" s="42" t="s">
        <v>211</v>
      </c>
      <c r="C18" s="42" t="s">
        <v>216</v>
      </c>
      <c r="D18" s="42" t="s">
        <v>218</v>
      </c>
      <c r="E18" s="42" t="s">
        <v>199</v>
      </c>
      <c r="F18" s="42" t="s">
        <v>27</v>
      </c>
      <c r="G18" s="45">
        <v>6500</v>
      </c>
      <c r="H18" s="19"/>
    </row>
    <row r="19" spans="1:8" ht="22.9" customHeight="1">
      <c r="B19" s="42"/>
      <c r="C19" s="42"/>
      <c r="D19" s="42"/>
      <c r="E19" s="42"/>
      <c r="F19" s="42" t="s">
        <v>28</v>
      </c>
      <c r="G19" s="43">
        <v>147399.56</v>
      </c>
      <c r="H19" s="19"/>
    </row>
    <row r="20" spans="1:8" ht="22.9" customHeight="1">
      <c r="A20" s="39"/>
      <c r="B20" s="42" t="s">
        <v>211</v>
      </c>
      <c r="C20" s="42" t="s">
        <v>216</v>
      </c>
      <c r="D20" s="42" t="s">
        <v>212</v>
      </c>
      <c r="E20" s="42" t="s">
        <v>199</v>
      </c>
      <c r="F20" s="42" t="s">
        <v>29</v>
      </c>
      <c r="G20" s="45">
        <v>147399.56</v>
      </c>
      <c r="H20" s="19"/>
    </row>
    <row r="21" spans="1:8" ht="9.75" customHeight="1">
      <c r="A21" s="46"/>
      <c r="B21" s="47"/>
      <c r="C21" s="47"/>
      <c r="D21" s="47"/>
      <c r="E21" s="47"/>
      <c r="F21" s="46"/>
      <c r="G21" s="46"/>
      <c r="H21" s="48"/>
    </row>
  </sheetData>
  <mergeCells count="9">
    <mergeCell ref="A10:A11"/>
    <mergeCell ref="A13:A14"/>
    <mergeCell ref="B1:D1"/>
    <mergeCell ref="B2:G2"/>
    <mergeCell ref="B3:F3"/>
    <mergeCell ref="E4:E5"/>
    <mergeCell ref="F4:F5"/>
    <mergeCell ref="G4:G5"/>
    <mergeCell ref="B4:D4"/>
  </mergeCells>
  <phoneticPr fontId="14" type="noConversion"/>
  <pageMargins left="0.75" right="0.75" top="0.27000001072883606" bottom="0.27000001072883606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2022-03-17T01:33:15Z</cp:lastPrinted>
  <dcterms:created xsi:type="dcterms:W3CDTF">2022-03-10T07:44:49Z</dcterms:created>
  <dcterms:modified xsi:type="dcterms:W3CDTF">2022-03-17T01:33:23Z</dcterms:modified>
</cp:coreProperties>
</file>